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21" documentId="13_ncr:1_{B9C4E6AD-D93A-4A74-9B0B-A6D00656D102}" xr6:coauthVersionLast="46" xr6:coauthVersionMax="46" xr10:uidLastSave="{24F07EA4-132E-48FE-BFED-A1051A9803EC}"/>
  <bookViews>
    <workbookView xWindow="20370" yWindow="-120" windowWidth="20730" windowHeight="11160" xr2:uid="{00000000-000D-0000-FFFF-FFFF00000000}"/>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ITAQUI'!$B$22:$AA$1069</definedName>
    <definedName name="_xlnm._FilterDatabase" localSheetId="3" hidden="1">'UTE PECÉM II'!$B$22:$AA$1069</definedName>
    <definedName name="_xlnm._FilterDatabase" localSheetId="1" hidden="1">'UTE|UTG PARNAÍBA'!$B$22:$AA$1069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3"/>
  <c r="AD955" i="13"/>
  <c r="AC955" i="13"/>
  <c r="AB955" i="13"/>
  <c r="AA955" i="13"/>
  <c r="Z955" i="13"/>
  <c r="Y955" i="13"/>
  <c r="AE954" i="13"/>
  <c r="AD954" i="13"/>
  <c r="AC954" i="13"/>
  <c r="AB954" i="13"/>
  <c r="AA954" i="13"/>
  <c r="Z954" i="13"/>
  <c r="Y954" i="13"/>
  <c r="AE953" i="13"/>
  <c r="AD953" i="13"/>
  <c r="AC953" i="13"/>
  <c r="AB953" i="13"/>
  <c r="AA953" i="13"/>
  <c r="Z953" i="13"/>
  <c r="Y953" i="13"/>
  <c r="AE952" i="13"/>
  <c r="AD952" i="13"/>
  <c r="AC952" i="13"/>
  <c r="AB952" i="13"/>
  <c r="AA952" i="13"/>
  <c r="Z952" i="13"/>
  <c r="Y952" i="13"/>
  <c r="AE951" i="13"/>
  <c r="AD951" i="13"/>
  <c r="AC951" i="13"/>
  <c r="AB951" i="13"/>
  <c r="AA951" i="13"/>
  <c r="Z951" i="13"/>
  <c r="Y951" i="13"/>
  <c r="AE950" i="13"/>
  <c r="AD950" i="13"/>
  <c r="AC950" i="13"/>
  <c r="AB950" i="13"/>
  <c r="AA950" i="13"/>
  <c r="Z950" i="13"/>
  <c r="Y950" i="13"/>
  <c r="AE949" i="13"/>
  <c r="AD949" i="13"/>
  <c r="AC949" i="13"/>
  <c r="AB949" i="13"/>
  <c r="AA949" i="13"/>
  <c r="Z949" i="13"/>
  <c r="Y949" i="13"/>
  <c r="AE948" i="13"/>
  <c r="AD948" i="13"/>
  <c r="AC948" i="13"/>
  <c r="AB948" i="13"/>
  <c r="AA948" i="13"/>
  <c r="Z948" i="13"/>
  <c r="Y948" i="13"/>
  <c r="AE947" i="13"/>
  <c r="AD947" i="13"/>
  <c r="AC947" i="13"/>
  <c r="AB947" i="13"/>
  <c r="AA947" i="13"/>
  <c r="Z947" i="13"/>
  <c r="Y947" i="13"/>
  <c r="AE946" i="13"/>
  <c r="AD946" i="13"/>
  <c r="AC946" i="13"/>
  <c r="AB946" i="13"/>
  <c r="AA946" i="13"/>
  <c r="Z946" i="13"/>
  <c r="Y946" i="13"/>
  <c r="AE945" i="13"/>
  <c r="AD945" i="13"/>
  <c r="AC945" i="13"/>
  <c r="AB945" i="13"/>
  <c r="AA945" i="13"/>
  <c r="Z945" i="13"/>
  <c r="Y945" i="13"/>
  <c r="AE944" i="13"/>
  <c r="AD944" i="13"/>
  <c r="AC944" i="13"/>
  <c r="AB944" i="13"/>
  <c r="AA944" i="13"/>
  <c r="Z944" i="13"/>
  <c r="Y944" i="13"/>
  <c r="AE943" i="13"/>
  <c r="AD943" i="13"/>
  <c r="AC943" i="13"/>
  <c r="AB943" i="13"/>
  <c r="AA943" i="13"/>
  <c r="Z943" i="13"/>
  <c r="Y943" i="13"/>
  <c r="AE942" i="13"/>
  <c r="AD942" i="13"/>
  <c r="AC942" i="13"/>
  <c r="AB942" i="13"/>
  <c r="AA942" i="13"/>
  <c r="Z942" i="13"/>
  <c r="Y942" i="13"/>
  <c r="AE941" i="13"/>
  <c r="AD941" i="13"/>
  <c r="AC941" i="13"/>
  <c r="AB941" i="13"/>
  <c r="AA941" i="13"/>
  <c r="Z941" i="13"/>
  <c r="Y941" i="13"/>
  <c r="AE940" i="13"/>
  <c r="AD940" i="13"/>
  <c r="AC940" i="13"/>
  <c r="AB940" i="13"/>
  <c r="AA940" i="13"/>
  <c r="Z940" i="13"/>
  <c r="Y940" i="13"/>
  <c r="AE939" i="13"/>
  <c r="AD939" i="13"/>
  <c r="AC939" i="13"/>
  <c r="AB939" i="13"/>
  <c r="AA939" i="13"/>
  <c r="Z939" i="13"/>
  <c r="Y939" i="13"/>
  <c r="AE938" i="13"/>
  <c r="AD938" i="13"/>
  <c r="AC938" i="13"/>
  <c r="AB938" i="13"/>
  <c r="AA938" i="13"/>
  <c r="Z938" i="13"/>
  <c r="Y938" i="13"/>
  <c r="AE937" i="13"/>
  <c r="AD937" i="13"/>
  <c r="AC937" i="13"/>
  <c r="AB937" i="13"/>
  <c r="AA937" i="13"/>
  <c r="Z937" i="13"/>
  <c r="Y937" i="13"/>
  <c r="AE936" i="13"/>
  <c r="AD936" i="13"/>
  <c r="AC936" i="13"/>
  <c r="AB936" i="13"/>
  <c r="AA936" i="13"/>
  <c r="Z936" i="13"/>
  <c r="Y936" i="13"/>
  <c r="AE935" i="13"/>
  <c r="AD935" i="13"/>
  <c r="AC935" i="13"/>
  <c r="AB935" i="13"/>
  <c r="AA935" i="13"/>
  <c r="Z935" i="13"/>
  <c r="Y935" i="13"/>
  <c r="AE934" i="13"/>
  <c r="AD934" i="13"/>
  <c r="AC934" i="13"/>
  <c r="AB934" i="13"/>
  <c r="AA934" i="13"/>
  <c r="Z934" i="13"/>
  <c r="Y934" i="13"/>
  <c r="AE933" i="13"/>
  <c r="AD933" i="13"/>
  <c r="AC933" i="13"/>
  <c r="AB933" i="13"/>
  <c r="AA933" i="13"/>
  <c r="Z933" i="13"/>
  <c r="Y933" i="13"/>
  <c r="AE932" i="13"/>
  <c r="AD932" i="13"/>
  <c r="AC932" i="13"/>
  <c r="AB932" i="13"/>
  <c r="AA932" i="13"/>
  <c r="Z932" i="13"/>
  <c r="Y932" i="13"/>
  <c r="AE931" i="13"/>
  <c r="AD931" i="13"/>
  <c r="AC931" i="13"/>
  <c r="AB931" i="13"/>
  <c r="AA931" i="13"/>
  <c r="Z931" i="13"/>
  <c r="Y931" i="13"/>
  <c r="AE930" i="13"/>
  <c r="AD930" i="13"/>
  <c r="AC930" i="13"/>
  <c r="AB930" i="13"/>
  <c r="AA930" i="13"/>
  <c r="Z930" i="13"/>
  <c r="Y930" i="13"/>
  <c r="AE929" i="13"/>
  <c r="AD929" i="13"/>
  <c r="AC929" i="13"/>
  <c r="AB929" i="13"/>
  <c r="AA929" i="13"/>
  <c r="Z929" i="13"/>
  <c r="Y929" i="13"/>
  <c r="AE928" i="13"/>
  <c r="AD928" i="13"/>
  <c r="AC928" i="13"/>
  <c r="AB928" i="13"/>
  <c r="AA928" i="13"/>
  <c r="Z928" i="13"/>
  <c r="Y928" i="13"/>
  <c r="AE927" i="13"/>
  <c r="AD927" i="13"/>
  <c r="AC927" i="13"/>
  <c r="AB927" i="13"/>
  <c r="AA927" i="13"/>
  <c r="Z927" i="13"/>
  <c r="Y927" i="13"/>
  <c r="AE926" i="13"/>
  <c r="AD926" i="13"/>
  <c r="AC926" i="13"/>
  <c r="AB926" i="13"/>
  <c r="AA926" i="13"/>
  <c r="Z926" i="13"/>
  <c r="Y926" i="13"/>
  <c r="AE925" i="13"/>
  <c r="AD925" i="13"/>
  <c r="AC925" i="13"/>
  <c r="AB925" i="13"/>
  <c r="AA925" i="13"/>
  <c r="Z925" i="13"/>
  <c r="Y925" i="13"/>
  <c r="AE924" i="13"/>
  <c r="AD924" i="13"/>
  <c r="AC924" i="13"/>
  <c r="AB924" i="13"/>
  <c r="AA924" i="13"/>
  <c r="Z924" i="13"/>
  <c r="Y924" i="13"/>
  <c r="AE923" i="13"/>
  <c r="AD923" i="13"/>
  <c r="AC923" i="13"/>
  <c r="AB923" i="13"/>
  <c r="AA923" i="13"/>
  <c r="Z923" i="13"/>
  <c r="Y923" i="13"/>
  <c r="AE922" i="13"/>
  <c r="AD922" i="13"/>
  <c r="AC922" i="13"/>
  <c r="AB922" i="13"/>
  <c r="AA922" i="13"/>
  <c r="Z922" i="13"/>
  <c r="Y922" i="13"/>
  <c r="AE921" i="13"/>
  <c r="AD921" i="13"/>
  <c r="AC921" i="13"/>
  <c r="AB921" i="13"/>
  <c r="AA921" i="13"/>
  <c r="Z921" i="13"/>
  <c r="Y921" i="13"/>
  <c r="AE920" i="13"/>
  <c r="AD920" i="13"/>
  <c r="AC920" i="13"/>
  <c r="AB920" i="13"/>
  <c r="AA920" i="13"/>
  <c r="Z920" i="13"/>
  <c r="Y920" i="13"/>
  <c r="AE919" i="13"/>
  <c r="AD919" i="13"/>
  <c r="AC919" i="13"/>
  <c r="AB919" i="13"/>
  <c r="AA919" i="13"/>
  <c r="Z919" i="13"/>
  <c r="Y919" i="13"/>
  <c r="AE918" i="13"/>
  <c r="AD918" i="13"/>
  <c r="AC918" i="13"/>
  <c r="AB918" i="13"/>
  <c r="AA918" i="13"/>
  <c r="Z918" i="13"/>
  <c r="Y918" i="13"/>
  <c r="AE917" i="13"/>
  <c r="AD917" i="13"/>
  <c r="AC917" i="13"/>
  <c r="AB917" i="13"/>
  <c r="AA917" i="13"/>
  <c r="Z917" i="13"/>
  <c r="Y917" i="13"/>
  <c r="AE916" i="13"/>
  <c r="AD916" i="13"/>
  <c r="AC916" i="13"/>
  <c r="AB916" i="13"/>
  <c r="AA916" i="13"/>
  <c r="Z916" i="13"/>
  <c r="Y916" i="13"/>
  <c r="AE915" i="13"/>
  <c r="AD915" i="13"/>
  <c r="AC915" i="13"/>
  <c r="AB915" i="13"/>
  <c r="AA915" i="13"/>
  <c r="Z915" i="13"/>
  <c r="Y915" i="13"/>
  <c r="AE914" i="13"/>
  <c r="AD914" i="13"/>
  <c r="AC914" i="13"/>
  <c r="AB914" i="13"/>
  <c r="AA914" i="13"/>
  <c r="Z914" i="13"/>
  <c r="Y914" i="13"/>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AE21" i="13" l="1"/>
  <c r="F15" i="13"/>
  <c r="G15" i="13" s="1"/>
  <c r="I33" i="2" s="1"/>
  <c r="AD21" i="13"/>
  <c r="F14" i="13"/>
  <c r="G33" i="2" s="1"/>
  <c r="F16" i="13"/>
  <c r="G16" i="13" s="1"/>
  <c r="J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<sst xmlns="http://schemas.openxmlformats.org/spreadsheetml/2006/main" count="10198" uniqueCount="1123">
  <si>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</si>
  <si>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</si>
  <si>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</si>
  <si>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</si>
  <si>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</si>
  <si>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</si>
  <si>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</si>
  <si>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</si>
  <si>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</si>
  <si>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</si>
  <si>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</si>
  <si>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</si>
  <si>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</si>
  <si>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</si>
  <si>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</si>
  <si>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</si>
  <si>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</si>
  <si>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</si>
  <si>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</si>
  <si>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</si>
  <si>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</si>
  <si>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</si>
  <si>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</si>
  <si>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</si>
  <si>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</si>
  <si>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</si>
  <si>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</si>
  <si>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</si>
  <si>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</si>
  <si>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</si>
  <si>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</si>
  <si>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</si>
  <si>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</si>
  <si>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</si>
  <si>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</si>
  <si>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</si>
  <si>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</si>
  <si>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</si>
  <si>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</si>
  <si>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</si>
  <si>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</si>
  <si>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</si>
  <si>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</si>
  <si>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</si>
  <si>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</si>
  <si>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</si>
  <si>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</si>
  <si>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</si>
  <si>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</si>
  <si>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</si>
  <si>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</si>
  <si>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</si>
  <si>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</si>
  <si>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</si>
  <si>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</si>
  <si>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</si>
  <si>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</si>
  <si>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</si>
  <si>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</si>
  <si>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</si>
  <si>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</si>
  <si>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</si>
  <si>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</si>
  <si>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</si>
  <si>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</si>
  <si>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</si>
  <si>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</si>
  <si>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</si>
  <si>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</si>
  <si>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</si>
  <si>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</si>
  <si>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</si>
  <si>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</si>
  <si>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</si>
  <si>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</si>
  <si>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</si>
  <si>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</si>
  <si>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</si>
  <si>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</si>
  <si>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</si>
  <si>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</si>
  <si>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</si>
  <si>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</si>
  <si>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</si>
  <si>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</si>
  <si>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</si>
  <si>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</si>
  <si>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</si>
  <si>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</si>
  <si>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</si>
  <si>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</si>
  <si>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</si>
  <si>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</si>
  <si>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</si>
  <si>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</si>
  <si>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</si>
  <si>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</si>
  <si>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</si>
  <si>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</si>
  <si>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</si>
  <si>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</si>
  <si>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</si>
  <si>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</si>
  <si>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</si>
  <si>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</si>
  <si>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</si>
  <si>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</si>
  <si>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</si>
  <si>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</si>
  <si>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</si>
  <si>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</si>
  <si>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</si>
  <si>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</si>
  <si>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</si>
  <si>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</si>
  <si>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</si>
  <si>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</si>
  <si>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</si>
  <si>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</si>
  <si>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</si>
  <si>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</si>
  <si>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</si>
  <si>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</si>
  <si>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</si>
  <si>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</si>
  <si>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</si>
  <si>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</si>
  <si>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</si>
  <si>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</si>
  <si>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</si>
  <si>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</si>
  <si>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</si>
  <si>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</si>
  <si>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</si>
  <si>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</si>
  <si>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</si>
  <si>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</si>
  <si>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</si>
  <si>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</si>
  <si>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</si>
  <si>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</si>
  <si>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</si>
  <si>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</si>
  <si>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</si>
  <si>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</si>
  <si>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</si>
  <si>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</si>
  <si>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</si>
  <si>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</si>
  <si>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</si>
  <si>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</si>
  <si>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</si>
  <si>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</si>
  <si>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</si>
  <si>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</si>
  <si>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</si>
  <si>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</si>
  <si>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</si>
  <si>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</si>
  <si>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</si>
  <si>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</si>
  <si>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</si>
  <si>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</si>
  <si>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</si>
  <si>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</si>
  <si>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</si>
  <si>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</si>
  <si>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</si>
  <si>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</si>
  <si>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</si>
  <si>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</si>
  <si>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</si>
  <si>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</si>
  <si>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</si>
  <si>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</si>
  <si>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</si>
  <si>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</si>
  <si>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</si>
  <si>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</si>
  <si>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</si>
  <si>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</si>
  <si>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</si>
  <si>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</si>
  <si>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</si>
  <si>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</si>
  <si>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</si>
  <si>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</si>
  <si>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</si>
  <si>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</si>
  <si>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</si>
  <si>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</si>
  <si>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</si>
  <si>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</si>
  <si>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</si>
  <si>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</si>
  <si>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</si>
  <si>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</si>
  <si>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</si>
  <si>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</si>
  <si>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</si>
  <si>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</si>
  <si>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</si>
  <si>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</si>
  <si>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</si>
  <si>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</si>
  <si>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</si>
  <si>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</si>
  <si>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</si>
  <si>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</si>
  <si>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</si>
  <si>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</si>
  <si>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</si>
  <si>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</si>
  <si>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</si>
  <si>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</si>
  <si>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</si>
  <si>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</si>
  <si>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</si>
  <si>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</si>
  <si>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</si>
  <si>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</si>
  <si>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</si>
  <si>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</si>
  <si>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</si>
  <si>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</si>
  <si>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</si>
  <si>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</si>
  <si>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</si>
  <si>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</si>
  <si>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</si>
  <si>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</si>
  <si>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</si>
  <si>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</si>
  <si>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</si>
  <si>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</si>
  <si>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</si>
  <si>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</si>
  <si>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</si>
  <si>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</si>
  <si>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</si>
  <si>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</si>
  <si>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</si>
  <si>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</si>
  <si>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</si>
  <si>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</si>
  <si>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</si>
  <si>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</si>
  <si>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</si>
  <si>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</si>
  <si>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</si>
  <si>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</si>
  <si>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</si>
  <si>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</si>
  <si>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</si>
  <si>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</si>
  <si>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</si>
  <si>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</si>
  <si>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</si>
  <si>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</si>
  <si>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</si>
  <si>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</si>
  <si>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</si>
  <si>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</si>
  <si>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</si>
  <si>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</si>
  <si>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</si>
  <si>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</si>
  <si>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</si>
  <si>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</si>
  <si>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</si>
  <si>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</si>
  <si>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</si>
  <si>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</si>
  <si>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</si>
  <si>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</si>
  <si>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</si>
  <si>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</si>
  <si>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</si>
  <si>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</si>
  <si>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</si>
  <si>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</si>
  <si>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</si>
  <si>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</si>
  <si>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</si>
  <si>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</si>
  <si>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</si>
  <si>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</si>
  <si>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</si>
  <si>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</si>
  <si>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</si>
  <si>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</si>
  <si>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</si>
  <si>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</si>
  <si>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</si>
  <si>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</si>
  <si>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</si>
  <si>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</si>
  <si>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</si>
  <si>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</si>
  <si>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</si>
  <si>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</si>
  <si>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</si>
  <si>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</si>
  <si>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</si>
  <si>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</si>
  <si>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</si>
  <si>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</si>
  <si>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</si>
  <si>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</si>
  <si>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</si>
  <si>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</si>
  <si>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</si>
  <si>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</si>
  <si>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</si>
  <si>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</si>
  <si>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</si>
  <si>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</si>
  <si>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</si>
  <si>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</si>
  <si>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</si>
  <si>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</si>
  <si>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</si>
  <si>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</si>
  <si>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</si>
  <si>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</si>
  <si>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</si>
  <si>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</si>
  <si>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</si>
  <si>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</si>
  <si>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</si>
  <si>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</si>
  <si>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</si>
  <si>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</si>
  <si>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</si>
  <si>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</si>
  <si>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</si>
  <si>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</si>
  <si>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</si>
  <si>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</si>
  <si>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</si>
  <si>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</si>
  <si>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</si>
  <si>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</si>
  <si>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</si>
  <si>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</si>
  <si>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</si>
  <si>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</si>
  <si>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</si>
  <si>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</si>
  <si>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</si>
  <si>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</si>
  <si>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</si>
  <si>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</si>
  <si>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</si>
  <si>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</si>
  <si>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</si>
  <si>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</si>
  <si>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</si>
  <si>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</si>
  <si>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</si>
  <si>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</si>
  <si>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</si>
  <si>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</si>
  <si>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</si>
  <si>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</si>
  <si>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</si>
  <si>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</si>
  <si>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</si>
  <si>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</si>
  <si>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</si>
  <si>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</si>
  <si>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</si>
  <si>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</si>
  <si>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</si>
  <si>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</si>
  <si>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</si>
  <si>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</si>
  <si>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</si>
  <si>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</si>
  <si>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</si>
  <si>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</si>
  <si>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</si>
  <si>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</si>
  <si>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</si>
  <si>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</si>
  <si>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</si>
  <si>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</si>
  <si>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</si>
  <si>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</si>
  <si>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</si>
  <si>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</si>
  <si>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</si>
  <si>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</si>
  <si>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</si>
  <si>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</si>
  <si>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</si>
  <si>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</si>
  <si>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</si>
  <si>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</si>
  <si>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</si>
  <si>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</si>
  <si>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</si>
  <si>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</si>
  <si>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</si>
  <si>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</si>
  <si>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</si>
  <si>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</si>
  <si>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</si>
  <si>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</si>
  <si>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</si>
  <si>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</si>
  <si>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</si>
  <si>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</si>
  <si>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</si>
  <si>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</si>
  <si>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</si>
  <si>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</si>
  <si>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</si>
  <si>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</si>
  <si>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</si>
  <si>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</si>
  <si>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</si>
  <si>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</si>
  <si>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</si>
  <si>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</si>
  <si>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</si>
  <si>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</si>
  <si>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</si>
  <si>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</si>
  <si>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</si>
  <si>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</si>
  <si>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</si>
  <si>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</si>
  <si>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</si>
  <si>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</si>
  <si>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</si>
  <si>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</si>
  <si>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</si>
  <si>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</si>
  <si>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</si>
  <si>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</si>
  <si>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</si>
  <si>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</si>
  <si>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</si>
  <si>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</si>
  <si>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</si>
  <si>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</si>
  <si>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</si>
  <si>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</si>
  <si>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</si>
  <si>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</si>
  <si>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</si>
  <si>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</si>
  <si>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</si>
  <si>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</si>
  <si>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</si>
  <si>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</si>
  <si>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</si>
  <si>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</si>
  <si>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</si>
  <si>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</si>
  <si>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</si>
  <si>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</si>
  <si>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</si>
  <si>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</si>
  <si>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</si>
  <si>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</si>
  <si>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</si>
  <si>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</si>
  <si>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</si>
  <si>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</si>
  <si>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</si>
  <si>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</si>
  <si>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</si>
  <si>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</si>
  <si>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</si>
  <si>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</si>
  <si>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</si>
  <si>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</si>
  <si>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</si>
  <si>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</si>
  <si>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</si>
  <si>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</si>
  <si>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</si>
  <si>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</si>
  <si>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</si>
  <si>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</si>
  <si>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</si>
  <si>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</si>
  <si>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</si>
  <si>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</si>
  <si>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</si>
  <si>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</si>
  <si>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</si>
  <si>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</si>
  <si>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</si>
  <si>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</si>
  <si>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</si>
  <si>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</si>
  <si>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</si>
  <si>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</si>
  <si>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</si>
  <si>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</si>
  <si>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</si>
  <si>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</si>
  <si>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</si>
  <si>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</si>
  <si>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</si>
  <si>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</si>
  <si>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</si>
  <si>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</si>
  <si>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</si>
  <si>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</si>
  <si>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</si>
  <si>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</si>
  <si>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</si>
  <si>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</si>
  <si>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</si>
  <si>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</si>
  <si>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</si>
  <si>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</si>
  <si>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</si>
  <si>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</si>
  <si>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</si>
  <si>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</si>
  <si>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</si>
  <si>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</si>
  <si>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</si>
  <si>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</si>
  <si>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</si>
  <si>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</si>
  <si>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</si>
  <si>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</si>
  <si>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</si>
  <si>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</si>
  <si>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</si>
  <si>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</si>
  <si>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</si>
  <si>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</si>
  <si>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</si>
  <si>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</si>
  <si>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</si>
  <si>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</si>
  <si>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</si>
  <si>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</si>
  <si>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</si>
  <si>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</si>
  <si>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</si>
  <si>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</si>
  <si>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</si>
  <si>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</si>
  <si>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</si>
  <si>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</si>
  <si>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</si>
  <si>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</si>
  <si>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</si>
  <si>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</si>
  <si>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</si>
  <si>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</si>
  <si>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</si>
  <si>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</si>
  <si>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</si>
  <si>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</si>
  <si>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</si>
  <si>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</si>
  <si>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</si>
  <si>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</si>
  <si>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</si>
  <si>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</si>
  <si>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</si>
  <si>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</si>
  <si>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</si>
  <si>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</si>
  <si>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</si>
  <si>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</si>
  <si>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</si>
  <si>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</si>
  <si>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</si>
  <si>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</si>
  <si>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</si>
  <si>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</si>
  <si>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</si>
  <si>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</si>
  <si>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</si>
  <si>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</si>
  <si>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</si>
  <si>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</si>
  <si>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</si>
  <si>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</si>
  <si>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</si>
  <si>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</si>
  <si>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</si>
  <si>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</si>
  <si>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</si>
  <si>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</si>
  <si>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</si>
  <si>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</si>
  <si>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</si>
  <si>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</si>
  <si>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</si>
  <si>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</si>
  <si>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</si>
  <si>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</si>
  <si>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</si>
  <si>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</si>
  <si>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</si>
  <si>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</si>
  <si>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</si>
  <si>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</si>
  <si>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</si>
  <si>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</si>
  <si>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</si>
  <si>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</si>
  <si>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</si>
  <si>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</si>
  <si>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</si>
  <si>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</si>
  <si>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</si>
  <si>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</si>
  <si>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</si>
  <si>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</si>
  <si>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</si>
  <si>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</si>
  <si>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</si>
  <si>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</si>
  <si>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</si>
  <si>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</si>
  <si>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</si>
  <si>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</si>
  <si>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</si>
  <si>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</si>
  <si>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</si>
  <si>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</si>
  <si>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</si>
  <si>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</si>
  <si>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</si>
  <si>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</si>
  <si>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</si>
  <si>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</si>
  <si>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</si>
  <si>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</si>
  <si>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</si>
  <si>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</si>
  <si>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</si>
  <si>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</si>
  <si>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</si>
  <si>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</si>
  <si>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</si>
  <si>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</si>
  <si>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</si>
  <si>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</si>
  <si>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</si>
  <si>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</si>
  <si>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</si>
  <si>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</si>
  <si>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</si>
  <si>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</si>
  <si>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</si>
  <si>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</si>
  <si>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</si>
  <si>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</si>
  <si>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</si>
  <si>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</si>
  <si>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</si>
  <si>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</si>
  <si>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</si>
  <si>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</si>
  <si>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</si>
  <si>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</si>
  <si>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</si>
  <si>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</si>
  <si>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</si>
  <si>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</si>
  <si>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</si>
  <si>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</si>
  <si>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</si>
  <si>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</si>
  <si>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</si>
  <si>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</si>
  <si>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</si>
  <si>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</si>
  <si>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</si>
  <si>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</si>
  <si>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</si>
  <si>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</si>
  <si>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</si>
  <si>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</si>
  <si>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</si>
  <si>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</si>
  <si>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</si>
  <si>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</si>
  <si>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</si>
  <si>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</si>
  <si>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</si>
  <si>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</si>
  <si>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</si>
  <si>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</si>
  <si>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</si>
  <si>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</si>
  <si>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</si>
  <si>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</si>
  <si>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</si>
  <si>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</si>
  <si>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</si>
  <si>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</si>
  <si>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</si>
  <si>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</si>
  <si>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</si>
  <si>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</si>
  <si>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</si>
  <si>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</si>
  <si>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</si>
  <si>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</si>
  <si>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</si>
  <si>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</si>
  <si>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</si>
  <si>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</si>
  <si>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</si>
  <si>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</si>
  <si>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</si>
  <si>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</si>
  <si>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</si>
  <si>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</si>
  <si>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</si>
  <si>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</si>
  <si>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</si>
  <si>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</si>
  <si>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</si>
  <si>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</si>
  <si>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</si>
  <si>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</si>
  <si>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</si>
  <si>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</si>
  <si>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</si>
  <si>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</si>
  <si>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</si>
  <si>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</si>
  <si>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</si>
  <si>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</si>
  <si>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</si>
  <si>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</si>
  <si>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</si>
  <si>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</si>
  <si>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</si>
  <si>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</si>
  <si>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</si>
  <si>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</si>
  <si>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</si>
  <si>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</si>
  <si>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</si>
  <si>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</si>
  <si>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</si>
  <si>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</si>
  <si>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</si>
  <si>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</si>
  <si>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</si>
  <si>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</si>
  <si>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</si>
  <si>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</si>
  <si>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</si>
  <si>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</si>
  <si>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</si>
  <si>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</si>
  <si>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</si>
  <si>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</si>
  <si>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</si>
  <si>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</si>
  <si>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</si>
  <si>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</si>
  <si>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</si>
  <si>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</si>
  <si>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</si>
  <si>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</si>
  <si>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</si>
  <si>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</si>
  <si>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</si>
  <si>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</si>
  <si>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</si>
  <si>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</si>
  <si>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</si>
  <si>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</si>
  <si>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</si>
  <si>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</si>
  <si>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</si>
  <si>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</si>
  <si>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</si>
  <si>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</si>
  <si>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</si>
  <si>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</si>
  <si>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</si>
  <si>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</si>
  <si>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</si>
  <si>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</si>
  <si>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</si>
  <si>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</si>
  <si>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</si>
  <si>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</si>
  <si>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</si>
  <si>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</si>
  <si>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</si>
  <si>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</si>
  <si>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</si>
  <si>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</si>
  <si>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</si>
  <si>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</si>
  <si>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</si>
  <si>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</si>
  <si>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</si>
  <si>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</si>
  <si>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</si>
  <si>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</si>
  <si>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</si>
  <si>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</si>
  <si>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</si>
  <si>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</si>
  <si>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</si>
  <si>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</si>
  <si>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</si>
  <si>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</si>
  <si>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</si>
  <si>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</si>
  <si>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</si>
  <si>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</si>
  <si>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</si>
  <si>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</si>
  <si>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</si>
  <si>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</si>
  <si>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</si>
  <si>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</si>
  <si>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</si>
  <si>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</si>
  <si>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</si>
  <si>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</si>
  <si>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</si>
  <si>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</si>
  <si>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</si>
  <si>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</si>
  <si>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</si>
  <si>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</si>
  <si>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</si>
  <si>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</si>
  <si>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</si>
  <si>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</si>
  <si>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</si>
  <si>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</si>
  <si>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</si>
  <si>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</si>
  <si>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</si>
  <si>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</si>
  <si>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</si>
  <si>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</si>
  <si>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</si>
  <si>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</si>
  <si>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</si>
  <si>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</si>
  <si>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</si>
  <si>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</si>
  <si>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</si>
  <si>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</si>
  <si>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</si>
  <si>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</si>
  <si>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</si>
  <si>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</si>
  <si>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</si>
  <si>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</si>
  <si>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</si>
  <si>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</si>
  <si>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</si>
  <si>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</si>
  <si>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</si>
  <si>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</si>
  <si>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</si>
  <si>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</si>
  <si>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</si>
  <si>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</si>
  <si>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</si>
  <si>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</si>
  <si>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</si>
  <si>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</si>
  <si>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</si>
  <si>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</si>
  <si>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</si>
  <si>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</si>
  <si>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</si>
  <si>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</si>
  <si>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</si>
  <si>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</si>
  <si>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</si>
  <si>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</si>
  <si>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</si>
  <si>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</si>
  <si>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</si>
  <si>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</si>
  <si>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</si>
  <si>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</si>
  <si>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</si>
  <si>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</si>
  <si>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</si>
  <si>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</si>
  <si>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</si>
  <si>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</si>
  <si>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</si>
  <si>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</si>
  <si>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</si>
  <si>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</si>
  <si>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</si>
  <si>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</si>
  <si>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</si>
  <si>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</si>
  <si>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</si>
  <si>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</si>
  <si>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</si>
  <si>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</si>
  <si>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</si>
  <si>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</si>
  <si>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</si>
  <si>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</si>
  <si>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</si>
  <si>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</si>
  <si>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</si>
  <si>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</si>
  <si>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</si>
  <si>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</si>
  <si>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</si>
  <si>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</si>
  <si>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</si>
  <si>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</si>
  <si>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</si>
  <si>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</si>
  <si>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</si>
  <si>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</si>
  <si>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</si>
  <si>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</si>
  <si>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</si>
  <si>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</si>
  <si>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</si>
  <si>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</si>
  <si>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</si>
  <si>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</si>
  <si>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</si>
  <si>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</si>
  <si>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</si>
  <si>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</si>
  <si>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</si>
  <si>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</si>
  <si>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</si>
  <si>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</si>
  <si>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</si>
  <si>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</si>
  <si>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</si>
  <si>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</si>
  <si>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</si>
  <si>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</si>
  <si>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</si>
  <si>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</si>
  <si>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</si>
  <si>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</si>
  <si>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</si>
  <si>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</si>
  <si>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</si>
  <si>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</si>
  <si>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</si>
  <si>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</si>
  <si>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</si>
  <si>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</si>
  <si>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</si>
  <si>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</si>
  <si>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</si>
  <si>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</si>
  <si>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</si>
  <si>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</si>
  <si>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</si>
  <si>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</si>
  <si>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</si>
  <si>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</si>
  <si>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</si>
  <si>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</si>
  <si>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</si>
  <si>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</si>
  <si>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</si>
  <si>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</si>
  <si>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</si>
  <si>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</si>
  <si>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</si>
  <si>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</si>
  <si>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</si>
  <si>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</si>
  <si>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</si>
  <si>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</si>
  <si>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</si>
  <si>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</si>
  <si>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</si>
  <si>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</si>
  <si>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</si>
  <si>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</si>
  <si>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</si>
  <si>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</si>
  <si>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</si>
  <si>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</si>
  <si>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</si>
  <si>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</si>
  <si>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</si>
  <si>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</si>
  <si>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</si>
  <si>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</si>
  <si>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</si>
  <si>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</si>
  <si>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</si>
  <si>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</si>
  <si>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</si>
  <si>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</si>
  <si>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</si>
  <si>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</si>
  <si>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</si>
  <si>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</si>
  <si>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</si>
  <si>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</si>
  <si>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</si>
  <si>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</si>
  <si>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</si>
  <si>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</si>
  <si>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</si>
  <si>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</si>
  <si>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</si>
  <si>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</si>
  <si>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</si>
  <si>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</si>
  <si>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</si>
  <si>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</si>
  <si>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</si>
  <si>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</si>
  <si>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</si>
  <si>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</si>
  <si>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</si>
  <si>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</si>
  <si>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</si>
  <si>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</si>
  <si>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</si>
  <si>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</si>
  <si>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</si>
  <si>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</si>
  <si>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</si>
  <si>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</si>
  <si>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</si>
  <si>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</si>
  <si>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</si>
  <si>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</si>
  <si>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</si>
  <si>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</si>
  <si>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</si>
  <si>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</si>
  <si>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</si>
  <si>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</si>
  <si>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</si>
  <si>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</si>
  <si>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</si>
  <si>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</si>
  <si>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</si>
  <si>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</si>
  <si>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</si>
  <si>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</si>
  <si>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</si>
  <si>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</si>
  <si>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</si>
  <si>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</si>
  <si>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</si>
  <si>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</si>
  <si>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</si>
  <si>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</si>
  <si>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</si>
  <si>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</si>
  <si>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DUGOLD</t>
  </si>
  <si>
    <t>BOSCH</t>
  </si>
  <si>
    <t>CARBOGRAFITE</t>
  </si>
  <si>
    <t>GEDORE</t>
  </si>
  <si>
    <t>VONDER</t>
  </si>
  <si>
    <t>FLUKE</t>
  </si>
  <si>
    <t>FURUKAWA</t>
  </si>
  <si>
    <t>: 8205590</t>
  </si>
  <si>
    <t>RITZ</t>
  </si>
  <si>
    <t xml:space="preserve">: 82041100 </t>
  </si>
  <si>
    <t>TRAMONTINA</t>
  </si>
  <si>
    <t>W BERTOLDO</t>
  </si>
  <si>
    <t>ALULEV</t>
  </si>
  <si>
    <t>IRWIN</t>
  </si>
  <si>
    <t>DUALGOLD</t>
  </si>
  <si>
    <t>OLFA</t>
  </si>
  <si>
    <t>CONTAC</t>
  </si>
  <si>
    <t>COLEMAN</t>
  </si>
  <si>
    <t>: 82052000 - -</t>
  </si>
  <si>
    <t>ATLAS</t>
  </si>
  <si>
    <t>STHIL</t>
  </si>
  <si>
    <t>WHITEMARTINS</t>
  </si>
  <si>
    <t>HANSA</t>
  </si>
  <si>
    <t>NORTON</t>
  </si>
  <si>
    <t>3M</t>
  </si>
  <si>
    <t>WURTH</t>
  </si>
  <si>
    <t>TECBOND</t>
  </si>
  <si>
    <t>HENKEL</t>
  </si>
  <si>
    <t>PULVITEC</t>
  </si>
  <si>
    <t>JOMARCA</t>
  </si>
  <si>
    <t>PULVTEC</t>
  </si>
  <si>
    <t xml:space="preserve">HENKEL </t>
  </si>
  <si>
    <t>STARRETT</t>
  </si>
  <si>
    <t>PADO</t>
  </si>
  <si>
    <t>TAGOLD</t>
  </si>
  <si>
    <t>MARCON</t>
  </si>
  <si>
    <t>LUMAGI</t>
  </si>
  <si>
    <t>ESAB</t>
  </si>
  <si>
    <t>STIHL</t>
  </si>
  <si>
    <t xml:space="preserve">MUNDIAL </t>
  </si>
  <si>
    <t xml:space="preserve">CARBOGRAFITE </t>
  </si>
  <si>
    <t>MOTOMIL</t>
  </si>
  <si>
    <t xml:space="preserve">NORTON </t>
  </si>
  <si>
    <t xml:space="preserve">UNISOLDA </t>
  </si>
  <si>
    <t>HELLERMANN</t>
  </si>
  <si>
    <t>BANDEIRANTE</t>
  </si>
  <si>
    <t>J. GONÇALVES DOS SANTOS FILHO E CIA LTDA</t>
  </si>
  <si>
    <t>070499760004 40</t>
  </si>
  <si>
    <t>SIM</t>
  </si>
  <si>
    <t>J.GONÇALVES DOS SANTOS FILHO E CITA LTDA</t>
  </si>
  <si>
    <t>J. GONÇALVES DOS SANTOS FILHO &amp; CIA LTDA</t>
  </si>
  <si>
    <t>07049976 0004 40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</si>
</sst>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38">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8" fillId="0" borderId="1" xfId="0" applyFont="1" applyBorder="1" applyAlignment="1">
      <alignment horizontal="left" vertical="center" wrapText="1"/>
    </xf>
    <xf numFmtId="0" fontId="0" fillId="0" borderId="0" xfId="0" applyAlignment="1">
      <alignment wrapText="1"/>
    </xf>
    <xf numFmtId="43" fontId="0" fillId="0" borderId="0" xfId="0" applyNumberFormat="1"/>
    <xf numFmtId="3" fontId="0" fillId="6" borderId="0" xfId="0" applyNumberFormat="1" applyFont="1" applyFill="1" applyBorder="1" applyAlignment="1" applyProtection="1">
      <alignment horizontal="center" vertical="center"/>
      <protection locked="0"/>
    </xf>
    <xf numFmtId="0" fontId="0" fillId="0" borderId="1" xfId="0" applyBorder="1"/>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2" fillId="7" borderId="14" xfId="0" applyFont="1" applyFill="1" applyBorder="1" applyAlignment="1">
      <alignment horizontal="center"/>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abSelected="1"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20" t="s">
        <v>19</v>
      </c>
      <c r="D5" s="120"/>
      <c r="E5" s="120"/>
      <c r="F5" s="120"/>
      <c r="G5" s="120"/>
      <c r="H5" s="120"/>
      <c r="I5" s="120"/>
      <c r="J5" s="120"/>
      <c r="K5" s="120"/>
      <c r="L5" s="120"/>
      <c r="M5" s="120"/>
      <c r="N5" s="120"/>
      <c r="O5" s="120"/>
    </row>
    <row r="6" spans="2:15" ht="7.5" customHeight="1" x14ac:dyDescent="0.25"/>
    <row r="7" spans="2:15" x14ac:dyDescent="0.25">
      <c r="B7" s="55">
        <v>1</v>
      </c>
      <c r="C7" s="118" t="s">
        <v>91</v>
      </c>
      <c r="D7" s="118"/>
      <c r="E7" s="118"/>
      <c r="F7" s="118"/>
      <c r="G7" s="118"/>
      <c r="H7" s="118"/>
      <c r="I7" s="118"/>
      <c r="J7" s="118"/>
      <c r="K7" s="118"/>
      <c r="L7" s="118"/>
      <c r="M7" s="118"/>
      <c r="N7" s="118"/>
      <c r="O7" s="119"/>
    </row>
    <row r="8" spans="2:15" x14ac:dyDescent="0.25">
      <c r="B8" s="56"/>
      <c r="C8" s="106" t="s">
        <v>95</v>
      </c>
      <c r="D8" s="106"/>
      <c r="E8" s="106"/>
      <c r="F8" s="106"/>
      <c r="G8" s="106"/>
      <c r="H8" s="106"/>
      <c r="I8" s="106"/>
      <c r="J8" s="106"/>
      <c r="K8" s="106"/>
      <c r="L8" s="106"/>
      <c r="M8" s="106"/>
      <c r="N8" s="106"/>
      <c r="O8" s="107"/>
    </row>
    <row r="9" spans="2:15" x14ac:dyDescent="0.25">
      <c r="B9" s="56"/>
      <c r="C9" s="106" t="s">
        <v>94</v>
      </c>
      <c r="D9" s="106"/>
      <c r="E9" s="106"/>
      <c r="F9" s="106"/>
      <c r="G9" s="106"/>
      <c r="H9" s="106"/>
      <c r="I9" s="106"/>
      <c r="J9" s="106"/>
      <c r="K9" s="106"/>
      <c r="L9" s="106"/>
      <c r="M9" s="106"/>
      <c r="N9" s="106"/>
      <c r="O9" s="107"/>
    </row>
    <row r="10" spans="2:15" x14ac:dyDescent="0.25">
      <c r="B10" s="56">
        <v>2</v>
      </c>
      <c r="C10" s="106" t="s">
        <v>102</v>
      </c>
      <c r="D10" s="106"/>
      <c r="E10" s="106"/>
      <c r="F10" s="106"/>
      <c r="G10" s="106"/>
      <c r="H10" s="106"/>
      <c r="I10" s="106"/>
      <c r="J10" s="106"/>
      <c r="K10" s="106"/>
      <c r="L10" s="106"/>
      <c r="M10" s="106"/>
      <c r="N10" s="106"/>
      <c r="O10" s="107"/>
    </row>
    <row r="11" spans="2:15" x14ac:dyDescent="0.25">
      <c r="B11" s="56">
        <v>3</v>
      </c>
      <c r="C11" s="106" t="s">
        <v>93</v>
      </c>
      <c r="D11" s="106"/>
      <c r="E11" s="106"/>
      <c r="F11" s="106"/>
      <c r="G11" s="106"/>
      <c r="H11" s="106"/>
      <c r="I11" s="106"/>
      <c r="J11" s="106"/>
      <c r="K11" s="106"/>
      <c r="L11" s="106"/>
      <c r="M11" s="106"/>
      <c r="N11" s="106"/>
      <c r="O11" s="107"/>
    </row>
    <row r="12" spans="2:15" x14ac:dyDescent="0.25">
      <c r="B12" s="56">
        <v>4</v>
      </c>
      <c r="C12" s="106" t="s">
        <v>103</v>
      </c>
      <c r="D12" s="106"/>
      <c r="E12" s="106"/>
      <c r="F12" s="106"/>
      <c r="G12" s="106"/>
      <c r="H12" s="106"/>
      <c r="I12" s="106"/>
      <c r="J12" s="106"/>
      <c r="K12" s="106"/>
      <c r="L12" s="106"/>
      <c r="M12" s="106"/>
      <c r="N12" s="106"/>
      <c r="O12" s="107"/>
    </row>
    <row r="13" spans="2:15" x14ac:dyDescent="0.25">
      <c r="B13" s="56">
        <v>5</v>
      </c>
      <c r="C13" s="106" t="s">
        <v>101</v>
      </c>
      <c r="D13" s="106"/>
      <c r="E13" s="106"/>
      <c r="F13" s="106"/>
      <c r="G13" s="106"/>
      <c r="H13" s="106"/>
      <c r="I13" s="106"/>
      <c r="J13" s="106"/>
      <c r="K13" s="106"/>
      <c r="L13" s="106"/>
      <c r="M13" s="106"/>
      <c r="N13" s="106"/>
      <c r="O13" s="107"/>
    </row>
    <row r="14" spans="2:15" x14ac:dyDescent="0.25">
      <c r="B14" s="56"/>
      <c r="C14" s="106" t="s">
        <v>69</v>
      </c>
      <c r="D14" s="106"/>
      <c r="E14" s="106"/>
      <c r="F14" s="106"/>
      <c r="G14" s="106"/>
      <c r="H14" s="106"/>
      <c r="I14" s="106"/>
      <c r="J14" s="106"/>
      <c r="K14" s="106"/>
      <c r="L14" s="106"/>
      <c r="M14" s="106"/>
      <c r="N14" s="106"/>
      <c r="O14" s="107"/>
    </row>
    <row r="15" spans="2:15" x14ac:dyDescent="0.25">
      <c r="B15" s="56"/>
      <c r="C15" s="106" t="s">
        <v>70</v>
      </c>
      <c r="D15" s="106"/>
      <c r="E15" s="106"/>
      <c r="F15" s="106"/>
      <c r="G15" s="106"/>
      <c r="H15" s="106"/>
      <c r="I15" s="106"/>
      <c r="J15" s="106"/>
      <c r="K15" s="106"/>
      <c r="L15" s="106"/>
      <c r="M15" s="106"/>
      <c r="N15" s="106"/>
      <c r="O15" s="107"/>
    </row>
    <row r="16" spans="2:15" x14ac:dyDescent="0.25">
      <c r="B16" s="56"/>
      <c r="C16" s="106" t="s">
        <v>71</v>
      </c>
      <c r="D16" s="106"/>
      <c r="E16" s="106"/>
      <c r="F16" s="106"/>
      <c r="G16" s="106"/>
      <c r="H16" s="106"/>
      <c r="I16" s="106"/>
      <c r="J16" s="106"/>
      <c r="K16" s="106"/>
      <c r="L16" s="106"/>
      <c r="M16" s="106"/>
      <c r="N16" s="106"/>
      <c r="O16" s="107"/>
    </row>
    <row r="17" spans="2:15" x14ac:dyDescent="0.25">
      <c r="B17" s="56">
        <v>6</v>
      </c>
      <c r="C17" s="106" t="s">
        <v>92</v>
      </c>
      <c r="D17" s="106"/>
      <c r="E17" s="106"/>
      <c r="F17" s="106"/>
      <c r="G17" s="106"/>
      <c r="H17" s="106"/>
      <c r="I17" s="106"/>
      <c r="J17" s="106"/>
      <c r="K17" s="106"/>
      <c r="L17" s="106"/>
      <c r="M17" s="106"/>
      <c r="N17" s="106"/>
      <c r="O17" s="107"/>
    </row>
    <row r="18" spans="2:15" x14ac:dyDescent="0.25">
      <c r="B18" s="56">
        <v>7</v>
      </c>
      <c r="C18" s="106" t="s">
        <v>100</v>
      </c>
      <c r="D18" s="106"/>
      <c r="E18" s="106"/>
      <c r="F18" s="106"/>
      <c r="G18" s="106"/>
      <c r="H18" s="106"/>
      <c r="I18" s="106"/>
      <c r="J18" s="106"/>
      <c r="K18" s="106"/>
      <c r="L18" s="106"/>
      <c r="M18" s="106"/>
      <c r="N18" s="106"/>
      <c r="O18" s="107"/>
    </row>
    <row r="19" spans="2:15" x14ac:dyDescent="0.25">
      <c r="B19" s="57">
        <v>8</v>
      </c>
      <c r="C19" s="104" t="s">
        <v>99</v>
      </c>
      <c r="D19" s="104"/>
      <c r="E19" s="104"/>
      <c r="F19" s="104"/>
      <c r="G19" s="104"/>
      <c r="H19" s="104"/>
      <c r="I19" s="104"/>
      <c r="J19" s="104"/>
      <c r="K19" s="104"/>
      <c r="L19" s="104"/>
      <c r="M19" s="104"/>
      <c r="N19" s="104"/>
      <c r="O19" s="105"/>
    </row>
    <row r="20" spans="2:15" x14ac:dyDescent="0.25"/>
    <row r="21" spans="2:15" ht="18.75" x14ac:dyDescent="0.3">
      <c r="C21" s="120" t="s">
        <v>86</v>
      </c>
      <c r="D21" s="120"/>
      <c r="E21" s="120"/>
      <c r="F21" s="120"/>
      <c r="G21" s="120"/>
      <c r="H21" s="120"/>
      <c r="I21" s="120"/>
      <c r="J21" s="120"/>
      <c r="K21" s="120"/>
      <c r="L21" s="120"/>
      <c r="M21" s="120"/>
      <c r="N21" s="120"/>
      <c r="O21" s="120"/>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21" t="s">
        <v>121</v>
      </c>
      <c r="K23" s="122"/>
      <c r="L23" s="122"/>
      <c r="M23" s="123"/>
    </row>
    <row r="24" spans="2:15" x14ac:dyDescent="0.25">
      <c r="F24" s="74" t="s">
        <v>130</v>
      </c>
      <c r="G24" s="73"/>
      <c r="H24" s="73"/>
      <c r="I24" s="77"/>
      <c r="J24" s="124">
        <v>24</v>
      </c>
      <c r="K24" s="125"/>
      <c r="L24" s="125"/>
      <c r="M24" s="126"/>
    </row>
    <row r="25" spans="2:15" x14ac:dyDescent="0.25">
      <c r="F25" s="75" t="s">
        <v>129</v>
      </c>
      <c r="G25" s="76"/>
      <c r="H25" s="76"/>
      <c r="I25" s="78"/>
      <c r="J25" s="127">
        <v>45</v>
      </c>
      <c r="K25" s="127"/>
      <c r="L25" s="127"/>
      <c r="M25" s="128"/>
    </row>
    <row r="26" spans="2:15" x14ac:dyDescent="0.25"/>
    <row r="27" spans="2:15" ht="18.75" x14ac:dyDescent="0.3">
      <c r="C27" s="120" t="s">
        <v>68</v>
      </c>
      <c r="D27" s="120"/>
      <c r="E27" s="120"/>
      <c r="F27" s="120"/>
      <c r="G27" s="120"/>
      <c r="H27" s="120"/>
      <c r="I27" s="120"/>
      <c r="J27" s="120"/>
      <c r="K27" s="120"/>
      <c r="L27" s="120"/>
      <c r="M27" s="120"/>
      <c r="N27" s="120"/>
      <c r="O27" s="120"/>
    </row>
    <row r="28" spans="2:15" ht="6" customHeight="1" x14ac:dyDescent="0.25">
      <c r="E28" s="36"/>
      <c r="F28" s="36"/>
      <c r="G28" s="36"/>
      <c r="H28" s="36"/>
      <c r="I28" s="36"/>
      <c r="J28" s="36"/>
      <c r="K28" s="36"/>
      <c r="L28" s="36"/>
      <c r="M28" s="54"/>
    </row>
    <row r="29" spans="2:15" ht="15" customHeight="1" x14ac:dyDescent="0.25">
      <c r="B29" s="42"/>
      <c r="C29" s="29"/>
      <c r="D29" s="116" t="s">
        <v>75</v>
      </c>
      <c r="E29" s="117"/>
      <c r="F29" s="117"/>
      <c r="G29" s="117"/>
      <c r="H29" s="117"/>
      <c r="I29" s="117"/>
      <c r="J29" s="117"/>
      <c r="K29" s="115" t="s">
        <v>139</v>
      </c>
      <c r="L29" s="115"/>
      <c r="M29" s="115"/>
      <c r="N29" s="58" t="s">
        <v>107</v>
      </c>
      <c r="O29" s="59"/>
    </row>
    <row r="30" spans="2:15" x14ac:dyDescent="0.25">
      <c r="B30" s="42"/>
      <c r="C30" s="29"/>
      <c r="D30" s="40"/>
      <c r="E30" s="40"/>
      <c r="F30" s="41" t="s">
        <v>76</v>
      </c>
      <c r="G30" s="41" t="s">
        <v>135</v>
      </c>
      <c r="H30" s="63" t="s">
        <v>79</v>
      </c>
      <c r="I30" s="63" t="s">
        <v>112</v>
      </c>
      <c r="J30" s="41" t="s">
        <v>111</v>
      </c>
      <c r="K30" s="41" t="s">
        <v>77</v>
      </c>
      <c r="L30" s="114" t="s">
        <v>78</v>
      </c>
      <c r="M30" s="114"/>
      <c r="N30" s="53" t="s">
        <v>77</v>
      </c>
      <c r="O30" s="52" t="s">
        <v>78</v>
      </c>
    </row>
    <row r="31" spans="2:15" x14ac:dyDescent="0.25">
      <c r="B31" s="42"/>
      <c r="C31" s="29"/>
      <c r="D31" s="110" t="s">
        <v>72</v>
      </c>
      <c r="E31" s="111"/>
      <c r="F31" s="33">
        <f>'UTE|UTG PARNAÍBA'!F13</f>
        <v>933</v>
      </c>
      <c r="G31" s="33">
        <f>'UTE|UTG PARNAÍBA'!F14</f>
        <v>490</v>
      </c>
      <c r="H31" s="72">
        <f>'UTE|UTG PARNAÍBA'!G14</f>
        <v>0.52518756698821012</v>
      </c>
      <c r="I31" s="72" t="str">
        <f>'UTE|UTG PARNAÍBA'!G15</f>
        <v/>
      </c>
      <c r="J31" s="34">
        <f>'UTE|UTG PARNAÍBA'!G16</f>
        <v>0.52518756698821012</v>
      </c>
      <c r="K31" s="35">
        <f>'UTE|UTG PARNAÍBA'!F17</f>
        <v>0</v>
      </c>
      <c r="L31" s="108">
        <f>'UTE|UTG PARNAÍBA'!F18</f>
        <v>857227.12319999887</v>
      </c>
      <c r="M31" s="109"/>
      <c r="N31" s="64">
        <f>'UTE|UTG PARNAÍBA'!F10</f>
        <v>0</v>
      </c>
      <c r="O31" s="65">
        <f>'UTE|UTG PARNAÍBA'!F11</f>
        <v>2000</v>
      </c>
    </row>
    <row r="32" spans="2:15" x14ac:dyDescent="0.25">
      <c r="B32" s="42"/>
      <c r="C32" s="29"/>
      <c r="D32" s="110" t="s">
        <v>73</v>
      </c>
      <c r="E32" s="111"/>
      <c r="F32" s="33">
        <f>'UTE ITAQUI'!F13</f>
        <v>933</v>
      </c>
      <c r="G32" s="33">
        <f>'UTE ITAQUI'!F14</f>
        <v>490</v>
      </c>
      <c r="H32" s="72">
        <f>'UTE ITAQUI'!G14</f>
        <v>0.52518756698821012</v>
      </c>
      <c r="I32" s="72" t="str">
        <f>'UTE ITAQUI'!G15</f>
        <v/>
      </c>
      <c r="J32" s="34">
        <f>'UTE ITAQUI'!G16</f>
        <v>0.52518756698821012</v>
      </c>
      <c r="K32" s="35">
        <f>'UTE ITAQUI'!F17</f>
        <v>0</v>
      </c>
      <c r="L32" s="108">
        <f>'UTE ITAQUI'!F18</f>
        <v>1775295.2335999997</v>
      </c>
      <c r="M32" s="109"/>
      <c r="N32" s="66">
        <f>'UTE ITAQUI'!F10</f>
        <v>0</v>
      </c>
      <c r="O32" s="67">
        <f>'UTE ITAQUI'!F11</f>
        <v>0</v>
      </c>
    </row>
    <row r="33" spans="2:15" x14ac:dyDescent="0.25">
      <c r="B33" s="42"/>
      <c r="C33" s="29"/>
      <c r="D33" s="110" t="s">
        <v>74</v>
      </c>
      <c r="E33" s="111"/>
      <c r="F33" s="33">
        <f>'UTE PECÉM II'!F13</f>
        <v>933</v>
      </c>
      <c r="G33" s="33">
        <f>'UTE PECÉM II'!F14</f>
        <v>490</v>
      </c>
      <c r="H33" s="72">
        <f>'UTE PECÉM II'!G14</f>
        <v>0.52518756698821012</v>
      </c>
      <c r="I33" s="72" t="str">
        <f>'UTE PECÉM II'!G15</f>
        <v/>
      </c>
      <c r="J33" s="34">
        <f>'UTE PECÉM II'!G16</f>
        <v>0.52518756698821012</v>
      </c>
      <c r="K33" s="35">
        <f>'UTE PECÉM II'!F17</f>
        <v>0</v>
      </c>
      <c r="L33" s="108">
        <f>'UTE PECÉM II'!F18</f>
        <v>549114.14879999915</v>
      </c>
      <c r="M33" s="109"/>
      <c r="N33" s="66">
        <f>'UTE PECÉM II'!F10</f>
        <v>0</v>
      </c>
      <c r="O33" s="67">
        <f>'UTE PECÉM II'!F11</f>
        <v>3000</v>
      </c>
    </row>
    <row r="34" spans="2:15" x14ac:dyDescent="0.25">
      <c r="B34" s="42"/>
      <c r="C34" s="29"/>
      <c r="D34" s="112" t="s">
        <v>80</v>
      </c>
      <c r="E34" s="113"/>
      <c r="F34" s="37">
        <f>SUM(F31:F33)</f>
        <v>2799</v>
      </c>
      <c r="G34" s="37">
        <f>SUM(G31:G33)</f>
        <v>1470</v>
      </c>
      <c r="H34" s="38">
        <f t="shared" ref="H34" si="0">IF(OR(F34="",F34=0),"",G34/F34)</f>
        <v>0.52518756698821012</v>
      </c>
      <c r="I34" s="38">
        <f>IFERROR((IFERROR(I31*$F$31,0)+IFERROR(I32*$F$32,0)+IFERROR(I33*$F$33,0)+IFERROR(#REF!*#REF!,0))/SUM($F$31:$F$33),0)</f>
        <v>0</v>
      </c>
      <c r="J34" s="38">
        <f>IFERROR((IFERROR(J31*$F$31,0)+IFERROR(J32*$F$32,0)+IFERROR(J33*$F$33,0)+IFERROR(#REF!*#REF!,0))/SUM($F$31:$F$33),0)</f>
        <v>0.52518756698821012</v>
      </c>
      <c r="K34" s="39">
        <f>SUM(K31:K33)</f>
        <v>0</v>
      </c>
      <c r="L34" s="102">
        <f>SUM(L31:L33)</f>
        <v>3181636.5055999975</v>
      </c>
      <c r="M34" s="103"/>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140</v>
      </c>
      <c r="M40" s="8"/>
    </row>
    <row r="41" spans="2:15" x14ac:dyDescent="0.25">
      <c r="D41" s="79"/>
      <c r="E41" s="79"/>
      <c r="F41" s="79"/>
      <c r="G41" s="79"/>
      <c r="H41" s="79"/>
      <c r="I41" s="79"/>
      <c r="J41" s="79"/>
      <c r="K41" s="79"/>
      <c r="L41" s="79"/>
    </row>
    <row r="42" spans="2:15" x14ac:dyDescent="0.25">
      <c r="D42" s="8" t="s">
        <v>136</v>
      </c>
    </row>
    <row r="43" spans="2:15" x14ac:dyDescent="0.25"/>
    <row r="45" spans="2:15" x14ac:dyDescent="0.25"/>
  </sheetData>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topLeftCell="J927" zoomScale="80" zoomScaleNormal="80" workbookViewId="0">
      <selection activeCell="O955" sqref="O955"/>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2" t="s">
        <v>65</v>
      </c>
      <c r="D2" s="132"/>
      <c r="E2" s="132"/>
      <c r="F2" s="132"/>
      <c r="G2" s="132"/>
      <c r="H2" s="129" t="s">
        <v>131</v>
      </c>
      <c r="I2" s="129"/>
      <c r="J2" s="129"/>
      <c r="K2" s="129"/>
      <c r="L2" s="129"/>
      <c r="M2" s="129"/>
      <c r="N2" s="129"/>
      <c r="O2" s="31"/>
      <c r="P2" s="31"/>
      <c r="Q2" s="31"/>
      <c r="R2" s="31"/>
      <c r="S2" s="31"/>
      <c r="V2" s="31"/>
      <c r="W2" s="31"/>
      <c r="X2" s="31"/>
    </row>
    <row r="3" spans="2:24" ht="15" customHeight="1" x14ac:dyDescent="0.25">
      <c r="B3" s="68"/>
      <c r="C3" s="68" t="s">
        <v>23</v>
      </c>
      <c r="D3" s="81"/>
      <c r="E3" s="91"/>
      <c r="F3" s="135" t="s">
        <v>1117</v>
      </c>
      <c r="G3" s="136"/>
      <c r="H3" s="129"/>
      <c r="I3" s="129"/>
      <c r="J3" s="129"/>
      <c r="K3" s="129"/>
      <c r="L3" s="129"/>
      <c r="M3" s="129"/>
      <c r="N3" s="129"/>
      <c r="O3" s="31"/>
      <c r="P3" s="31"/>
      <c r="Q3" s="31"/>
      <c r="R3" s="31"/>
      <c r="S3" s="31"/>
      <c r="V3" s="31"/>
      <c r="W3" s="31"/>
      <c r="X3" s="31"/>
    </row>
    <row r="4" spans="2:24" ht="15" customHeight="1" x14ac:dyDescent="0.25">
      <c r="B4" s="68"/>
      <c r="C4" s="68" t="s">
        <v>20</v>
      </c>
      <c r="D4" s="82"/>
      <c r="E4" s="92"/>
      <c r="F4" s="133" t="s">
        <v>1118</v>
      </c>
      <c r="G4" s="134"/>
      <c r="H4" s="129"/>
      <c r="I4" s="129"/>
      <c r="J4" s="129"/>
      <c r="K4" s="129"/>
      <c r="L4" s="129"/>
      <c r="M4" s="129"/>
      <c r="N4" s="129"/>
      <c r="O4" s="31"/>
      <c r="P4" s="31"/>
      <c r="Q4" s="31"/>
      <c r="R4" s="31"/>
      <c r="S4" s="31"/>
      <c r="V4" s="31"/>
      <c r="W4" s="31"/>
      <c r="X4" s="31"/>
    </row>
    <row r="5" spans="2:24" ht="15" customHeight="1" x14ac:dyDescent="0.25">
      <c r="B5" s="68"/>
      <c r="C5" s="68" t="s">
        <v>21</v>
      </c>
      <c r="D5" s="83"/>
      <c r="E5" s="93"/>
      <c r="F5" s="44" t="s">
        <v>44</v>
      </c>
      <c r="H5" s="129"/>
      <c r="I5" s="129"/>
      <c r="J5" s="129"/>
      <c r="K5" s="129"/>
      <c r="L5" s="129"/>
      <c r="M5" s="129"/>
      <c r="N5" s="129"/>
      <c r="O5" s="31"/>
      <c r="P5" s="31"/>
      <c r="Q5" s="31"/>
      <c r="R5" s="31"/>
      <c r="S5" s="31"/>
      <c r="V5" s="31"/>
      <c r="W5" s="31"/>
      <c r="X5" s="31"/>
    </row>
    <row r="6" spans="2:24" ht="15" customHeight="1" x14ac:dyDescent="0.25">
      <c r="B6" s="68"/>
      <c r="C6" s="68" t="s">
        <v>22</v>
      </c>
      <c r="D6" s="84"/>
      <c r="E6" s="93"/>
      <c r="F6" s="45">
        <v>44085</v>
      </c>
      <c r="H6" s="129"/>
      <c r="I6" s="129"/>
      <c r="J6" s="129"/>
      <c r="K6" s="129"/>
      <c r="L6" s="129"/>
      <c r="M6" s="129"/>
      <c r="N6" s="129"/>
      <c r="O6" s="31"/>
      <c r="P6" s="31"/>
      <c r="Q6" s="31"/>
      <c r="R6" s="31"/>
      <c r="S6" s="31"/>
      <c r="V6" s="31"/>
      <c r="W6" s="31"/>
      <c r="X6" s="31"/>
    </row>
    <row r="7" spans="2:24" ht="15" customHeight="1" x14ac:dyDescent="0.25">
      <c r="B7" s="68"/>
      <c r="C7" s="68" t="s">
        <v>28</v>
      </c>
      <c r="D7" s="83"/>
      <c r="E7" s="93"/>
      <c r="F7" s="44" t="s">
        <v>29</v>
      </c>
      <c r="H7" s="129"/>
      <c r="I7" s="129"/>
      <c r="J7" s="129"/>
      <c r="K7" s="129"/>
      <c r="L7" s="129"/>
      <c r="M7" s="129"/>
      <c r="N7" s="129"/>
      <c r="O7" s="31"/>
      <c r="P7" s="31"/>
      <c r="Q7" s="31"/>
      <c r="R7" s="31"/>
      <c r="S7" s="31"/>
      <c r="V7" s="31"/>
      <c r="W7" s="31"/>
      <c r="X7" s="31"/>
    </row>
    <row r="8" spans="2:24" ht="15" customHeight="1" x14ac:dyDescent="0.25">
      <c r="B8" s="68"/>
      <c r="C8" s="68" t="s">
        <v>90</v>
      </c>
      <c r="D8" s="85"/>
      <c r="E8" s="93"/>
      <c r="F8" s="69">
        <v>60</v>
      </c>
      <c r="H8" s="129"/>
      <c r="I8" s="129"/>
      <c r="J8" s="129"/>
      <c r="K8" s="129"/>
      <c r="L8" s="129"/>
      <c r="M8" s="129"/>
      <c r="N8" s="129"/>
      <c r="O8" s="31"/>
      <c r="P8" s="31"/>
      <c r="Q8" s="31"/>
      <c r="R8" s="31"/>
      <c r="S8" s="31"/>
      <c r="V8" s="31"/>
      <c r="W8" s="31"/>
      <c r="X8" s="31"/>
    </row>
    <row r="9" spans="2:24" ht="15" customHeight="1" x14ac:dyDescent="0.25">
      <c r="B9" s="68"/>
      <c r="C9" s="68" t="s">
        <v>116</v>
      </c>
      <c r="D9" s="85"/>
      <c r="E9" s="94"/>
      <c r="F9" s="69" t="s">
        <v>1119</v>
      </c>
      <c r="G9" s="71" t="s">
        <v>122</v>
      </c>
      <c r="H9" s="129"/>
      <c r="I9" s="129"/>
      <c r="J9" s="129"/>
      <c r="K9" s="129"/>
      <c r="L9" s="129"/>
      <c r="M9" s="129"/>
      <c r="N9" s="129"/>
      <c r="O9" s="31"/>
      <c r="P9" s="31"/>
      <c r="Q9" s="31"/>
      <c r="R9" s="31"/>
      <c r="S9" s="31"/>
      <c r="V9" s="31"/>
      <c r="W9" s="31"/>
      <c r="X9" s="31"/>
    </row>
    <row r="10" spans="2:24" ht="15" customHeight="1" x14ac:dyDescent="0.25">
      <c r="B10" s="68"/>
      <c r="C10" s="68" t="s">
        <v>105</v>
      </c>
      <c r="D10" s="86"/>
      <c r="E10" s="93"/>
      <c r="F10" s="70">
        <v>0</v>
      </c>
      <c r="H10" s="129"/>
      <c r="I10" s="129"/>
      <c r="J10" s="129"/>
      <c r="K10" s="129"/>
      <c r="L10" s="129"/>
      <c r="M10" s="129"/>
      <c r="N10" s="129"/>
      <c r="O10" s="31"/>
      <c r="P10" s="31"/>
      <c r="Q10" s="31"/>
      <c r="R10" s="31"/>
      <c r="S10" s="31"/>
      <c r="V10" s="31"/>
      <c r="W10" s="31"/>
      <c r="X10" s="31"/>
    </row>
    <row r="11" spans="2:24" ht="15" customHeight="1" x14ac:dyDescent="0.25">
      <c r="B11" s="68"/>
      <c r="C11" s="68" t="s">
        <v>106</v>
      </c>
      <c r="D11" s="86"/>
      <c r="E11" s="93"/>
      <c r="F11" s="70">
        <v>2000</v>
      </c>
      <c r="H11" s="129"/>
      <c r="I11" s="129"/>
      <c r="J11" s="129"/>
      <c r="K11" s="129"/>
      <c r="L11" s="129"/>
      <c r="M11" s="129"/>
      <c r="N11" s="129"/>
      <c r="O11" s="31"/>
      <c r="P11" s="31"/>
      <c r="Q11" s="31"/>
      <c r="R11" s="31"/>
      <c r="S11" s="31"/>
      <c r="V11" s="31"/>
      <c r="W11" s="31"/>
      <c r="X11" s="31"/>
    </row>
    <row r="12" spans="2:24" ht="15" customHeight="1" x14ac:dyDescent="0.25">
      <c r="B12" s="68"/>
      <c r="C12" s="10"/>
      <c r="D12" s="87"/>
      <c r="E12" s="87"/>
      <c r="F12" s="31"/>
      <c r="H12" s="129"/>
      <c r="I12" s="129"/>
      <c r="J12" s="129"/>
      <c r="K12" s="129"/>
      <c r="L12" s="129"/>
      <c r="M12" s="129"/>
      <c r="N12" s="129"/>
      <c r="O12" s="31"/>
      <c r="P12" s="31"/>
      <c r="Q12" s="31"/>
      <c r="R12" s="31"/>
      <c r="S12" s="31"/>
      <c r="V12" s="31"/>
      <c r="W12" s="31"/>
      <c r="X12" s="31"/>
    </row>
    <row r="13" spans="2:24" ht="15" customHeight="1" x14ac:dyDescent="0.25">
      <c r="B13" s="10"/>
      <c r="C13" s="68" t="s">
        <v>10</v>
      </c>
      <c r="D13" s="88"/>
      <c r="E13" s="88"/>
      <c r="F13" s="26">
        <f>COUNTA($G$23:$G$60001)</f>
        <v>933</v>
      </c>
      <c r="H13" s="129"/>
      <c r="I13" s="129"/>
      <c r="J13" s="129"/>
      <c r="K13" s="129"/>
      <c r="L13" s="129"/>
      <c r="M13" s="129"/>
      <c r="N13" s="129"/>
      <c r="O13" s="31"/>
      <c r="P13" s="31"/>
      <c r="Q13" s="31"/>
      <c r="R13" s="31"/>
      <c r="S13" s="31"/>
      <c r="V13" s="31"/>
      <c r="W13" s="31"/>
      <c r="X13" s="31"/>
    </row>
    <row r="14" spans="2:24" ht="15" customHeight="1" x14ac:dyDescent="0.25">
      <c r="B14" s="10"/>
      <c r="C14" s="68" t="s">
        <v>11</v>
      </c>
      <c r="D14" s="88"/>
      <c r="E14" s="89"/>
      <c r="F14" s="26">
        <f>SUM($AA:$AA)</f>
        <v>490</v>
      </c>
      <c r="G14" s="80">
        <f>IFERROR(IF(OR(F14=0,F14=""),"",F14/$F$13),"")</f>
        <v>0.52518756698821012</v>
      </c>
      <c r="H14" s="129"/>
      <c r="I14" s="129"/>
      <c r="J14" s="129"/>
      <c r="K14" s="129"/>
      <c r="L14" s="129"/>
      <c r="M14" s="129"/>
      <c r="N14" s="129"/>
      <c r="O14" s="31"/>
      <c r="P14" s="31"/>
      <c r="Q14" s="31"/>
      <c r="R14" s="31"/>
      <c r="S14" s="31"/>
      <c r="V14" s="31"/>
      <c r="W14" s="31"/>
      <c r="X14" s="31"/>
    </row>
    <row r="15" spans="2:24" x14ac:dyDescent="0.25">
      <c r="B15" s="10"/>
      <c r="C15" s="68" t="s">
        <v>127</v>
      </c>
      <c r="D15" s="88"/>
      <c r="E15" s="89"/>
      <c r="F15" s="26">
        <f>SUM($AB:$AB)</f>
        <v>0</v>
      </c>
      <c r="G15" s="80" t="str">
        <f>IFERROR(IF(OR(F15=0,F15=""),"",F15/$F$13),"")</f>
        <v/>
      </c>
      <c r="H15" s="129"/>
      <c r="I15" s="129"/>
      <c r="J15" s="129"/>
      <c r="K15" s="129"/>
      <c r="L15" s="129"/>
      <c r="M15" s="129"/>
      <c r="N15" s="129"/>
      <c r="O15" s="31"/>
      <c r="P15" s="31"/>
      <c r="Q15" s="31"/>
      <c r="R15" s="31"/>
      <c r="S15" s="31"/>
      <c r="V15" s="31"/>
      <c r="W15" s="31"/>
      <c r="X15" s="31"/>
    </row>
    <row r="16" spans="2:24" x14ac:dyDescent="0.25">
      <c r="B16" s="10"/>
      <c r="C16" s="68" t="s">
        <v>128</v>
      </c>
      <c r="D16" s="88"/>
      <c r="E16" s="89"/>
      <c r="F16" s="26">
        <f>SUM($AC:$AC)</f>
        <v>490</v>
      </c>
      <c r="G16" s="80">
        <f>IFERROR(IF(OR(F16=0,F16=""),"",F16/$F$13),"")</f>
        <v>0.52518756698821012</v>
      </c>
      <c r="H16" s="129"/>
      <c r="I16" s="129"/>
      <c r="J16" s="129"/>
      <c r="K16" s="129"/>
      <c r="L16" s="129"/>
      <c r="M16" s="129"/>
      <c r="N16" s="129"/>
      <c r="O16" s="31"/>
      <c r="P16" s="31"/>
      <c r="Q16" s="31"/>
      <c r="R16" s="31"/>
      <c r="S16" s="31"/>
      <c r="V16" s="31"/>
      <c r="W16" s="31"/>
      <c r="X16" s="31"/>
    </row>
    <row r="17" spans="2:31" ht="15" customHeight="1" x14ac:dyDescent="0.25">
      <c r="C17" s="68" t="s">
        <v>63</v>
      </c>
      <c r="D17" s="90"/>
      <c r="E17" s="88"/>
      <c r="F17" s="32">
        <f>SUM($Y$23:$Y$1048576)</f>
        <v>0</v>
      </c>
      <c r="G17" s="11" t="str">
        <f>IF($F$7="Selecione","",$F$7)</f>
        <v>BRL</v>
      </c>
      <c r="H17" s="129"/>
      <c r="I17" s="129"/>
      <c r="J17" s="129"/>
      <c r="K17" s="129"/>
      <c r="L17" s="129"/>
      <c r="M17" s="129"/>
      <c r="N17" s="129"/>
      <c r="O17" s="31"/>
      <c r="P17" s="31"/>
      <c r="Q17" s="31"/>
      <c r="R17" s="31"/>
      <c r="S17" s="31"/>
      <c r="V17" s="31"/>
      <c r="W17" s="31"/>
      <c r="X17" s="31"/>
    </row>
    <row r="18" spans="2:31" ht="15" customHeight="1" x14ac:dyDescent="0.25">
      <c r="C18" s="68" t="s">
        <v>64</v>
      </c>
      <c r="D18" s="90"/>
      <c r="E18" s="88"/>
      <c r="F18" s="32">
        <f>SUM($Z$23:$Z$1048576)</f>
        <v>857227.12319999887</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30" t="s">
        <v>24</v>
      </c>
      <c r="C20" s="130"/>
      <c r="D20" s="130"/>
      <c r="E20" s="130"/>
      <c r="F20" s="130"/>
      <c r="G20" s="130"/>
      <c r="H20" s="130"/>
      <c r="I20" s="131"/>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500</v>
      </c>
      <c r="K21" s="28"/>
      <c r="L21" s="3">
        <f t="shared" ref="L21:X21" si="1">SUBTOTAL(103,L23:L60001)</f>
        <v>0</v>
      </c>
      <c r="M21" s="4">
        <f t="shared" si="1"/>
        <v>0</v>
      </c>
      <c r="N21" s="5">
        <f t="shared" si="1"/>
        <v>490</v>
      </c>
      <c r="O21" s="3">
        <f t="shared" si="1"/>
        <v>933</v>
      </c>
      <c r="P21" s="3">
        <f t="shared" si="1"/>
        <v>933</v>
      </c>
      <c r="Q21" s="3">
        <f t="shared" si="1"/>
        <v>933</v>
      </c>
      <c r="R21" s="3">
        <f t="shared" si="1"/>
        <v>933</v>
      </c>
      <c r="S21" s="5">
        <f t="shared" si="1"/>
        <v>933</v>
      </c>
      <c r="T21" s="3">
        <f t="shared" si="1"/>
        <v>0</v>
      </c>
      <c r="U21" s="5">
        <f t="shared" si="1"/>
        <v>933</v>
      </c>
      <c r="V21" s="5">
        <f t="shared" si="1"/>
        <v>490</v>
      </c>
      <c r="W21" s="5">
        <f t="shared" si="1"/>
        <v>0</v>
      </c>
      <c r="X21" s="5">
        <f t="shared" si="1"/>
        <v>0</v>
      </c>
      <c r="Y21" s="3">
        <f>SUBTOTAL(102,Y23:Y60001)</f>
        <v>0</v>
      </c>
      <c r="Z21" s="7">
        <f>SUBTOTAL(102,Z23:Z60001)</f>
        <v>490</v>
      </c>
      <c r="AA21" s="95" t="s">
        <v>134</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1</v>
      </c>
      <c r="I23" s="21" t="s">
        <v>995</v>
      </c>
      <c r="J23">
        <v>39191010</v>
      </c>
      <c r="K23" s="46" t="s">
        <v>104</v>
      </c>
      <c r="L23" s="47"/>
      <c r="M23" s="48"/>
      <c r="N23" s="99">
        <v>6.3840000000000003</v>
      </c>
      <c r="O23" s="49">
        <v>9.2499999999999999E-2</v>
      </c>
      <c r="P23" s="50">
        <v>0</v>
      </c>
      <c r="Q23" s="50">
        <v>0.18</v>
      </c>
      <c r="R23" s="50">
        <v>0</v>
      </c>
      <c r="S23" s="50">
        <v>0</v>
      </c>
      <c r="T23" s="46"/>
      <c r="U23" s="46">
        <v>25</v>
      </c>
      <c r="V23" s="51" t="s">
        <v>1095</v>
      </c>
      <c r="W23" s="62"/>
      <c r="X23" s="62"/>
      <c r="Y23" s="23" t="str">
        <f t="shared" ref="Y23:Y86" si="2">IF(M23&lt;&gt;"",$H23*M23,"")</f>
        <v/>
      </c>
      <c r="Z23" s="23">
        <f t="shared" ref="Z23:Z86" si="3">IF(N23&lt;&gt;"",$H23*N23,"")</f>
        <v>6.3840000000000003</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v>35061090</v>
      </c>
      <c r="K24" s="46" t="s">
        <v>104</v>
      </c>
      <c r="L24" s="47"/>
      <c r="M24" s="48"/>
      <c r="N24" s="99">
        <v>426.50720000000001</v>
      </c>
      <c r="O24" s="49">
        <v>9.2499999999999999E-2</v>
      </c>
      <c r="P24" s="50">
        <v>0</v>
      </c>
      <c r="Q24" s="50">
        <v>0.18</v>
      </c>
      <c r="R24" s="50">
        <v>0</v>
      </c>
      <c r="S24" s="50">
        <v>0</v>
      </c>
      <c r="T24" s="46"/>
      <c r="U24" s="46">
        <v>25</v>
      </c>
      <c r="V24" s="51" t="s">
        <v>1096</v>
      </c>
      <c r="W24" s="62"/>
      <c r="X24" s="62"/>
      <c r="Y24" s="23" t="str">
        <f t="shared" si="2"/>
        <v/>
      </c>
      <c r="Z24" s="23">
        <f t="shared" si="3"/>
        <v>426.50720000000001</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v>35061090</v>
      </c>
      <c r="K25" s="46" t="s">
        <v>104</v>
      </c>
      <c r="L25" s="47"/>
      <c r="M25" s="48"/>
      <c r="N25" s="99">
        <v>692.16</v>
      </c>
      <c r="O25" s="49">
        <v>9.2499999999999999E-2</v>
      </c>
      <c r="P25" s="50">
        <v>0</v>
      </c>
      <c r="Q25" s="50">
        <v>0.18</v>
      </c>
      <c r="R25" s="50">
        <v>0</v>
      </c>
      <c r="S25" s="50">
        <v>0</v>
      </c>
      <c r="T25" s="46"/>
      <c r="U25" s="46">
        <v>25</v>
      </c>
      <c r="V25" s="51" t="s">
        <v>1096</v>
      </c>
      <c r="W25" s="62"/>
      <c r="X25" s="62"/>
      <c r="Y25" s="23" t="str">
        <f t="shared" si="2"/>
        <v/>
      </c>
      <c r="Z25" s="23">
        <f t="shared" si="3"/>
        <v>692.16</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v>35061090</v>
      </c>
      <c r="K26" s="46" t="s">
        <v>104</v>
      </c>
      <c r="L26" s="47"/>
      <c r="M26" s="48"/>
      <c r="N26" s="99">
        <v>692.16</v>
      </c>
      <c r="O26" s="49">
        <v>9.2499999999999999E-2</v>
      </c>
      <c r="P26" s="50">
        <v>0</v>
      </c>
      <c r="Q26" s="50">
        <v>0.18</v>
      </c>
      <c r="R26" s="50">
        <v>0</v>
      </c>
      <c r="S26" s="50">
        <v>0</v>
      </c>
      <c r="T26" s="46"/>
      <c r="U26" s="46">
        <v>25</v>
      </c>
      <c r="V26" s="51" t="s">
        <v>1096</v>
      </c>
      <c r="W26" s="62"/>
      <c r="X26" s="62"/>
      <c r="Y26" s="23" t="str">
        <f t="shared" si="2"/>
        <v/>
      </c>
      <c r="Z26" s="23">
        <f t="shared" si="3"/>
        <v>692.16</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v>35061090</v>
      </c>
      <c r="K27" s="46" t="s">
        <v>104</v>
      </c>
      <c r="L27" s="47"/>
      <c r="M27" s="48"/>
      <c r="N27" s="99">
        <v>358.4</v>
      </c>
      <c r="O27" s="49">
        <v>9.2499999999999999E-2</v>
      </c>
      <c r="P27" s="50">
        <v>0</v>
      </c>
      <c r="Q27" s="50">
        <v>0.18</v>
      </c>
      <c r="R27" s="50">
        <v>0</v>
      </c>
      <c r="S27" s="50">
        <v>0</v>
      </c>
      <c r="T27" s="46"/>
      <c r="U27" s="46">
        <v>25</v>
      </c>
      <c r="V27" s="51" t="s">
        <v>1097</v>
      </c>
      <c r="W27" s="62"/>
      <c r="X27" s="62"/>
      <c r="Y27" s="23" t="str">
        <f t="shared" si="2"/>
        <v/>
      </c>
      <c r="Z27" s="23">
        <f t="shared" si="3"/>
        <v>358.4</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3</v>
      </c>
      <c r="I28" s="21" t="s">
        <v>995</v>
      </c>
      <c r="J28"/>
      <c r="K28" s="46" t="s">
        <v>104</v>
      </c>
      <c r="L28" s="47"/>
      <c r="M28" s="48"/>
      <c r="N28" s="99"/>
      <c r="O28" s="49">
        <v>9.2499999999999999E-2</v>
      </c>
      <c r="P28" s="50">
        <v>0</v>
      </c>
      <c r="Q28" s="50">
        <v>0.18</v>
      </c>
      <c r="R28" s="50">
        <v>0</v>
      </c>
      <c r="S28" s="50">
        <v>0</v>
      </c>
      <c r="T28" s="46"/>
      <c r="U28" s="46">
        <v>25</v>
      </c>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c r="K29" s="46" t="s">
        <v>104</v>
      </c>
      <c r="L29" s="47"/>
      <c r="M29" s="48"/>
      <c r="N29" s="99"/>
      <c r="O29" s="49">
        <v>9.2499999999999999E-2</v>
      </c>
      <c r="P29" s="50">
        <v>0</v>
      </c>
      <c r="Q29" s="50">
        <v>0.18</v>
      </c>
      <c r="R29" s="50">
        <v>0</v>
      </c>
      <c r="S29" s="50">
        <v>0</v>
      </c>
      <c r="T29" s="46"/>
      <c r="U29" s="46">
        <v>25</v>
      </c>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100"/>
      <c r="K30" s="46" t="s">
        <v>104</v>
      </c>
      <c r="L30" s="47"/>
      <c r="M30" s="48"/>
      <c r="N30" s="99"/>
      <c r="O30" s="49">
        <v>9.2499999999999999E-2</v>
      </c>
      <c r="P30" s="50">
        <v>0</v>
      </c>
      <c r="Q30" s="50">
        <v>0.18</v>
      </c>
      <c r="R30" s="50">
        <v>0</v>
      </c>
      <c r="S30" s="50">
        <v>0</v>
      </c>
      <c r="T30" s="46"/>
      <c r="U30" s="46">
        <v>25</v>
      </c>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25</v>
      </c>
      <c r="I31" s="21" t="s">
        <v>995</v>
      </c>
      <c r="J31" s="101">
        <v>32141010</v>
      </c>
      <c r="K31" s="46" t="s">
        <v>104</v>
      </c>
      <c r="L31" s="47"/>
      <c r="M31" s="48"/>
      <c r="N31" s="99">
        <v>52.068800000000003</v>
      </c>
      <c r="O31" s="49">
        <v>9.2499999999999999E-2</v>
      </c>
      <c r="P31" s="50">
        <v>0</v>
      </c>
      <c r="Q31" s="50">
        <v>0.18</v>
      </c>
      <c r="R31" s="50">
        <v>0</v>
      </c>
      <c r="S31" s="50">
        <v>0</v>
      </c>
      <c r="T31" s="46"/>
      <c r="U31" s="46">
        <v>25</v>
      </c>
      <c r="V31" s="51" t="s">
        <v>1096</v>
      </c>
      <c r="W31" s="62"/>
      <c r="X31" s="62"/>
      <c r="Y31" s="23" t="str">
        <f t="shared" si="2"/>
        <v/>
      </c>
      <c r="Z31" s="23">
        <f t="shared" si="3"/>
        <v>1301.72</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87</v>
      </c>
      <c r="I32" s="21" t="s">
        <v>995</v>
      </c>
      <c r="J32">
        <v>32141010</v>
      </c>
      <c r="K32" s="46" t="s">
        <v>104</v>
      </c>
      <c r="L32" s="47"/>
      <c r="M32" s="48"/>
      <c r="N32" s="99">
        <v>46.2224</v>
      </c>
      <c r="O32" s="49">
        <v>9.2499999999999999E-2</v>
      </c>
      <c r="P32" s="50">
        <v>0</v>
      </c>
      <c r="Q32" s="50">
        <v>0.18</v>
      </c>
      <c r="R32" s="50">
        <v>0</v>
      </c>
      <c r="S32" s="50">
        <v>0</v>
      </c>
      <c r="T32" s="46"/>
      <c r="U32" s="46">
        <v>25</v>
      </c>
      <c r="V32" s="51" t="s">
        <v>1096</v>
      </c>
      <c r="W32" s="62"/>
      <c r="X32" s="62"/>
      <c r="Y32" s="23" t="str">
        <f t="shared" si="2"/>
        <v/>
      </c>
      <c r="Z32" s="23">
        <f t="shared" si="3"/>
        <v>4021.3488000000002</v>
      </c>
      <c r="AA32" s="19">
        <f t="shared" si="4"/>
        <v>1</v>
      </c>
      <c r="AB32" s="19">
        <f t="shared" si="5"/>
        <v>0</v>
      </c>
      <c r="AC32" s="19">
        <f t="shared" si="6"/>
        <v>1</v>
      </c>
      <c r="AD32" s="23" t="str">
        <f t="shared" si="7"/>
        <v/>
      </c>
      <c r="AE32" s="23" t="str">
        <f t="shared" si="8"/>
        <v/>
      </c>
    </row>
    <row r="33" spans="2:31" x14ac:dyDescent="0.25">
      <c r="B33" s="18">
        <f t="shared" si="9"/>
        <v>11</v>
      </c>
      <c r="C33" s="25">
        <v>5200000001726</v>
      </c>
      <c r="D33" s="19"/>
      <c r="E33" s="19"/>
      <c r="F33" s="20"/>
      <c r="G33" s="20" t="s">
        <v>151</v>
      </c>
      <c r="H33" s="21">
        <v>1</v>
      </c>
      <c r="I33" s="21" t="s">
        <v>995</v>
      </c>
      <c r="J33">
        <v>32141010</v>
      </c>
      <c r="K33" s="46" t="s">
        <v>104</v>
      </c>
      <c r="L33" s="47"/>
      <c r="M33" s="48"/>
      <c r="N33" s="99">
        <v>358.4</v>
      </c>
      <c r="O33" s="49">
        <v>9.2499999999999999E-2</v>
      </c>
      <c r="P33" s="50">
        <v>0</v>
      </c>
      <c r="Q33" s="50">
        <v>0.18</v>
      </c>
      <c r="R33" s="50">
        <v>0</v>
      </c>
      <c r="S33" s="50">
        <v>0</v>
      </c>
      <c r="T33" s="46"/>
      <c r="U33" s="46">
        <v>25</v>
      </c>
      <c r="V33" s="51" t="s">
        <v>1097</v>
      </c>
      <c r="W33" s="62"/>
      <c r="X33" s="62"/>
      <c r="Y33" s="23" t="str">
        <f t="shared" si="2"/>
        <v/>
      </c>
      <c r="Z33" s="23">
        <f t="shared" si="3"/>
        <v>358.4</v>
      </c>
      <c r="AA33" s="19">
        <f t="shared" si="4"/>
        <v>1</v>
      </c>
      <c r="AB33" s="19">
        <f t="shared" si="5"/>
        <v>0</v>
      </c>
      <c r="AC33" s="19">
        <f t="shared" si="6"/>
        <v>1</v>
      </c>
      <c r="AD33" s="23" t="str">
        <f t="shared" si="7"/>
        <v/>
      </c>
      <c r="AE33" s="23" t="str">
        <f t="shared" si="8"/>
        <v/>
      </c>
    </row>
    <row r="34" spans="2:31" x14ac:dyDescent="0.25">
      <c r="B34" s="18">
        <f t="shared" si="9"/>
        <v>12</v>
      </c>
      <c r="C34" s="25">
        <v>5200000002736</v>
      </c>
      <c r="D34" s="19"/>
      <c r="E34" s="19"/>
      <c r="F34" s="2"/>
      <c r="G34" s="20" t="s">
        <v>152</v>
      </c>
      <c r="H34" s="21">
        <v>29</v>
      </c>
      <c r="I34" s="21" t="s">
        <v>995</v>
      </c>
      <c r="J34">
        <v>32141010</v>
      </c>
      <c r="K34" s="46" t="s">
        <v>104</v>
      </c>
      <c r="L34" s="47"/>
      <c r="M34" s="48"/>
      <c r="N34" s="99">
        <v>15.904</v>
      </c>
      <c r="O34" s="49">
        <v>9.2499999999999999E-2</v>
      </c>
      <c r="P34" s="50">
        <v>0</v>
      </c>
      <c r="Q34" s="50">
        <v>0.18</v>
      </c>
      <c r="R34" s="50">
        <v>0</v>
      </c>
      <c r="S34" s="50">
        <v>0</v>
      </c>
      <c r="T34" s="46"/>
      <c r="U34" s="46">
        <v>25</v>
      </c>
      <c r="V34" s="51" t="s">
        <v>1097</v>
      </c>
      <c r="W34" s="62"/>
      <c r="X34" s="62"/>
      <c r="Y34" s="23" t="str">
        <f t="shared" si="2"/>
        <v/>
      </c>
      <c r="Z34" s="23">
        <f t="shared" si="3"/>
        <v>461.21600000000001</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1</v>
      </c>
      <c r="I35" s="21" t="s">
        <v>995</v>
      </c>
      <c r="J35">
        <v>35061010</v>
      </c>
      <c r="K35" s="46" t="s">
        <v>104</v>
      </c>
      <c r="L35" s="47"/>
      <c r="M35" s="48"/>
      <c r="N35" s="99">
        <v>369.6</v>
      </c>
      <c r="O35" s="49">
        <v>9.2499999999999999E-2</v>
      </c>
      <c r="P35" s="50">
        <v>0</v>
      </c>
      <c r="Q35" s="50">
        <v>0.18</v>
      </c>
      <c r="R35" s="50">
        <v>0</v>
      </c>
      <c r="S35" s="50">
        <v>0</v>
      </c>
      <c r="T35" s="46"/>
      <c r="U35" s="46">
        <v>25</v>
      </c>
      <c r="V35" s="51" t="s">
        <v>1097</v>
      </c>
      <c r="W35" s="62"/>
      <c r="X35" s="62"/>
      <c r="Y35" s="23" t="str">
        <f t="shared" si="2"/>
        <v/>
      </c>
      <c r="Z35" s="23">
        <f t="shared" si="3"/>
        <v>369.6</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v>
      </c>
      <c r="I36" s="21" t="s">
        <v>995</v>
      </c>
      <c r="J36" s="100"/>
      <c r="K36" s="46" t="s">
        <v>104</v>
      </c>
      <c r="L36" s="47"/>
      <c r="M36" s="48"/>
      <c r="N36" s="99"/>
      <c r="O36" s="49">
        <v>9.2499999999999999E-2</v>
      </c>
      <c r="P36" s="50">
        <v>0</v>
      </c>
      <c r="Q36" s="50">
        <v>0.18</v>
      </c>
      <c r="R36" s="50">
        <v>0</v>
      </c>
      <c r="S36" s="50">
        <v>0</v>
      </c>
      <c r="T36" s="46"/>
      <c r="U36" s="46">
        <v>25</v>
      </c>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101">
        <v>35061010</v>
      </c>
      <c r="K37" s="46" t="s">
        <v>104</v>
      </c>
      <c r="L37" s="47"/>
      <c r="M37" s="48"/>
      <c r="N37" s="99">
        <v>134.4</v>
      </c>
      <c r="O37" s="49">
        <v>9.2499999999999999E-2</v>
      </c>
      <c r="P37" s="50">
        <v>0</v>
      </c>
      <c r="Q37" s="50">
        <v>0.18</v>
      </c>
      <c r="R37" s="50">
        <v>0</v>
      </c>
      <c r="S37" s="50">
        <v>0</v>
      </c>
      <c r="T37" s="46"/>
      <c r="U37" s="46">
        <v>25</v>
      </c>
      <c r="V37" s="51" t="s">
        <v>1098</v>
      </c>
      <c r="W37" s="62"/>
      <c r="X37" s="62"/>
      <c r="Y37" s="23" t="str">
        <f t="shared" si="2"/>
        <v/>
      </c>
      <c r="Z37" s="23">
        <f t="shared" si="3"/>
        <v>134.4</v>
      </c>
      <c r="AA37" s="19">
        <f t="shared" si="4"/>
        <v>1</v>
      </c>
      <c r="AB37" s="19">
        <f t="shared" si="5"/>
        <v>0</v>
      </c>
      <c r="AC37" s="19">
        <f t="shared" si="6"/>
        <v>1</v>
      </c>
      <c r="AD37" s="23" t="str">
        <f t="shared" si="7"/>
        <v/>
      </c>
      <c r="AE37" s="23" t="str">
        <f t="shared" si="8"/>
        <v/>
      </c>
    </row>
    <row r="38" spans="2:31" x14ac:dyDescent="0.25">
      <c r="B38" s="18">
        <f t="shared" si="9"/>
        <v>16</v>
      </c>
      <c r="C38" s="25">
        <v>5200000013890</v>
      </c>
      <c r="D38" s="19"/>
      <c r="E38" s="19"/>
      <c r="F38" s="2"/>
      <c r="G38" s="20" t="s">
        <v>156</v>
      </c>
      <c r="H38" s="21">
        <v>1</v>
      </c>
      <c r="I38" s="21" t="s">
        <v>995</v>
      </c>
      <c r="J38">
        <v>27101932</v>
      </c>
      <c r="K38" s="46" t="s">
        <v>104</v>
      </c>
      <c r="L38" s="47"/>
      <c r="M38" s="48"/>
      <c r="N38" s="99">
        <v>125.44</v>
      </c>
      <c r="O38" s="49">
        <v>9.2499999999999999E-2</v>
      </c>
      <c r="P38" s="50">
        <v>0</v>
      </c>
      <c r="Q38" s="50">
        <v>0.18</v>
      </c>
      <c r="R38" s="50">
        <v>0</v>
      </c>
      <c r="S38" s="50">
        <v>0</v>
      </c>
      <c r="T38" s="46"/>
      <c r="U38" s="46">
        <v>25</v>
      </c>
      <c r="V38" s="51" t="s">
        <v>1098</v>
      </c>
      <c r="W38" s="62"/>
      <c r="X38" s="62"/>
      <c r="Y38" s="23" t="str">
        <f t="shared" si="2"/>
        <v/>
      </c>
      <c r="Z38" s="23">
        <f t="shared" si="3"/>
        <v>125.44</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v>27101932</v>
      </c>
      <c r="K39" s="46" t="s">
        <v>104</v>
      </c>
      <c r="L39" s="47"/>
      <c r="M39" s="48"/>
      <c r="N39" s="99">
        <v>151.19999999999999</v>
      </c>
      <c r="O39" s="49">
        <v>9.2499999999999999E-2</v>
      </c>
      <c r="P39" s="50">
        <v>0</v>
      </c>
      <c r="Q39" s="50">
        <v>0.18</v>
      </c>
      <c r="R39" s="50">
        <v>0</v>
      </c>
      <c r="S39" s="50">
        <v>0</v>
      </c>
      <c r="T39" s="46"/>
      <c r="U39" s="46">
        <v>25</v>
      </c>
      <c r="V39" s="51" t="s">
        <v>1098</v>
      </c>
      <c r="W39" s="62"/>
      <c r="X39" s="62"/>
      <c r="Y39" s="23" t="str">
        <f t="shared" si="2"/>
        <v/>
      </c>
      <c r="Z39" s="23">
        <f t="shared" si="3"/>
        <v>151.19999999999999</v>
      </c>
      <c r="AA39" s="19">
        <f t="shared" si="4"/>
        <v>1</v>
      </c>
      <c r="AB39" s="19">
        <f t="shared" si="5"/>
        <v>0</v>
      </c>
      <c r="AC39" s="19">
        <f t="shared" si="6"/>
        <v>1</v>
      </c>
      <c r="AD39" s="23" t="str">
        <f t="shared" si="7"/>
        <v/>
      </c>
      <c r="AE39" s="23" t="str">
        <f t="shared" si="8"/>
        <v/>
      </c>
    </row>
    <row r="40" spans="2:31" x14ac:dyDescent="0.25">
      <c r="B40" s="18">
        <f t="shared" si="9"/>
        <v>18</v>
      </c>
      <c r="C40" s="25">
        <v>5200000010016</v>
      </c>
      <c r="D40" s="19"/>
      <c r="E40" s="19"/>
      <c r="F40" s="20"/>
      <c r="G40" s="20" t="s">
        <v>158</v>
      </c>
      <c r="H40" s="21">
        <v>1</v>
      </c>
      <c r="I40" s="21" t="s">
        <v>995</v>
      </c>
      <c r="J40">
        <v>27101932</v>
      </c>
      <c r="K40" s="46" t="s">
        <v>104</v>
      </c>
      <c r="L40" s="47"/>
      <c r="M40" s="48"/>
      <c r="N40" s="99">
        <v>187.04</v>
      </c>
      <c r="O40" s="49">
        <v>9.2499999999999999E-2</v>
      </c>
      <c r="P40" s="50">
        <v>0</v>
      </c>
      <c r="Q40" s="50">
        <v>0.18</v>
      </c>
      <c r="R40" s="50">
        <v>0</v>
      </c>
      <c r="S40" s="50">
        <v>0</v>
      </c>
      <c r="T40" s="46"/>
      <c r="U40" s="46">
        <v>25</v>
      </c>
      <c r="V40" s="51" t="s">
        <v>1098</v>
      </c>
      <c r="W40" s="62"/>
      <c r="X40" s="62"/>
      <c r="Y40" s="23" t="str">
        <f t="shared" si="2"/>
        <v/>
      </c>
      <c r="Z40" s="23">
        <f t="shared" si="3"/>
        <v>187.04</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7</v>
      </c>
      <c r="I41" s="21" t="s">
        <v>995</v>
      </c>
      <c r="J41">
        <v>27101932</v>
      </c>
      <c r="K41" s="46" t="s">
        <v>104</v>
      </c>
      <c r="L41" s="47"/>
      <c r="M41" s="48"/>
      <c r="N41" s="99">
        <v>134.4</v>
      </c>
      <c r="O41" s="49">
        <v>9.2499999999999999E-2</v>
      </c>
      <c r="P41" s="50">
        <v>0</v>
      </c>
      <c r="Q41" s="50">
        <v>0.18</v>
      </c>
      <c r="R41" s="50">
        <v>0</v>
      </c>
      <c r="S41" s="50">
        <v>0</v>
      </c>
      <c r="T41" s="46"/>
      <c r="U41" s="46">
        <v>25</v>
      </c>
      <c r="V41" s="51" t="s">
        <v>1098</v>
      </c>
      <c r="W41" s="62"/>
      <c r="X41" s="62"/>
      <c r="Y41" s="23" t="str">
        <f t="shared" si="2"/>
        <v/>
      </c>
      <c r="Z41" s="23">
        <f t="shared" si="3"/>
        <v>940.80000000000007</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54</v>
      </c>
      <c r="I42" s="21" t="s">
        <v>995</v>
      </c>
      <c r="J42">
        <v>27101932</v>
      </c>
      <c r="K42" s="46" t="s">
        <v>104</v>
      </c>
      <c r="L42" s="47"/>
      <c r="M42" s="48"/>
      <c r="N42" s="99">
        <v>151.19999999999999</v>
      </c>
      <c r="O42" s="49">
        <v>9.2499999999999999E-2</v>
      </c>
      <c r="P42" s="50">
        <v>0</v>
      </c>
      <c r="Q42" s="50">
        <v>0.18</v>
      </c>
      <c r="R42" s="50">
        <v>0</v>
      </c>
      <c r="S42" s="50">
        <v>0</v>
      </c>
      <c r="T42" s="46"/>
      <c r="U42" s="46">
        <v>25</v>
      </c>
      <c r="V42" s="51" t="s">
        <v>1098</v>
      </c>
      <c r="W42" s="62"/>
      <c r="X42" s="62"/>
      <c r="Y42" s="23" t="str">
        <f t="shared" si="2"/>
        <v/>
      </c>
      <c r="Z42" s="23">
        <f t="shared" si="3"/>
        <v>8164.7999999999993</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v>27101932</v>
      </c>
      <c r="K43" s="46" t="s">
        <v>104</v>
      </c>
      <c r="L43" s="47"/>
      <c r="M43" s="48"/>
      <c r="N43" s="99">
        <v>151.19999999999999</v>
      </c>
      <c r="O43" s="49">
        <v>9.2499999999999999E-2</v>
      </c>
      <c r="P43" s="50">
        <v>0</v>
      </c>
      <c r="Q43" s="50">
        <v>0.18</v>
      </c>
      <c r="R43" s="50">
        <v>0</v>
      </c>
      <c r="S43" s="50">
        <v>0</v>
      </c>
      <c r="T43" s="46"/>
      <c r="U43" s="46">
        <v>25</v>
      </c>
      <c r="V43" s="51" t="s">
        <v>1098</v>
      </c>
      <c r="W43" s="62"/>
      <c r="X43" s="62"/>
      <c r="Y43" s="23" t="str">
        <f t="shared" si="2"/>
        <v/>
      </c>
      <c r="Z43" s="23">
        <f t="shared" si="3"/>
        <v>151.19999999999999</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v>27101932</v>
      </c>
      <c r="K44" s="46" t="s">
        <v>104</v>
      </c>
      <c r="L44" s="47"/>
      <c r="M44" s="48"/>
      <c r="N44" s="99">
        <v>151.19999999999999</v>
      </c>
      <c r="O44" s="49">
        <v>9.2499999999999999E-2</v>
      </c>
      <c r="P44" s="50">
        <v>0</v>
      </c>
      <c r="Q44" s="50">
        <v>0.18</v>
      </c>
      <c r="R44" s="50">
        <v>0</v>
      </c>
      <c r="S44" s="50">
        <v>0</v>
      </c>
      <c r="T44" s="46"/>
      <c r="U44" s="46">
        <v>25</v>
      </c>
      <c r="V44" s="51" t="s">
        <v>1098</v>
      </c>
      <c r="W44" s="62"/>
      <c r="X44" s="62"/>
      <c r="Y44" s="23" t="str">
        <f t="shared" si="2"/>
        <v/>
      </c>
      <c r="Z44" s="23">
        <f t="shared" si="3"/>
        <v>151.19999999999999</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v>35061090</v>
      </c>
      <c r="K45" s="46" t="s">
        <v>104</v>
      </c>
      <c r="L45" s="47"/>
      <c r="M45" s="48"/>
      <c r="N45" s="99">
        <v>12.879999999999999</v>
      </c>
      <c r="O45" s="49">
        <v>9.2499999999999999E-2</v>
      </c>
      <c r="P45" s="50">
        <v>0</v>
      </c>
      <c r="Q45" s="50">
        <v>0.18</v>
      </c>
      <c r="R45" s="50">
        <v>0</v>
      </c>
      <c r="S45" s="50">
        <v>0</v>
      </c>
      <c r="T45" s="46"/>
      <c r="U45" s="46">
        <v>25</v>
      </c>
      <c r="V45" s="51" t="s">
        <v>1095</v>
      </c>
      <c r="W45" s="62"/>
      <c r="X45" s="62"/>
      <c r="Y45" s="23" t="str">
        <f t="shared" si="2"/>
        <v/>
      </c>
      <c r="Z45" s="23">
        <f t="shared" si="3"/>
        <v>12.879999999999999</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c r="K46" s="46" t="s">
        <v>104</v>
      </c>
      <c r="L46" s="47"/>
      <c r="M46" s="48"/>
      <c r="N46" s="99"/>
      <c r="O46" s="49">
        <v>9.2499999999999999E-2</v>
      </c>
      <c r="P46" s="50">
        <v>0</v>
      </c>
      <c r="Q46" s="50">
        <v>0.18</v>
      </c>
      <c r="R46" s="50">
        <v>0</v>
      </c>
      <c r="S46" s="50">
        <v>0</v>
      </c>
      <c r="T46" s="46"/>
      <c r="U46" s="46">
        <v>25</v>
      </c>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98">
        <v>32141010</v>
      </c>
      <c r="K47" s="46" t="s">
        <v>104</v>
      </c>
      <c r="L47" s="47"/>
      <c r="M47" s="48"/>
      <c r="N47" s="99">
        <v>52.068800000000003</v>
      </c>
      <c r="O47" s="49">
        <v>9.2499999999999999E-2</v>
      </c>
      <c r="P47" s="50">
        <v>0</v>
      </c>
      <c r="Q47" s="50">
        <v>0.18</v>
      </c>
      <c r="R47" s="50">
        <v>0</v>
      </c>
      <c r="S47" s="50">
        <v>0</v>
      </c>
      <c r="T47" s="46"/>
      <c r="U47" s="46">
        <v>25</v>
      </c>
      <c r="V47" s="51" t="s">
        <v>1096</v>
      </c>
      <c r="W47" s="62"/>
      <c r="X47" s="62"/>
      <c r="Y47" s="23" t="str">
        <f t="shared" si="2"/>
        <v/>
      </c>
      <c r="Z47" s="23">
        <f t="shared" si="3"/>
        <v>52.068800000000003</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16</v>
      </c>
      <c r="I48" s="21" t="s">
        <v>995</v>
      </c>
      <c r="J48">
        <v>32141010</v>
      </c>
      <c r="K48" s="46" t="s">
        <v>104</v>
      </c>
      <c r="L48" s="47"/>
      <c r="M48" s="48"/>
      <c r="N48" s="99">
        <v>52.068800000000003</v>
      </c>
      <c r="O48" s="49">
        <v>9.2499999999999999E-2</v>
      </c>
      <c r="P48" s="50">
        <v>0</v>
      </c>
      <c r="Q48" s="50">
        <v>0.18</v>
      </c>
      <c r="R48" s="50">
        <v>0</v>
      </c>
      <c r="S48" s="50">
        <v>0</v>
      </c>
      <c r="T48" s="46"/>
      <c r="U48" s="46">
        <v>25</v>
      </c>
      <c r="V48" s="51" t="s">
        <v>1096</v>
      </c>
      <c r="W48" s="62"/>
      <c r="X48" s="62"/>
      <c r="Y48" s="23" t="str">
        <f t="shared" si="2"/>
        <v/>
      </c>
      <c r="Z48" s="23">
        <f t="shared" si="3"/>
        <v>833.10080000000005</v>
      </c>
      <c r="AA48" s="19">
        <f t="shared" si="4"/>
        <v>1</v>
      </c>
      <c r="AB48" s="19">
        <f t="shared" si="5"/>
        <v>0</v>
      </c>
      <c r="AC48" s="19">
        <f t="shared" si="6"/>
        <v>1</v>
      </c>
      <c r="AD48" s="23" t="str">
        <f t="shared" si="7"/>
        <v/>
      </c>
      <c r="AE48" s="23" t="str">
        <f t="shared" si="8"/>
        <v/>
      </c>
    </row>
    <row r="49" spans="2:31" x14ac:dyDescent="0.25">
      <c r="B49" s="18">
        <f t="shared" si="9"/>
        <v>27</v>
      </c>
      <c r="C49" s="25">
        <v>5200000015640</v>
      </c>
      <c r="D49" s="19"/>
      <c r="E49" s="19"/>
      <c r="F49" s="20"/>
      <c r="G49" s="20" t="s">
        <v>166</v>
      </c>
      <c r="H49" s="21">
        <v>1</v>
      </c>
      <c r="I49" s="21" t="s">
        <v>995</v>
      </c>
      <c r="J49">
        <v>32141010</v>
      </c>
      <c r="K49" s="46" t="s">
        <v>104</v>
      </c>
      <c r="L49" s="47"/>
      <c r="M49" s="48"/>
      <c r="N49" s="99">
        <v>358.4</v>
      </c>
      <c r="O49" s="49">
        <v>9.2499999999999999E-2</v>
      </c>
      <c r="P49" s="50">
        <v>0</v>
      </c>
      <c r="Q49" s="50">
        <v>0.18</v>
      </c>
      <c r="R49" s="50">
        <v>0</v>
      </c>
      <c r="S49" s="50">
        <v>0</v>
      </c>
      <c r="T49" s="46"/>
      <c r="U49" s="46">
        <v>25</v>
      </c>
      <c r="V49" s="51" t="s">
        <v>1097</v>
      </c>
      <c r="W49" s="62"/>
      <c r="X49" s="62"/>
      <c r="Y49" s="23" t="str">
        <f t="shared" si="2"/>
        <v/>
      </c>
      <c r="Z49" s="23">
        <f t="shared" si="3"/>
        <v>358.4</v>
      </c>
      <c r="AA49" s="19">
        <f t="shared" si="4"/>
        <v>1</v>
      </c>
      <c r="AB49" s="19">
        <f t="shared" si="5"/>
        <v>0</v>
      </c>
      <c r="AC49" s="19">
        <f t="shared" si="6"/>
        <v>1</v>
      </c>
      <c r="AD49" s="23" t="str">
        <f t="shared" si="7"/>
        <v/>
      </c>
      <c r="AE49" s="23" t="str">
        <f t="shared" si="8"/>
        <v/>
      </c>
    </row>
    <row r="50" spans="2:31" x14ac:dyDescent="0.25">
      <c r="B50" s="18">
        <f t="shared" si="9"/>
        <v>28</v>
      </c>
      <c r="C50" s="25">
        <v>5200000001381</v>
      </c>
      <c r="D50" s="19"/>
      <c r="E50" s="19"/>
      <c r="F50" s="2"/>
      <c r="G50" s="20" t="s">
        <v>167</v>
      </c>
      <c r="H50" s="21">
        <v>1</v>
      </c>
      <c r="I50" s="21" t="s">
        <v>995</v>
      </c>
      <c r="J50">
        <v>82032010</v>
      </c>
      <c r="K50" s="46" t="s">
        <v>104</v>
      </c>
      <c r="L50" s="47"/>
      <c r="M50" s="48"/>
      <c r="N50" s="99">
        <v>358.4</v>
      </c>
      <c r="O50" s="49">
        <v>9.2499999999999999E-2</v>
      </c>
      <c r="P50" s="50">
        <v>0</v>
      </c>
      <c r="Q50" s="50">
        <v>0.18</v>
      </c>
      <c r="R50" s="50">
        <v>0</v>
      </c>
      <c r="S50" s="50">
        <v>0</v>
      </c>
      <c r="T50" s="46"/>
      <c r="U50" s="46">
        <v>25</v>
      </c>
      <c r="V50" s="51" t="s">
        <v>1097</v>
      </c>
      <c r="W50" s="62"/>
      <c r="X50" s="62"/>
      <c r="Y50" s="23" t="str">
        <f t="shared" si="2"/>
        <v/>
      </c>
      <c r="Z50" s="23">
        <f t="shared" si="3"/>
        <v>358.4</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v>35061090</v>
      </c>
      <c r="K51" s="46" t="s">
        <v>104</v>
      </c>
      <c r="L51" s="47"/>
      <c r="M51" s="48"/>
      <c r="N51" s="99">
        <v>358.4</v>
      </c>
      <c r="O51" s="49">
        <v>9.2499999999999999E-2</v>
      </c>
      <c r="P51" s="50">
        <v>0</v>
      </c>
      <c r="Q51" s="50">
        <v>0.18</v>
      </c>
      <c r="R51" s="50">
        <v>0</v>
      </c>
      <c r="S51" s="50">
        <v>0</v>
      </c>
      <c r="T51" s="46"/>
      <c r="U51" s="46">
        <v>25</v>
      </c>
      <c r="V51" s="51" t="s">
        <v>1097</v>
      </c>
      <c r="W51" s="62"/>
      <c r="X51" s="62"/>
      <c r="Y51" s="23" t="str">
        <f t="shared" si="2"/>
        <v/>
      </c>
      <c r="Z51" s="23">
        <f t="shared" si="3"/>
        <v>358.4</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v>35061090</v>
      </c>
      <c r="K52" s="46" t="s">
        <v>104</v>
      </c>
      <c r="L52" s="47"/>
      <c r="M52" s="48"/>
      <c r="N52" s="99">
        <v>143.36000000000001</v>
      </c>
      <c r="O52" s="49">
        <v>9.2499999999999999E-2</v>
      </c>
      <c r="P52" s="50">
        <v>0</v>
      </c>
      <c r="Q52" s="50">
        <v>0.18</v>
      </c>
      <c r="R52" s="50">
        <v>0</v>
      </c>
      <c r="S52" s="50">
        <v>0</v>
      </c>
      <c r="T52" s="46"/>
      <c r="U52" s="46">
        <v>25</v>
      </c>
      <c r="V52" s="51" t="s">
        <v>1096</v>
      </c>
      <c r="W52" s="62"/>
      <c r="X52" s="62"/>
      <c r="Y52" s="23" t="str">
        <f t="shared" si="2"/>
        <v/>
      </c>
      <c r="Z52" s="23">
        <f t="shared" si="3"/>
        <v>143.36000000000001</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v>35061090</v>
      </c>
      <c r="K53" s="46" t="s">
        <v>104</v>
      </c>
      <c r="L53" s="47"/>
      <c r="M53" s="48"/>
      <c r="N53" s="99">
        <v>143.36000000000001</v>
      </c>
      <c r="O53" s="49">
        <v>9.2499999999999999E-2</v>
      </c>
      <c r="P53" s="50">
        <v>0</v>
      </c>
      <c r="Q53" s="50">
        <v>0.18</v>
      </c>
      <c r="R53" s="50">
        <v>0</v>
      </c>
      <c r="S53" s="50">
        <v>0</v>
      </c>
      <c r="T53" s="46"/>
      <c r="U53" s="46">
        <v>25</v>
      </c>
      <c r="V53" s="51" t="s">
        <v>1096</v>
      </c>
      <c r="W53" s="62"/>
      <c r="X53" s="62"/>
      <c r="Y53" s="23" t="str">
        <f t="shared" si="2"/>
        <v/>
      </c>
      <c r="Z53" s="23">
        <f t="shared" si="3"/>
        <v>143.36000000000001</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19</v>
      </c>
      <c r="I54" s="21" t="s">
        <v>995</v>
      </c>
      <c r="J54">
        <v>35061090</v>
      </c>
      <c r="K54" s="46" t="s">
        <v>104</v>
      </c>
      <c r="L54" s="47"/>
      <c r="M54" s="48"/>
      <c r="N54" s="99">
        <v>143.36000000000001</v>
      </c>
      <c r="O54" s="49">
        <v>9.2499999999999999E-2</v>
      </c>
      <c r="P54" s="50">
        <v>0</v>
      </c>
      <c r="Q54" s="50">
        <v>0.18</v>
      </c>
      <c r="R54" s="50">
        <v>0</v>
      </c>
      <c r="S54" s="50">
        <v>0</v>
      </c>
      <c r="T54" s="46"/>
      <c r="U54" s="46">
        <v>25</v>
      </c>
      <c r="V54" s="51" t="s">
        <v>1096</v>
      </c>
      <c r="W54" s="62"/>
      <c r="X54" s="62"/>
      <c r="Y54" s="23" t="str">
        <f t="shared" si="2"/>
        <v/>
      </c>
      <c r="Z54" s="23">
        <f t="shared" si="3"/>
        <v>2723.84</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7</v>
      </c>
      <c r="I55" s="21" t="s">
        <v>995</v>
      </c>
      <c r="J55">
        <v>35061090</v>
      </c>
      <c r="K55" s="46" t="s">
        <v>104</v>
      </c>
      <c r="L55" s="47"/>
      <c r="M55" s="48"/>
      <c r="N55" s="99">
        <v>143.36000000000001</v>
      </c>
      <c r="O55" s="49">
        <v>9.2499999999999999E-2</v>
      </c>
      <c r="P55" s="50">
        <v>0</v>
      </c>
      <c r="Q55" s="50">
        <v>0.18</v>
      </c>
      <c r="R55" s="50">
        <v>0</v>
      </c>
      <c r="S55" s="50">
        <v>0</v>
      </c>
      <c r="T55" s="46"/>
      <c r="U55" s="46">
        <v>25</v>
      </c>
      <c r="V55" s="51" t="s">
        <v>1096</v>
      </c>
      <c r="W55" s="62"/>
      <c r="X55" s="62"/>
      <c r="Y55" s="23" t="str">
        <f t="shared" si="2"/>
        <v/>
      </c>
      <c r="Z55" s="23">
        <f t="shared" si="3"/>
        <v>1003.5200000000001</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v>35061090</v>
      </c>
      <c r="K56" s="46" t="s">
        <v>104</v>
      </c>
      <c r="L56" s="47"/>
      <c r="M56" s="48"/>
      <c r="N56" s="99">
        <v>52.068800000000003</v>
      </c>
      <c r="O56" s="49">
        <v>9.2499999999999999E-2</v>
      </c>
      <c r="P56" s="50">
        <v>0</v>
      </c>
      <c r="Q56" s="50">
        <v>0.18</v>
      </c>
      <c r="R56" s="50">
        <v>0</v>
      </c>
      <c r="S56" s="50">
        <v>0</v>
      </c>
      <c r="T56" s="46"/>
      <c r="U56" s="46">
        <v>25</v>
      </c>
      <c r="V56" s="51" t="s">
        <v>1096</v>
      </c>
      <c r="W56" s="62"/>
      <c r="X56" s="62"/>
      <c r="Y56" s="23" t="str">
        <f t="shared" si="2"/>
        <v/>
      </c>
      <c r="Z56" s="23">
        <f t="shared" si="3"/>
        <v>52.068800000000003</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1</v>
      </c>
      <c r="I57" s="21" t="s">
        <v>995</v>
      </c>
      <c r="J57">
        <v>35061090</v>
      </c>
      <c r="K57" s="46" t="s">
        <v>104</v>
      </c>
      <c r="L57" s="47"/>
      <c r="M57" s="48"/>
      <c r="N57" s="99">
        <v>246.4</v>
      </c>
      <c r="O57" s="49">
        <v>9.2499999999999999E-2</v>
      </c>
      <c r="P57" s="50">
        <v>0</v>
      </c>
      <c r="Q57" s="50">
        <v>0.18</v>
      </c>
      <c r="R57" s="50">
        <v>0</v>
      </c>
      <c r="S57" s="50">
        <v>0</v>
      </c>
      <c r="T57" s="46"/>
      <c r="U57" s="46">
        <v>25</v>
      </c>
      <c r="V57" s="51" t="s">
        <v>1098</v>
      </c>
      <c r="W57" s="62"/>
      <c r="X57" s="62"/>
      <c r="Y57" s="23" t="str">
        <f t="shared" si="2"/>
        <v/>
      </c>
      <c r="Z57" s="23">
        <f t="shared" si="3"/>
        <v>246.4</v>
      </c>
      <c r="AA57" s="19">
        <f t="shared" si="4"/>
        <v>1</v>
      </c>
      <c r="AB57" s="19">
        <f t="shared" si="5"/>
        <v>0</v>
      </c>
      <c r="AC57" s="19">
        <f t="shared" si="6"/>
        <v>1</v>
      </c>
      <c r="AD57" s="23" t="str">
        <f t="shared" si="7"/>
        <v/>
      </c>
      <c r="AE57" s="23" t="str">
        <f t="shared" si="8"/>
        <v/>
      </c>
    </row>
    <row r="58" spans="2:31" x14ac:dyDescent="0.25">
      <c r="B58" s="18">
        <f t="shared" si="9"/>
        <v>36</v>
      </c>
      <c r="C58" s="25">
        <v>5200000008001</v>
      </c>
      <c r="D58" s="19"/>
      <c r="E58" s="19"/>
      <c r="F58" s="20"/>
      <c r="G58" s="20" t="s">
        <v>175</v>
      </c>
      <c r="H58" s="21">
        <v>1</v>
      </c>
      <c r="I58" s="21" t="s">
        <v>995</v>
      </c>
      <c r="J58">
        <v>35061090</v>
      </c>
      <c r="K58" s="46" t="s">
        <v>104</v>
      </c>
      <c r="L58" s="47"/>
      <c r="M58" s="48"/>
      <c r="N58" s="99">
        <v>747.04</v>
      </c>
      <c r="O58" s="49">
        <v>9.2499999999999999E-2</v>
      </c>
      <c r="P58" s="50">
        <v>0</v>
      </c>
      <c r="Q58" s="50">
        <v>0.18</v>
      </c>
      <c r="R58" s="50">
        <v>0</v>
      </c>
      <c r="S58" s="50">
        <v>0</v>
      </c>
      <c r="T58" s="46"/>
      <c r="U58" s="46">
        <v>25</v>
      </c>
      <c r="V58" s="51" t="s">
        <v>1098</v>
      </c>
      <c r="W58" s="62"/>
      <c r="X58" s="62"/>
      <c r="Y58" s="23" t="str">
        <f t="shared" si="2"/>
        <v/>
      </c>
      <c r="Z58" s="23">
        <f t="shared" si="3"/>
        <v>747.04</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c r="K59" s="46" t="s">
        <v>104</v>
      </c>
      <c r="L59" s="47"/>
      <c r="M59" s="48"/>
      <c r="N59" s="99"/>
      <c r="O59" s="49">
        <v>9.2499999999999999E-2</v>
      </c>
      <c r="P59" s="50">
        <v>0</v>
      </c>
      <c r="Q59" s="50">
        <v>0.18</v>
      </c>
      <c r="R59" s="50">
        <v>0</v>
      </c>
      <c r="S59" s="50">
        <v>0</v>
      </c>
      <c r="T59" s="46"/>
      <c r="U59" s="46">
        <v>25</v>
      </c>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v>35061090</v>
      </c>
      <c r="K60" s="46" t="s">
        <v>104</v>
      </c>
      <c r="L60" s="47"/>
      <c r="M60" s="48"/>
      <c r="N60" s="99">
        <v>425.6</v>
      </c>
      <c r="O60" s="49">
        <v>9.2499999999999999E-2</v>
      </c>
      <c r="P60" s="50">
        <v>0</v>
      </c>
      <c r="Q60" s="50">
        <v>0.18</v>
      </c>
      <c r="R60" s="50">
        <v>0</v>
      </c>
      <c r="S60" s="50">
        <v>0</v>
      </c>
      <c r="T60" s="46"/>
      <c r="U60" s="46">
        <v>25</v>
      </c>
      <c r="V60" s="51" t="s">
        <v>1097</v>
      </c>
      <c r="W60" s="62"/>
      <c r="X60" s="62"/>
      <c r="Y60" s="23" t="str">
        <f t="shared" si="2"/>
        <v/>
      </c>
      <c r="Z60" s="23">
        <f t="shared" si="3"/>
        <v>425.6</v>
      </c>
      <c r="AA60" s="19">
        <f t="shared" si="4"/>
        <v>1</v>
      </c>
      <c r="AB60" s="19">
        <f t="shared" si="5"/>
        <v>0</v>
      </c>
      <c r="AC60" s="19">
        <f t="shared" si="6"/>
        <v>1</v>
      </c>
      <c r="AD60" s="23" t="str">
        <f t="shared" si="7"/>
        <v/>
      </c>
      <c r="AE60" s="23" t="str">
        <f t="shared" si="8"/>
        <v/>
      </c>
    </row>
    <row r="61" spans="2:31" x14ac:dyDescent="0.25">
      <c r="B61" s="18">
        <f t="shared" si="9"/>
        <v>39</v>
      </c>
      <c r="C61" s="25">
        <v>5200000008723</v>
      </c>
      <c r="D61" s="19"/>
      <c r="E61" s="19"/>
      <c r="F61" s="2"/>
      <c r="G61" s="20" t="s">
        <v>177</v>
      </c>
      <c r="H61" s="21">
        <v>1</v>
      </c>
      <c r="I61" s="21" t="s">
        <v>995</v>
      </c>
      <c r="J61"/>
      <c r="K61" s="46" t="s">
        <v>104</v>
      </c>
      <c r="L61" s="47"/>
      <c r="M61" s="48"/>
      <c r="N61" s="99"/>
      <c r="O61" s="49">
        <v>9.2499999999999999E-2</v>
      </c>
      <c r="P61" s="50">
        <v>0</v>
      </c>
      <c r="Q61" s="50">
        <v>0.18</v>
      </c>
      <c r="R61" s="50">
        <v>0</v>
      </c>
      <c r="S61" s="50">
        <v>0</v>
      </c>
      <c r="T61" s="46"/>
      <c r="U61" s="46">
        <v>25</v>
      </c>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v>
      </c>
      <c r="I62" s="21" t="s">
        <v>995</v>
      </c>
      <c r="J62"/>
      <c r="K62" s="46" t="s">
        <v>104</v>
      </c>
      <c r="L62" s="47"/>
      <c r="M62" s="48"/>
      <c r="N62" s="99"/>
      <c r="O62" s="49">
        <v>9.2499999999999999E-2</v>
      </c>
      <c r="P62" s="50">
        <v>0</v>
      </c>
      <c r="Q62" s="50">
        <v>0.18</v>
      </c>
      <c r="R62" s="50">
        <v>0</v>
      </c>
      <c r="S62" s="50">
        <v>0</v>
      </c>
      <c r="T62" s="46"/>
      <c r="U62" s="46">
        <v>25</v>
      </c>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179</v>
      </c>
      <c r="H63" s="21">
        <v>1</v>
      </c>
      <c r="I63" s="21" t="s">
        <v>995</v>
      </c>
      <c r="J63"/>
      <c r="K63" s="46" t="s">
        <v>104</v>
      </c>
      <c r="L63" s="47"/>
      <c r="M63" s="48"/>
      <c r="N63" s="99"/>
      <c r="O63" s="49">
        <v>9.2499999999999999E-2</v>
      </c>
      <c r="P63" s="50">
        <v>0</v>
      </c>
      <c r="Q63" s="50">
        <v>0.18</v>
      </c>
      <c r="R63" s="50">
        <v>0</v>
      </c>
      <c r="S63" s="50">
        <v>0</v>
      </c>
      <c r="T63" s="46"/>
      <c r="U63" s="46">
        <v>25</v>
      </c>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15</v>
      </c>
      <c r="I64" s="21" t="s">
        <v>995</v>
      </c>
      <c r="J64" s="100"/>
      <c r="K64" s="46" t="s">
        <v>104</v>
      </c>
      <c r="L64" s="47"/>
      <c r="M64" s="48"/>
      <c r="N64" s="99"/>
      <c r="O64" s="49">
        <v>9.2499999999999999E-2</v>
      </c>
      <c r="P64" s="50">
        <v>0</v>
      </c>
      <c r="Q64" s="50">
        <v>0.18</v>
      </c>
      <c r="R64" s="50">
        <v>0</v>
      </c>
      <c r="S64" s="50">
        <v>0</v>
      </c>
      <c r="T64" s="46"/>
      <c r="U64" s="46">
        <v>25</v>
      </c>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2</v>
      </c>
      <c r="I65" s="21" t="s">
        <v>995</v>
      </c>
      <c r="J65" s="100"/>
      <c r="K65" s="46" t="s">
        <v>104</v>
      </c>
      <c r="L65" s="47"/>
      <c r="M65" s="48"/>
      <c r="N65" s="99"/>
      <c r="O65" s="49">
        <v>9.2499999999999999E-2</v>
      </c>
      <c r="P65" s="50">
        <v>0</v>
      </c>
      <c r="Q65" s="50">
        <v>0.18</v>
      </c>
      <c r="R65" s="50">
        <v>0</v>
      </c>
      <c r="S65" s="50">
        <v>0</v>
      </c>
      <c r="T65" s="46"/>
      <c r="U65" s="46">
        <v>25</v>
      </c>
      <c r="V65" s="51" t="s">
        <v>1098</v>
      </c>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v>35061090</v>
      </c>
      <c r="K66" s="46" t="s">
        <v>104</v>
      </c>
      <c r="L66" s="47"/>
      <c r="M66" s="48"/>
      <c r="N66" s="99">
        <v>692.16</v>
      </c>
      <c r="O66" s="49">
        <v>9.2499999999999999E-2</v>
      </c>
      <c r="P66" s="50">
        <v>0</v>
      </c>
      <c r="Q66" s="50">
        <v>0.18</v>
      </c>
      <c r="R66" s="50">
        <v>0</v>
      </c>
      <c r="S66" s="50">
        <v>0</v>
      </c>
      <c r="T66" s="46"/>
      <c r="U66" s="46">
        <v>25</v>
      </c>
      <c r="V66" s="51"/>
      <c r="W66" s="62"/>
      <c r="X66" s="62"/>
      <c r="Y66" s="23" t="str">
        <f t="shared" si="2"/>
        <v/>
      </c>
      <c r="Z66" s="23">
        <f t="shared" si="3"/>
        <v>692.16</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235</v>
      </c>
      <c r="I67" s="21" t="s">
        <v>995</v>
      </c>
      <c r="J67">
        <v>39095019</v>
      </c>
      <c r="K67" s="46" t="s">
        <v>104</v>
      </c>
      <c r="L67" s="47"/>
      <c r="M67" s="48"/>
      <c r="N67" s="99"/>
      <c r="O67" s="49">
        <v>9.2499999999999999E-2</v>
      </c>
      <c r="P67" s="50">
        <v>0</v>
      </c>
      <c r="Q67" s="50">
        <v>0.18</v>
      </c>
      <c r="R67" s="50">
        <v>0</v>
      </c>
      <c r="S67" s="50">
        <v>0</v>
      </c>
      <c r="T67" s="46"/>
      <c r="U67" s="46">
        <v>25</v>
      </c>
      <c r="V67" s="51"/>
      <c r="W67" s="62"/>
      <c r="X67" s="62"/>
      <c r="Y67" s="23" t="str">
        <f t="shared" si="2"/>
        <v/>
      </c>
      <c r="Z67" s="23" t="str">
        <f t="shared" si="3"/>
        <v/>
      </c>
      <c r="AA67" s="19">
        <f t="shared" si="4"/>
        <v>0</v>
      </c>
      <c r="AB67" s="19">
        <f t="shared" si="5"/>
        <v>0</v>
      </c>
      <c r="AC67" s="19">
        <f t="shared" si="6"/>
        <v>0</v>
      </c>
      <c r="AD67" s="23" t="str">
        <f t="shared" si="7"/>
        <v/>
      </c>
      <c r="AE67" s="23" t="str">
        <f t="shared" si="8"/>
        <v/>
      </c>
    </row>
    <row r="68" spans="2:31" x14ac:dyDescent="0.25">
      <c r="B68" s="18">
        <f t="shared" si="9"/>
        <v>46</v>
      </c>
      <c r="C68" s="25">
        <v>6000000049016</v>
      </c>
      <c r="D68" s="19"/>
      <c r="E68" s="19"/>
      <c r="F68" s="2"/>
      <c r="G68" s="20" t="s">
        <v>181</v>
      </c>
      <c r="H68" s="21">
        <v>40</v>
      </c>
      <c r="I68" s="21" t="s">
        <v>995</v>
      </c>
      <c r="J68">
        <v>39095019</v>
      </c>
      <c r="K68" s="46" t="s">
        <v>104</v>
      </c>
      <c r="L68" s="47"/>
      <c r="M68" s="48"/>
      <c r="N68" s="99"/>
      <c r="O68" s="49">
        <v>9.2499999999999999E-2</v>
      </c>
      <c r="P68" s="50">
        <v>0</v>
      </c>
      <c r="Q68" s="50">
        <v>0.18</v>
      </c>
      <c r="R68" s="50">
        <v>0</v>
      </c>
      <c r="S68" s="50">
        <v>0</v>
      </c>
      <c r="T68" s="46"/>
      <c r="U68" s="46">
        <v>25</v>
      </c>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182</v>
      </c>
      <c r="H69" s="21">
        <v>1</v>
      </c>
      <c r="I69" s="21" t="s">
        <v>995</v>
      </c>
      <c r="J69">
        <v>39095019</v>
      </c>
      <c r="K69" s="46" t="s">
        <v>104</v>
      </c>
      <c r="L69" s="47"/>
      <c r="M69" s="48"/>
      <c r="N69" s="99">
        <v>66.08</v>
      </c>
      <c r="O69" s="49">
        <v>9.2499999999999999E-2</v>
      </c>
      <c r="P69" s="50">
        <v>0</v>
      </c>
      <c r="Q69" s="50">
        <v>0.18</v>
      </c>
      <c r="R69" s="50">
        <v>0</v>
      </c>
      <c r="S69" s="50">
        <v>0</v>
      </c>
      <c r="T69" s="46"/>
      <c r="U69" s="46">
        <v>25</v>
      </c>
      <c r="V69" s="51" t="s">
        <v>1099</v>
      </c>
      <c r="W69" s="62"/>
      <c r="X69" s="62"/>
      <c r="Y69" s="23" t="str">
        <f t="shared" si="2"/>
        <v/>
      </c>
      <c r="Z69" s="23">
        <f t="shared" si="3"/>
        <v>66.08</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5</v>
      </c>
      <c r="I70" s="21" t="s">
        <v>995</v>
      </c>
      <c r="J70">
        <v>39095019</v>
      </c>
      <c r="K70" s="46" t="s">
        <v>104</v>
      </c>
      <c r="L70" s="47"/>
      <c r="M70" s="48"/>
      <c r="N70" s="99">
        <v>66.08</v>
      </c>
      <c r="O70" s="49">
        <v>9.2499999999999999E-2</v>
      </c>
      <c r="P70" s="50">
        <v>0</v>
      </c>
      <c r="Q70" s="50">
        <v>0.18</v>
      </c>
      <c r="R70" s="50">
        <v>0</v>
      </c>
      <c r="S70" s="50">
        <v>0</v>
      </c>
      <c r="T70" s="46"/>
      <c r="U70" s="46">
        <v>25</v>
      </c>
      <c r="V70" s="51" t="s">
        <v>1099</v>
      </c>
      <c r="W70" s="62"/>
      <c r="X70" s="62"/>
      <c r="Y70" s="23" t="str">
        <f t="shared" si="2"/>
        <v/>
      </c>
      <c r="Z70" s="23">
        <f t="shared" si="3"/>
        <v>330.4</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1</v>
      </c>
      <c r="I71" s="21" t="s">
        <v>995</v>
      </c>
      <c r="J71" s="100">
        <v>38112120</v>
      </c>
      <c r="K71" s="46" t="s">
        <v>104</v>
      </c>
      <c r="L71" s="47"/>
      <c r="M71" s="48"/>
      <c r="N71" s="99">
        <v>576.79999999999995</v>
      </c>
      <c r="O71" s="49">
        <v>9.2499999999999999E-2</v>
      </c>
      <c r="P71" s="50">
        <v>0</v>
      </c>
      <c r="Q71" s="50">
        <v>0.18</v>
      </c>
      <c r="R71" s="50">
        <v>0</v>
      </c>
      <c r="S71" s="50">
        <v>0</v>
      </c>
      <c r="T71" s="46"/>
      <c r="U71" s="46">
        <v>25</v>
      </c>
      <c r="V71" s="51" t="s">
        <v>1095</v>
      </c>
      <c r="W71" s="62"/>
      <c r="X71" s="62"/>
      <c r="Y71" s="23" t="str">
        <f t="shared" si="2"/>
        <v/>
      </c>
      <c r="Z71" s="23">
        <f t="shared" si="3"/>
        <v>576.79999999999995</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v>38112120</v>
      </c>
      <c r="K72" s="46" t="s">
        <v>104</v>
      </c>
      <c r="L72" s="47"/>
      <c r="M72" s="48"/>
      <c r="N72" s="99">
        <v>579.04</v>
      </c>
      <c r="O72" s="49">
        <v>9.2499999999999999E-2</v>
      </c>
      <c r="P72" s="50">
        <v>0</v>
      </c>
      <c r="Q72" s="50">
        <v>0.18</v>
      </c>
      <c r="R72" s="50">
        <v>0</v>
      </c>
      <c r="S72" s="50">
        <v>0</v>
      </c>
      <c r="T72" s="46"/>
      <c r="U72" s="46">
        <v>25</v>
      </c>
      <c r="V72" s="51" t="s">
        <v>1095</v>
      </c>
      <c r="W72" s="62"/>
      <c r="X72" s="62"/>
      <c r="Y72" s="23" t="str">
        <f t="shared" si="2"/>
        <v/>
      </c>
      <c r="Z72" s="23">
        <f t="shared" si="3"/>
        <v>579.04</v>
      </c>
      <c r="AA72" s="19">
        <f t="shared" si="4"/>
        <v>1</v>
      </c>
      <c r="AB72" s="19">
        <f t="shared" si="5"/>
        <v>0</v>
      </c>
      <c r="AC72" s="19">
        <f t="shared" si="6"/>
        <v>1</v>
      </c>
      <c r="AD72" s="23" t="str">
        <f t="shared" si="7"/>
        <v/>
      </c>
      <c r="AE72" s="23" t="str">
        <f t="shared" si="8"/>
        <v/>
      </c>
    </row>
    <row r="73" spans="2:31" ht="15" customHeight="1" x14ac:dyDescent="0.25">
      <c r="B73" s="18">
        <f t="shared" si="9"/>
        <v>51</v>
      </c>
      <c r="C73" s="25">
        <v>5200000015050</v>
      </c>
      <c r="D73" s="19"/>
      <c r="E73" s="19"/>
      <c r="F73" s="20"/>
      <c r="G73" s="20" t="s">
        <v>186</v>
      </c>
      <c r="H73" s="21">
        <v>1</v>
      </c>
      <c r="I73" s="21" t="s">
        <v>995</v>
      </c>
      <c r="J73">
        <v>72112300</v>
      </c>
      <c r="K73" s="46" t="s">
        <v>104</v>
      </c>
      <c r="L73" s="47"/>
      <c r="M73" s="48"/>
      <c r="N73" s="99">
        <v>103.03999999999999</v>
      </c>
      <c r="O73" s="49">
        <v>9.2499999999999999E-2</v>
      </c>
      <c r="P73" s="50">
        <v>0</v>
      </c>
      <c r="Q73" s="50">
        <v>0.18</v>
      </c>
      <c r="R73" s="50">
        <v>0</v>
      </c>
      <c r="S73" s="50">
        <v>0</v>
      </c>
      <c r="T73" s="46"/>
      <c r="U73" s="46">
        <v>25</v>
      </c>
      <c r="V73" s="51" t="s">
        <v>1100</v>
      </c>
      <c r="W73" s="62"/>
      <c r="X73" s="62"/>
      <c r="Y73" s="23" t="str">
        <f t="shared" si="2"/>
        <v/>
      </c>
      <c r="Z73" s="23">
        <f t="shared" si="3"/>
        <v>103.03999999999999</v>
      </c>
      <c r="AA73" s="19">
        <f t="shared" si="4"/>
        <v>1</v>
      </c>
      <c r="AB73" s="19">
        <f t="shared" si="5"/>
        <v>0</v>
      </c>
      <c r="AC73" s="19">
        <f t="shared" si="6"/>
        <v>1</v>
      </c>
      <c r="AD73" s="23" t="str">
        <f t="shared" si="7"/>
        <v/>
      </c>
      <c r="AE73" s="23" t="str">
        <f t="shared" si="8"/>
        <v/>
      </c>
    </row>
    <row r="74" spans="2:31" ht="15" customHeight="1" x14ac:dyDescent="0.25">
      <c r="B74" s="18">
        <f t="shared" si="9"/>
        <v>52</v>
      </c>
      <c r="C74" s="25">
        <v>5200000014995</v>
      </c>
      <c r="D74" s="19"/>
      <c r="E74" s="19"/>
      <c r="F74" s="2"/>
      <c r="G74" s="20" t="s">
        <v>187</v>
      </c>
      <c r="H74" s="21">
        <v>1</v>
      </c>
      <c r="I74" s="21" t="s">
        <v>995</v>
      </c>
      <c r="J74">
        <v>72112300</v>
      </c>
      <c r="K74" s="46" t="s">
        <v>104</v>
      </c>
      <c r="L74" s="47"/>
      <c r="M74" s="48"/>
      <c r="N74" s="99">
        <v>103.03999999999999</v>
      </c>
      <c r="O74" s="49">
        <v>9.2499999999999999E-2</v>
      </c>
      <c r="P74" s="50">
        <v>0</v>
      </c>
      <c r="Q74" s="50">
        <v>0.18</v>
      </c>
      <c r="R74" s="50">
        <v>0</v>
      </c>
      <c r="S74" s="50">
        <v>0</v>
      </c>
      <c r="T74" s="46"/>
      <c r="U74" s="46">
        <v>25</v>
      </c>
      <c r="V74" s="51" t="s">
        <v>1100</v>
      </c>
      <c r="W74" s="62"/>
      <c r="X74" s="62"/>
      <c r="Y74" s="23" t="str">
        <f t="shared" si="2"/>
        <v/>
      </c>
      <c r="Z74" s="23">
        <f t="shared" si="3"/>
        <v>103.03999999999999</v>
      </c>
      <c r="AA74" s="19">
        <f t="shared" si="4"/>
        <v>1</v>
      </c>
      <c r="AB74" s="19">
        <f t="shared" si="5"/>
        <v>0</v>
      </c>
      <c r="AC74" s="19">
        <f t="shared" si="6"/>
        <v>1</v>
      </c>
      <c r="AD74" s="23" t="str">
        <f t="shared" si="7"/>
        <v/>
      </c>
      <c r="AE74" s="23" t="str">
        <f t="shared" si="8"/>
        <v/>
      </c>
    </row>
    <row r="75" spans="2:31" ht="15" customHeight="1" x14ac:dyDescent="0.25">
      <c r="B75" s="18">
        <f t="shared" si="9"/>
        <v>53</v>
      </c>
      <c r="C75" s="25">
        <v>5200000007230</v>
      </c>
      <c r="D75" s="19"/>
      <c r="E75" s="19"/>
      <c r="F75" s="20"/>
      <c r="G75" s="20" t="s">
        <v>188</v>
      </c>
      <c r="H75" s="21">
        <v>5</v>
      </c>
      <c r="I75" s="21" t="s">
        <v>995</v>
      </c>
      <c r="J75">
        <v>39201099</v>
      </c>
      <c r="K75" s="46" t="s">
        <v>104</v>
      </c>
      <c r="L75" s="47"/>
      <c r="M75" s="48"/>
      <c r="N75" s="99">
        <v>9.968</v>
      </c>
      <c r="O75" s="49">
        <v>9.2499999999999999E-2</v>
      </c>
      <c r="P75" s="50">
        <v>0</v>
      </c>
      <c r="Q75" s="50">
        <v>0.18</v>
      </c>
      <c r="R75" s="50">
        <v>0</v>
      </c>
      <c r="S75" s="50">
        <v>0</v>
      </c>
      <c r="T75" s="46"/>
      <c r="U75" s="46">
        <v>25</v>
      </c>
      <c r="V75" s="51" t="s">
        <v>1099</v>
      </c>
      <c r="W75" s="62"/>
      <c r="X75" s="62"/>
      <c r="Y75" s="23" t="str">
        <f t="shared" si="2"/>
        <v/>
      </c>
      <c r="Z75" s="23">
        <f t="shared" si="3"/>
        <v>49.84</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101">
        <v>59061000</v>
      </c>
      <c r="K76" s="46" t="s">
        <v>104</v>
      </c>
      <c r="L76" s="47"/>
      <c r="M76" s="48"/>
      <c r="N76" s="99">
        <v>201.6</v>
      </c>
      <c r="O76" s="49">
        <v>9.2499999999999999E-2</v>
      </c>
      <c r="P76" s="50">
        <v>0</v>
      </c>
      <c r="Q76" s="50">
        <v>0.18</v>
      </c>
      <c r="R76" s="50">
        <v>0</v>
      </c>
      <c r="S76" s="50">
        <v>0</v>
      </c>
      <c r="T76" s="46"/>
      <c r="U76" s="46">
        <v>25</v>
      </c>
      <c r="V76" s="51" t="s">
        <v>1095</v>
      </c>
      <c r="W76" s="62"/>
      <c r="X76" s="62"/>
      <c r="Y76" s="23" t="str">
        <f t="shared" si="2"/>
        <v/>
      </c>
      <c r="Z76" s="23">
        <f t="shared" si="3"/>
        <v>201.6</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101"/>
      <c r="K77" s="46" t="s">
        <v>104</v>
      </c>
      <c r="L77" s="47"/>
      <c r="M77" s="48"/>
      <c r="N77" s="99"/>
      <c r="O77" s="49">
        <v>9.2499999999999999E-2</v>
      </c>
      <c r="P77" s="50">
        <v>0</v>
      </c>
      <c r="Q77" s="50">
        <v>0.18</v>
      </c>
      <c r="R77" s="50">
        <v>0</v>
      </c>
      <c r="S77" s="50">
        <v>0</v>
      </c>
      <c r="T77" s="46"/>
      <c r="U77" s="46">
        <v>25</v>
      </c>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101"/>
      <c r="K78" s="46" t="s">
        <v>104</v>
      </c>
      <c r="L78" s="47"/>
      <c r="M78" s="48"/>
      <c r="N78" s="99"/>
      <c r="O78" s="49">
        <v>9.2499999999999999E-2</v>
      </c>
      <c r="P78" s="50">
        <v>0</v>
      </c>
      <c r="Q78" s="50">
        <v>0.18</v>
      </c>
      <c r="R78" s="50">
        <v>0</v>
      </c>
      <c r="S78" s="50">
        <v>0</v>
      </c>
      <c r="T78" s="46"/>
      <c r="U78" s="46">
        <v>25</v>
      </c>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c r="K79" s="46" t="s">
        <v>104</v>
      </c>
      <c r="L79" s="47"/>
      <c r="M79" s="48"/>
      <c r="N79" s="99"/>
      <c r="O79" s="49">
        <v>9.2499999999999999E-2</v>
      </c>
      <c r="P79" s="50">
        <v>0</v>
      </c>
      <c r="Q79" s="50">
        <v>0.18</v>
      </c>
      <c r="R79" s="50">
        <v>0</v>
      </c>
      <c r="S79" s="50">
        <v>0</v>
      </c>
      <c r="T79" s="46"/>
      <c r="U79" s="46">
        <v>25</v>
      </c>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c r="K80" s="46" t="s">
        <v>104</v>
      </c>
      <c r="L80" s="47"/>
      <c r="M80" s="48"/>
      <c r="N80" s="99"/>
      <c r="O80" s="49">
        <v>9.2499999999999999E-2</v>
      </c>
      <c r="P80" s="50">
        <v>0</v>
      </c>
      <c r="Q80" s="50">
        <v>0.18</v>
      </c>
      <c r="R80" s="50">
        <v>0</v>
      </c>
      <c r="S80" s="50">
        <v>0</v>
      </c>
      <c r="T80" s="46"/>
      <c r="U80" s="46">
        <v>25</v>
      </c>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100"/>
      <c r="K81" s="46" t="s">
        <v>104</v>
      </c>
      <c r="L81" s="47"/>
      <c r="M81" s="48"/>
      <c r="N81" s="99"/>
      <c r="O81" s="49">
        <v>9.2499999999999999E-2</v>
      </c>
      <c r="P81" s="50">
        <v>0</v>
      </c>
      <c r="Q81" s="50">
        <v>0.18</v>
      </c>
      <c r="R81" s="50">
        <v>0</v>
      </c>
      <c r="S81" s="50">
        <v>0</v>
      </c>
      <c r="T81" s="46"/>
      <c r="U81" s="46">
        <v>25</v>
      </c>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100"/>
      <c r="K82" s="46" t="s">
        <v>104</v>
      </c>
      <c r="L82" s="47"/>
      <c r="M82" s="48"/>
      <c r="N82" s="99"/>
      <c r="O82" s="49">
        <v>9.2499999999999999E-2</v>
      </c>
      <c r="P82" s="50">
        <v>0</v>
      </c>
      <c r="Q82" s="50">
        <v>0.18</v>
      </c>
      <c r="R82" s="50">
        <v>0</v>
      </c>
      <c r="S82" s="50">
        <v>0</v>
      </c>
      <c r="T82" s="46"/>
      <c r="U82" s="46">
        <v>25</v>
      </c>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100"/>
      <c r="K83" s="46" t="s">
        <v>104</v>
      </c>
      <c r="L83" s="47"/>
      <c r="M83" s="48"/>
      <c r="N83" s="99"/>
      <c r="O83" s="49">
        <v>9.2499999999999999E-2</v>
      </c>
      <c r="P83" s="50">
        <v>0</v>
      </c>
      <c r="Q83" s="50">
        <v>0.18</v>
      </c>
      <c r="R83" s="50">
        <v>0</v>
      </c>
      <c r="S83" s="50">
        <v>0</v>
      </c>
      <c r="T83" s="46"/>
      <c r="U83" s="46">
        <v>25</v>
      </c>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101">
        <v>39191020</v>
      </c>
      <c r="K84" s="46" t="s">
        <v>104</v>
      </c>
      <c r="L84" s="47"/>
      <c r="M84" s="48"/>
      <c r="N84" s="99">
        <v>30.856000000000002</v>
      </c>
      <c r="O84" s="49">
        <v>9.2499999999999999E-2</v>
      </c>
      <c r="P84" s="50">
        <v>0</v>
      </c>
      <c r="Q84" s="50">
        <v>0.18</v>
      </c>
      <c r="R84" s="50">
        <v>0</v>
      </c>
      <c r="S84" s="50">
        <v>0</v>
      </c>
      <c r="T84" s="46"/>
      <c r="U84" s="46">
        <v>25</v>
      </c>
      <c r="V84" s="51" t="s">
        <v>1095</v>
      </c>
      <c r="W84" s="62"/>
      <c r="X84" s="62"/>
      <c r="Y84" s="23" t="str">
        <f t="shared" si="2"/>
        <v/>
      </c>
      <c r="Z84" s="23">
        <f t="shared" si="3"/>
        <v>30.856000000000002</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270</v>
      </c>
      <c r="I85" s="21" t="s">
        <v>995</v>
      </c>
      <c r="J85">
        <v>39191020</v>
      </c>
      <c r="K85" s="46" t="s">
        <v>104</v>
      </c>
      <c r="L85" s="47"/>
      <c r="M85" s="48"/>
      <c r="N85" s="99">
        <v>30.856000000000002</v>
      </c>
      <c r="O85" s="49">
        <v>9.2499999999999999E-2</v>
      </c>
      <c r="P85" s="50">
        <v>0</v>
      </c>
      <c r="Q85" s="50">
        <v>0.18</v>
      </c>
      <c r="R85" s="50">
        <v>0</v>
      </c>
      <c r="S85" s="50">
        <v>0</v>
      </c>
      <c r="T85" s="46"/>
      <c r="U85" s="46">
        <v>25</v>
      </c>
      <c r="V85" s="51" t="s">
        <v>1095</v>
      </c>
      <c r="W85" s="62"/>
      <c r="X85" s="62"/>
      <c r="Y85" s="23" t="str">
        <f t="shared" si="2"/>
        <v/>
      </c>
      <c r="Z85" s="23">
        <f t="shared" si="3"/>
        <v>8331.1200000000008</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57</v>
      </c>
      <c r="I86" s="21" t="s">
        <v>995</v>
      </c>
      <c r="J86">
        <v>39191020</v>
      </c>
      <c r="K86" s="46" t="s">
        <v>104</v>
      </c>
      <c r="L86" s="47"/>
      <c r="M86" s="48"/>
      <c r="N86" s="99">
        <v>23.463999999999999</v>
      </c>
      <c r="O86" s="49">
        <v>9.2499999999999999E-2</v>
      </c>
      <c r="P86" s="50">
        <v>0</v>
      </c>
      <c r="Q86" s="50">
        <v>0.18</v>
      </c>
      <c r="R86" s="50">
        <v>0</v>
      </c>
      <c r="S86" s="50">
        <v>0</v>
      </c>
      <c r="T86" s="46"/>
      <c r="U86" s="46">
        <v>25</v>
      </c>
      <c r="V86" s="51" t="s">
        <v>1095</v>
      </c>
      <c r="W86" s="62"/>
      <c r="X86" s="62"/>
      <c r="Y86" s="23" t="str">
        <f t="shared" si="2"/>
        <v/>
      </c>
      <c r="Z86" s="23">
        <f t="shared" si="3"/>
        <v>1337.4479999999999</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20</v>
      </c>
      <c r="I87" s="21" t="s">
        <v>995</v>
      </c>
      <c r="J87">
        <v>38112120</v>
      </c>
      <c r="K87" s="46" t="s">
        <v>104</v>
      </c>
      <c r="L87" s="47"/>
      <c r="M87" s="48"/>
      <c r="N87" s="99">
        <v>23.463999999999999</v>
      </c>
      <c r="O87" s="49">
        <v>9.2499999999999999E-2</v>
      </c>
      <c r="P87" s="50">
        <v>0</v>
      </c>
      <c r="Q87" s="50">
        <v>0.18</v>
      </c>
      <c r="R87" s="50">
        <v>0</v>
      </c>
      <c r="S87" s="50">
        <v>0</v>
      </c>
      <c r="T87" s="46"/>
      <c r="U87" s="46">
        <v>25</v>
      </c>
      <c r="V87" s="51" t="s">
        <v>1095</v>
      </c>
      <c r="W87" s="62"/>
      <c r="X87" s="62"/>
      <c r="Y87" s="23" t="str">
        <f t="shared" ref="Y87:Y150" si="10">IF(M87&lt;&gt;"",$H87*M87,"")</f>
        <v/>
      </c>
      <c r="Z87" s="23">
        <f t="shared" ref="Z87:Z150" si="11">IF(N87&lt;&gt;"",$H87*N87,"")</f>
        <v>469.28</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153</v>
      </c>
      <c r="I88" s="21" t="s">
        <v>995</v>
      </c>
      <c r="J88">
        <v>38112120</v>
      </c>
      <c r="K88" s="46" t="s">
        <v>104</v>
      </c>
      <c r="L88" s="47"/>
      <c r="M88" s="48"/>
      <c r="N88" s="99">
        <v>23.463999999999999</v>
      </c>
      <c r="O88" s="49">
        <v>9.2499999999999999E-2</v>
      </c>
      <c r="P88" s="50">
        <v>0</v>
      </c>
      <c r="Q88" s="50">
        <v>0.18</v>
      </c>
      <c r="R88" s="50">
        <v>0</v>
      </c>
      <c r="S88" s="50">
        <v>0</v>
      </c>
      <c r="T88" s="46"/>
      <c r="U88" s="46">
        <v>25</v>
      </c>
      <c r="V88" s="51" t="s">
        <v>1095</v>
      </c>
      <c r="W88" s="62"/>
      <c r="X88" s="62"/>
      <c r="Y88" s="23" t="str">
        <f t="shared" si="10"/>
        <v/>
      </c>
      <c r="Z88" s="23">
        <f t="shared" si="11"/>
        <v>3589.9919999999997</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202</v>
      </c>
      <c r="H89" s="21">
        <v>1</v>
      </c>
      <c r="I89" s="21" t="s">
        <v>995</v>
      </c>
      <c r="J89"/>
      <c r="K89" s="46" t="s">
        <v>104</v>
      </c>
      <c r="L89" s="47"/>
      <c r="M89" s="48"/>
      <c r="N89" s="99"/>
      <c r="O89" s="49">
        <v>9.2499999999999999E-2</v>
      </c>
      <c r="P89" s="50">
        <v>0</v>
      </c>
      <c r="Q89" s="50">
        <v>0.18</v>
      </c>
      <c r="R89" s="50">
        <v>0</v>
      </c>
      <c r="S89" s="50">
        <v>0</v>
      </c>
      <c r="T89" s="46"/>
      <c r="U89" s="46">
        <v>25</v>
      </c>
      <c r="V89" s="51" t="s">
        <v>1095</v>
      </c>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63</v>
      </c>
      <c r="I90" s="21" t="s">
        <v>995</v>
      </c>
      <c r="J90">
        <v>39191020</v>
      </c>
      <c r="K90" s="46" t="s">
        <v>104</v>
      </c>
      <c r="L90" s="47"/>
      <c r="M90" s="48"/>
      <c r="N90" s="99">
        <v>23.463999999999999</v>
      </c>
      <c r="O90" s="49">
        <v>9.2499999999999999E-2</v>
      </c>
      <c r="P90" s="50">
        <v>0</v>
      </c>
      <c r="Q90" s="50">
        <v>0.18</v>
      </c>
      <c r="R90" s="50">
        <v>0</v>
      </c>
      <c r="S90" s="50">
        <v>0</v>
      </c>
      <c r="T90" s="46"/>
      <c r="U90" s="46">
        <v>25</v>
      </c>
      <c r="V90" s="51" t="s">
        <v>1095</v>
      </c>
      <c r="W90" s="62"/>
      <c r="X90" s="62"/>
      <c r="Y90" s="23" t="str">
        <f t="shared" si="10"/>
        <v/>
      </c>
      <c r="Z90" s="23">
        <f t="shared" si="11"/>
        <v>1478.232</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4</v>
      </c>
      <c r="I91" s="21" t="s">
        <v>995</v>
      </c>
      <c r="J91">
        <v>40059190</v>
      </c>
      <c r="K91" s="46" t="s">
        <v>104</v>
      </c>
      <c r="L91" s="47"/>
      <c r="M91" s="48"/>
      <c r="N91" s="99">
        <v>30.856000000000002</v>
      </c>
      <c r="O91" s="49">
        <v>9.2499999999999999E-2</v>
      </c>
      <c r="P91" s="50">
        <v>0</v>
      </c>
      <c r="Q91" s="50">
        <v>0.18</v>
      </c>
      <c r="R91" s="50">
        <v>0</v>
      </c>
      <c r="S91" s="50">
        <v>0</v>
      </c>
      <c r="T91" s="46"/>
      <c r="U91" s="46">
        <v>25</v>
      </c>
      <c r="V91" s="51" t="s">
        <v>1095</v>
      </c>
      <c r="W91" s="62"/>
      <c r="X91" s="62"/>
      <c r="Y91" s="23" t="str">
        <f t="shared" si="10"/>
        <v/>
      </c>
      <c r="Z91" s="23">
        <f t="shared" si="11"/>
        <v>123.42400000000001</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13</v>
      </c>
      <c r="I92" s="21" t="s">
        <v>995</v>
      </c>
      <c r="J92">
        <v>39191020</v>
      </c>
      <c r="K92" s="46" t="s">
        <v>104</v>
      </c>
      <c r="L92" s="47"/>
      <c r="M92" s="48"/>
      <c r="N92" s="99">
        <v>8.0640000000000001</v>
      </c>
      <c r="O92" s="49">
        <v>9.2499999999999999E-2</v>
      </c>
      <c r="P92" s="50">
        <v>0</v>
      </c>
      <c r="Q92" s="50">
        <v>0.18</v>
      </c>
      <c r="R92" s="50">
        <v>0</v>
      </c>
      <c r="S92" s="50">
        <v>0</v>
      </c>
      <c r="T92" s="46"/>
      <c r="U92" s="46">
        <v>25</v>
      </c>
      <c r="V92" s="51" t="s">
        <v>1095</v>
      </c>
      <c r="W92" s="62"/>
      <c r="X92" s="62"/>
      <c r="Y92" s="23" t="str">
        <f t="shared" si="10"/>
        <v/>
      </c>
      <c r="Z92" s="23">
        <f t="shared" si="11"/>
        <v>104.83199999999999</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383</v>
      </c>
      <c r="I93" s="21" t="s">
        <v>995</v>
      </c>
      <c r="J93">
        <v>39191020</v>
      </c>
      <c r="K93" s="46" t="s">
        <v>104</v>
      </c>
      <c r="L93" s="47"/>
      <c r="M93" s="48"/>
      <c r="N93" s="99">
        <v>23.463999999999999</v>
      </c>
      <c r="O93" s="49">
        <v>9.2499999999999999E-2</v>
      </c>
      <c r="P93" s="50">
        <v>0</v>
      </c>
      <c r="Q93" s="50">
        <v>0.18</v>
      </c>
      <c r="R93" s="50">
        <v>0</v>
      </c>
      <c r="S93" s="50">
        <v>0</v>
      </c>
      <c r="T93" s="46"/>
      <c r="U93" s="46">
        <v>25</v>
      </c>
      <c r="V93" s="51" t="s">
        <v>1095</v>
      </c>
      <c r="W93" s="62"/>
      <c r="X93" s="62"/>
      <c r="Y93" s="23" t="str">
        <f t="shared" si="10"/>
        <v/>
      </c>
      <c r="Z93" s="23">
        <f t="shared" si="11"/>
        <v>8986.7119999999995</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2</v>
      </c>
      <c r="I94" s="21" t="s">
        <v>995</v>
      </c>
      <c r="J94" s="101">
        <v>40059190</v>
      </c>
      <c r="K94" s="46" t="s">
        <v>104</v>
      </c>
      <c r="L94" s="47"/>
      <c r="M94" s="48"/>
      <c r="N94" s="99">
        <v>30.856000000000002</v>
      </c>
      <c r="O94" s="49">
        <v>9.2499999999999999E-2</v>
      </c>
      <c r="P94" s="50">
        <v>0</v>
      </c>
      <c r="Q94" s="50">
        <v>0.18</v>
      </c>
      <c r="R94" s="50">
        <v>0</v>
      </c>
      <c r="S94" s="50">
        <v>0</v>
      </c>
      <c r="T94" s="46"/>
      <c r="U94" s="46">
        <v>25</v>
      </c>
      <c r="V94" s="51" t="s">
        <v>1095</v>
      </c>
      <c r="W94" s="62"/>
      <c r="X94" s="62"/>
      <c r="Y94" s="23" t="str">
        <f t="shared" si="10"/>
        <v/>
      </c>
      <c r="Z94" s="23">
        <f t="shared" si="11"/>
        <v>61.712000000000003</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101">
        <v>40021919</v>
      </c>
      <c r="K95" s="46" t="s">
        <v>104</v>
      </c>
      <c r="L95" s="47"/>
      <c r="M95" s="48"/>
      <c r="N95" s="99">
        <v>196</v>
      </c>
      <c r="O95" s="49">
        <v>9.2499999999999999E-2</v>
      </c>
      <c r="P95" s="50">
        <v>0</v>
      </c>
      <c r="Q95" s="50">
        <v>0.18</v>
      </c>
      <c r="R95" s="50">
        <v>0</v>
      </c>
      <c r="S95" s="50">
        <v>0</v>
      </c>
      <c r="T95" s="46"/>
      <c r="U95" s="46">
        <v>25</v>
      </c>
      <c r="V95" s="51" t="s">
        <v>1096</v>
      </c>
      <c r="W95" s="62"/>
      <c r="X95" s="62"/>
      <c r="Y95" s="23" t="str">
        <f t="shared" si="10"/>
        <v/>
      </c>
      <c r="Z95" s="23">
        <f t="shared" si="11"/>
        <v>196</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1</v>
      </c>
      <c r="I96" s="21" t="s">
        <v>995</v>
      </c>
      <c r="J96" s="101">
        <v>40021919</v>
      </c>
      <c r="K96" s="46" t="s">
        <v>104</v>
      </c>
      <c r="L96" s="47"/>
      <c r="M96" s="48"/>
      <c r="N96" s="99">
        <v>187.04</v>
      </c>
      <c r="O96" s="49">
        <v>9.2499999999999999E-2</v>
      </c>
      <c r="P96" s="50">
        <v>0</v>
      </c>
      <c r="Q96" s="50">
        <v>0.18</v>
      </c>
      <c r="R96" s="50">
        <v>0</v>
      </c>
      <c r="S96" s="50">
        <v>0</v>
      </c>
      <c r="T96" s="46"/>
      <c r="U96" s="46">
        <v>25</v>
      </c>
      <c r="V96" s="51" t="s">
        <v>1095</v>
      </c>
      <c r="W96" s="62"/>
      <c r="X96" s="62"/>
      <c r="Y96" s="23" t="str">
        <f t="shared" si="10"/>
        <v/>
      </c>
      <c r="Z96" s="23">
        <f t="shared" si="11"/>
        <v>187.04</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5</v>
      </c>
      <c r="I97" s="21" t="s">
        <v>995</v>
      </c>
      <c r="J97">
        <v>39201099</v>
      </c>
      <c r="K97" s="46" t="s">
        <v>104</v>
      </c>
      <c r="L97" s="47"/>
      <c r="M97" s="48"/>
      <c r="N97" s="99">
        <v>9.6319999999999997</v>
      </c>
      <c r="O97" s="49">
        <v>9.2499999999999999E-2</v>
      </c>
      <c r="P97" s="50">
        <v>0</v>
      </c>
      <c r="Q97" s="50">
        <v>0.18</v>
      </c>
      <c r="R97" s="50">
        <v>0</v>
      </c>
      <c r="S97" s="50">
        <v>0</v>
      </c>
      <c r="T97" s="46"/>
      <c r="U97" s="46">
        <v>25</v>
      </c>
      <c r="V97" s="51" t="s">
        <v>1101</v>
      </c>
      <c r="W97" s="62"/>
      <c r="X97" s="62"/>
      <c r="Y97" s="23" t="str">
        <f t="shared" si="10"/>
        <v/>
      </c>
      <c r="Z97" s="23">
        <f t="shared" si="11"/>
        <v>48.16</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87</v>
      </c>
      <c r="I98" s="21" t="s">
        <v>995</v>
      </c>
      <c r="J98">
        <v>39201099</v>
      </c>
      <c r="K98" s="46" t="s">
        <v>104</v>
      </c>
      <c r="L98" s="47"/>
      <c r="M98" s="48"/>
      <c r="N98" s="99">
        <v>9.6319999999999997</v>
      </c>
      <c r="O98" s="49">
        <v>9.2499999999999999E-2</v>
      </c>
      <c r="P98" s="50">
        <v>0</v>
      </c>
      <c r="Q98" s="50">
        <v>0.18</v>
      </c>
      <c r="R98" s="50">
        <v>0</v>
      </c>
      <c r="S98" s="50">
        <v>0</v>
      </c>
      <c r="T98" s="46"/>
      <c r="U98" s="46">
        <v>25</v>
      </c>
      <c r="V98" s="51" t="s">
        <v>1101</v>
      </c>
      <c r="W98" s="62"/>
      <c r="X98" s="62"/>
      <c r="Y98" s="23" t="str">
        <f t="shared" si="10"/>
        <v/>
      </c>
      <c r="Z98" s="23">
        <f t="shared" si="11"/>
        <v>837.98399999999992</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7</v>
      </c>
      <c r="I99" s="21" t="s">
        <v>995</v>
      </c>
      <c r="J99">
        <v>32141010</v>
      </c>
      <c r="K99" s="46" t="s">
        <v>104</v>
      </c>
      <c r="L99" s="47"/>
      <c r="M99" s="48"/>
      <c r="N99" s="99">
        <v>52.068800000000003</v>
      </c>
      <c r="O99" s="49">
        <v>9.2499999999999999E-2</v>
      </c>
      <c r="P99" s="50">
        <v>0</v>
      </c>
      <c r="Q99" s="50">
        <v>0.18</v>
      </c>
      <c r="R99" s="50">
        <v>0</v>
      </c>
      <c r="S99" s="50">
        <v>0</v>
      </c>
      <c r="T99" s="46"/>
      <c r="U99" s="46">
        <v>25</v>
      </c>
      <c r="V99" s="51" t="s">
        <v>1096</v>
      </c>
      <c r="W99" s="62"/>
      <c r="X99" s="62"/>
      <c r="Y99" s="23" t="str">
        <f t="shared" si="10"/>
        <v/>
      </c>
      <c r="Z99" s="23">
        <f t="shared" si="11"/>
        <v>364.48160000000001</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4</v>
      </c>
      <c r="I100" s="21" t="s">
        <v>995</v>
      </c>
      <c r="J100">
        <v>39191020</v>
      </c>
      <c r="K100" s="46" t="s">
        <v>104</v>
      </c>
      <c r="L100" s="47"/>
      <c r="M100" s="48"/>
      <c r="N100" s="99">
        <v>358.4</v>
      </c>
      <c r="O100" s="49">
        <v>9.2499999999999999E-2</v>
      </c>
      <c r="P100" s="50">
        <v>0</v>
      </c>
      <c r="Q100" s="50">
        <v>0.18</v>
      </c>
      <c r="R100" s="50">
        <v>0</v>
      </c>
      <c r="S100" s="50">
        <v>0</v>
      </c>
      <c r="T100" s="46"/>
      <c r="U100" s="46">
        <v>25</v>
      </c>
      <c r="V100" s="51" t="s">
        <v>1097</v>
      </c>
      <c r="W100" s="62"/>
      <c r="X100" s="62"/>
      <c r="Y100" s="23" t="str">
        <f t="shared" si="10"/>
        <v/>
      </c>
      <c r="Z100" s="23">
        <f t="shared" si="11"/>
        <v>1433.6</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213</v>
      </c>
      <c r="H101" s="21">
        <v>19</v>
      </c>
      <c r="I101" s="21" t="s">
        <v>995</v>
      </c>
      <c r="J101">
        <v>39191020</v>
      </c>
      <c r="K101" s="46" t="s">
        <v>104</v>
      </c>
      <c r="L101" s="47"/>
      <c r="M101" s="48"/>
      <c r="N101" s="99">
        <v>23.463999999999999</v>
      </c>
      <c r="O101" s="49">
        <v>9.2499999999999999E-2</v>
      </c>
      <c r="P101" s="50">
        <v>0</v>
      </c>
      <c r="Q101" s="50">
        <v>0.18</v>
      </c>
      <c r="R101" s="50">
        <v>0</v>
      </c>
      <c r="S101" s="50">
        <v>0</v>
      </c>
      <c r="T101" s="46"/>
      <c r="U101" s="46">
        <v>25</v>
      </c>
      <c r="V101" s="51" t="s">
        <v>1095</v>
      </c>
      <c r="W101" s="62"/>
      <c r="X101" s="62"/>
      <c r="Y101" s="23" t="str">
        <f t="shared" si="10"/>
        <v/>
      </c>
      <c r="Z101" s="23">
        <f t="shared" si="11"/>
        <v>445.81599999999997</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4</v>
      </c>
      <c r="I102" s="21" t="s">
        <v>995</v>
      </c>
      <c r="J102" s="100"/>
      <c r="K102" s="46" t="s">
        <v>104</v>
      </c>
      <c r="L102" s="47"/>
      <c r="M102" s="48"/>
      <c r="N102" s="99"/>
      <c r="O102" s="49">
        <v>9.2499999999999999E-2</v>
      </c>
      <c r="P102" s="50">
        <v>0</v>
      </c>
      <c r="Q102" s="50">
        <v>0.18</v>
      </c>
      <c r="R102" s="50">
        <v>0</v>
      </c>
      <c r="S102" s="50">
        <v>0</v>
      </c>
      <c r="T102" s="46"/>
      <c r="U102" s="46">
        <v>25</v>
      </c>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100"/>
      <c r="K103" s="46" t="s">
        <v>104</v>
      </c>
      <c r="L103" s="47"/>
      <c r="M103" s="48"/>
      <c r="N103" s="99"/>
      <c r="O103" s="49">
        <v>9.2499999999999999E-2</v>
      </c>
      <c r="P103" s="50">
        <v>0</v>
      </c>
      <c r="Q103" s="50">
        <v>0.18</v>
      </c>
      <c r="R103" s="50">
        <v>0</v>
      </c>
      <c r="S103" s="50">
        <v>0</v>
      </c>
      <c r="T103" s="46"/>
      <c r="U103" s="46">
        <v>25</v>
      </c>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100"/>
      <c r="K104" s="46" t="s">
        <v>104</v>
      </c>
      <c r="L104" s="47"/>
      <c r="M104" s="48"/>
      <c r="N104" s="99"/>
      <c r="O104" s="49">
        <v>9.2499999999999999E-2</v>
      </c>
      <c r="P104" s="50">
        <v>0</v>
      </c>
      <c r="Q104" s="50">
        <v>0.18</v>
      </c>
      <c r="R104" s="50">
        <v>0</v>
      </c>
      <c r="S104" s="50">
        <v>0</v>
      </c>
      <c r="T104" s="46"/>
      <c r="U104" s="46">
        <v>25</v>
      </c>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100"/>
      <c r="K105" s="46" t="s">
        <v>104</v>
      </c>
      <c r="L105" s="47"/>
      <c r="M105" s="48"/>
      <c r="N105" s="99"/>
      <c r="O105" s="49">
        <v>9.2499999999999999E-2</v>
      </c>
      <c r="P105" s="50">
        <v>0</v>
      </c>
      <c r="Q105" s="50">
        <v>0.18</v>
      </c>
      <c r="R105" s="50">
        <v>0</v>
      </c>
      <c r="S105" s="50">
        <v>0</v>
      </c>
      <c r="T105" s="46"/>
      <c r="U105" s="46">
        <v>25</v>
      </c>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310</v>
      </c>
      <c r="I106" s="21" t="s">
        <v>995</v>
      </c>
      <c r="J106" s="100"/>
      <c r="K106" s="46" t="s">
        <v>104</v>
      </c>
      <c r="L106" s="47"/>
      <c r="M106" s="48"/>
      <c r="N106" s="99"/>
      <c r="O106" s="49">
        <v>9.2499999999999999E-2</v>
      </c>
      <c r="P106" s="50">
        <v>0</v>
      </c>
      <c r="Q106" s="50">
        <v>0.18</v>
      </c>
      <c r="R106" s="50">
        <v>0</v>
      </c>
      <c r="S106" s="50">
        <v>0</v>
      </c>
      <c r="T106" s="46"/>
      <c r="U106" s="46">
        <v>25</v>
      </c>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100"/>
      <c r="K107" s="46" t="s">
        <v>104</v>
      </c>
      <c r="L107" s="47"/>
      <c r="M107" s="48"/>
      <c r="N107" s="99"/>
      <c r="O107" s="49">
        <v>9.2499999999999999E-2</v>
      </c>
      <c r="P107" s="50">
        <v>0</v>
      </c>
      <c r="Q107" s="50">
        <v>0.18</v>
      </c>
      <c r="R107" s="50">
        <v>0</v>
      </c>
      <c r="S107" s="50">
        <v>0</v>
      </c>
      <c r="T107" s="46"/>
      <c r="U107" s="46">
        <v>25</v>
      </c>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100"/>
      <c r="K108" s="46" t="s">
        <v>104</v>
      </c>
      <c r="L108" s="47"/>
      <c r="M108" s="48"/>
      <c r="N108" s="99"/>
      <c r="O108" s="49">
        <v>9.2499999999999999E-2</v>
      </c>
      <c r="P108" s="50">
        <v>0</v>
      </c>
      <c r="Q108" s="50">
        <v>0.18</v>
      </c>
      <c r="R108" s="50">
        <v>0</v>
      </c>
      <c r="S108" s="50">
        <v>0</v>
      </c>
      <c r="T108" s="46"/>
      <c r="U108" s="46">
        <v>25</v>
      </c>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7</v>
      </c>
      <c r="I109" s="21" t="s">
        <v>995</v>
      </c>
      <c r="J109">
        <v>35061090</v>
      </c>
      <c r="K109" s="46" t="s">
        <v>104</v>
      </c>
      <c r="L109" s="47"/>
      <c r="M109" s="48"/>
      <c r="N109" s="99">
        <v>52.584000000000003</v>
      </c>
      <c r="O109" s="49">
        <v>9.2499999999999999E-2</v>
      </c>
      <c r="P109" s="50">
        <v>0</v>
      </c>
      <c r="Q109" s="50">
        <v>0.18</v>
      </c>
      <c r="R109" s="50">
        <v>0</v>
      </c>
      <c r="S109" s="50">
        <v>0</v>
      </c>
      <c r="T109" s="46"/>
      <c r="U109" s="46">
        <v>25</v>
      </c>
      <c r="V109" s="51" t="s">
        <v>1096</v>
      </c>
      <c r="W109" s="62"/>
      <c r="X109" s="62"/>
      <c r="Y109" s="23" t="str">
        <f t="shared" si="10"/>
        <v/>
      </c>
      <c r="Z109" s="23">
        <f t="shared" si="11"/>
        <v>368.08800000000002</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466</v>
      </c>
      <c r="I110" s="21" t="s">
        <v>995</v>
      </c>
      <c r="J110">
        <v>32141010</v>
      </c>
      <c r="K110" s="46" t="s">
        <v>104</v>
      </c>
      <c r="L110" s="47"/>
      <c r="M110" s="48"/>
      <c r="N110" s="99">
        <v>40.8688</v>
      </c>
      <c r="O110" s="49">
        <v>9.2499999999999999E-2</v>
      </c>
      <c r="P110" s="50">
        <v>0</v>
      </c>
      <c r="Q110" s="50">
        <v>0.18</v>
      </c>
      <c r="R110" s="50">
        <v>0</v>
      </c>
      <c r="S110" s="50">
        <v>0</v>
      </c>
      <c r="T110" s="46"/>
      <c r="U110" s="46">
        <v>25</v>
      </c>
      <c r="V110" s="51" t="s">
        <v>1096</v>
      </c>
      <c r="W110" s="62"/>
      <c r="X110" s="62"/>
      <c r="Y110" s="23" t="str">
        <f t="shared" si="10"/>
        <v/>
      </c>
      <c r="Z110" s="23">
        <f t="shared" si="11"/>
        <v>19044.860799999999</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73</v>
      </c>
      <c r="I111" s="21" t="s">
        <v>995</v>
      </c>
      <c r="J111">
        <v>32141010</v>
      </c>
      <c r="K111" s="46" t="s">
        <v>104</v>
      </c>
      <c r="L111" s="47"/>
      <c r="M111" s="48"/>
      <c r="N111" s="99">
        <v>40.8688</v>
      </c>
      <c r="O111" s="49">
        <v>9.2499999999999999E-2</v>
      </c>
      <c r="P111" s="50">
        <v>0</v>
      </c>
      <c r="Q111" s="50">
        <v>0.18</v>
      </c>
      <c r="R111" s="50">
        <v>0</v>
      </c>
      <c r="S111" s="50">
        <v>0</v>
      </c>
      <c r="T111" s="46"/>
      <c r="U111" s="46">
        <v>25</v>
      </c>
      <c r="V111" s="51" t="s">
        <v>1096</v>
      </c>
      <c r="W111" s="62"/>
      <c r="X111" s="62"/>
      <c r="Y111" s="23" t="str">
        <f t="shared" si="10"/>
        <v/>
      </c>
      <c r="Z111" s="23">
        <f t="shared" si="11"/>
        <v>2983.4223999999999</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96</v>
      </c>
      <c r="I112" s="21" t="s">
        <v>995</v>
      </c>
      <c r="J112">
        <v>35061090</v>
      </c>
      <c r="K112" s="46" t="s">
        <v>104</v>
      </c>
      <c r="L112" s="47"/>
      <c r="M112" s="48"/>
      <c r="N112" s="99">
        <v>52.584000000000003</v>
      </c>
      <c r="O112" s="49">
        <v>9.2499999999999999E-2</v>
      </c>
      <c r="P112" s="50">
        <v>0</v>
      </c>
      <c r="Q112" s="50">
        <v>0.18</v>
      </c>
      <c r="R112" s="50">
        <v>0</v>
      </c>
      <c r="S112" s="50">
        <v>0</v>
      </c>
      <c r="T112" s="46"/>
      <c r="U112" s="46">
        <v>25</v>
      </c>
      <c r="V112" s="51" t="s">
        <v>1096</v>
      </c>
      <c r="W112" s="62"/>
      <c r="X112" s="62"/>
      <c r="Y112" s="23" t="str">
        <f t="shared" si="10"/>
        <v/>
      </c>
      <c r="Z112" s="23">
        <f t="shared" si="11"/>
        <v>5048.0640000000003</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v>94051099</v>
      </c>
      <c r="K113" s="46" t="s">
        <v>104</v>
      </c>
      <c r="L113" s="47"/>
      <c r="M113" s="48"/>
      <c r="N113" s="99">
        <v>135.52000000000001</v>
      </c>
      <c r="O113" s="49">
        <v>9.2499999999999999E-2</v>
      </c>
      <c r="P113" s="50">
        <v>0</v>
      </c>
      <c r="Q113" s="50">
        <v>0.18</v>
      </c>
      <c r="R113" s="50">
        <v>0</v>
      </c>
      <c r="S113" s="50">
        <v>0</v>
      </c>
      <c r="T113" s="46"/>
      <c r="U113" s="46">
        <v>25</v>
      </c>
      <c r="V113" s="51" t="s">
        <v>1102</v>
      </c>
      <c r="W113" s="62"/>
      <c r="X113" s="62"/>
      <c r="Y113" s="23" t="str">
        <f t="shared" si="10"/>
        <v/>
      </c>
      <c r="Z113" s="23">
        <f t="shared" si="11"/>
        <v>135.52000000000001</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271</v>
      </c>
      <c r="I114" s="21" t="s">
        <v>995</v>
      </c>
      <c r="J114">
        <v>94051099</v>
      </c>
      <c r="K114" s="46" t="s">
        <v>104</v>
      </c>
      <c r="L114" s="47"/>
      <c r="M114" s="48"/>
      <c r="N114" s="99">
        <v>40.8688</v>
      </c>
      <c r="O114" s="49">
        <v>9.2499999999999999E-2</v>
      </c>
      <c r="P114" s="50">
        <v>0</v>
      </c>
      <c r="Q114" s="50">
        <v>0.18</v>
      </c>
      <c r="R114" s="50">
        <v>0</v>
      </c>
      <c r="S114" s="50">
        <v>0</v>
      </c>
      <c r="T114" s="46"/>
      <c r="U114" s="46">
        <v>25</v>
      </c>
      <c r="V114" s="51" t="s">
        <v>1096</v>
      </c>
      <c r="W114" s="62"/>
      <c r="X114" s="62"/>
      <c r="Y114" s="23" t="str">
        <f t="shared" si="10"/>
        <v/>
      </c>
      <c r="Z114" s="23">
        <f t="shared" si="11"/>
        <v>11075.444799999999</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v>35061010</v>
      </c>
      <c r="K115" s="46" t="s">
        <v>104</v>
      </c>
      <c r="L115" s="47"/>
      <c r="M115" s="48"/>
      <c r="N115" s="99">
        <v>136.63999999999999</v>
      </c>
      <c r="O115" s="49">
        <v>9.2499999999999999E-2</v>
      </c>
      <c r="P115" s="50">
        <v>0</v>
      </c>
      <c r="Q115" s="50">
        <v>0.18</v>
      </c>
      <c r="R115" s="50">
        <v>0</v>
      </c>
      <c r="S115" s="50">
        <v>0</v>
      </c>
      <c r="T115" s="46"/>
      <c r="U115" s="46">
        <v>25</v>
      </c>
      <c r="V115" s="51" t="s">
        <v>1102</v>
      </c>
      <c r="W115" s="62"/>
      <c r="X115" s="62"/>
      <c r="Y115" s="23" t="str">
        <f t="shared" si="10"/>
        <v/>
      </c>
      <c r="Z115" s="23">
        <f t="shared" si="11"/>
        <v>136.63999999999999</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v>35061090</v>
      </c>
      <c r="K116" s="46" t="s">
        <v>104</v>
      </c>
      <c r="L116" s="47"/>
      <c r="M116" s="48"/>
      <c r="N116" s="99">
        <v>358.4</v>
      </c>
      <c r="O116" s="49">
        <v>9.2499999999999999E-2</v>
      </c>
      <c r="P116" s="50">
        <v>0</v>
      </c>
      <c r="Q116" s="50">
        <v>0.18</v>
      </c>
      <c r="R116" s="50">
        <v>0</v>
      </c>
      <c r="S116" s="50">
        <v>0</v>
      </c>
      <c r="T116" s="46"/>
      <c r="U116" s="46">
        <v>25</v>
      </c>
      <c r="V116" s="51" t="s">
        <v>1102</v>
      </c>
      <c r="W116" s="62"/>
      <c r="X116" s="62"/>
      <c r="Y116" s="23" t="str">
        <f t="shared" si="10"/>
        <v/>
      </c>
      <c r="Z116" s="23">
        <f t="shared" si="11"/>
        <v>358.4</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v>35061010</v>
      </c>
      <c r="K117" s="46" t="s">
        <v>104</v>
      </c>
      <c r="L117" s="47"/>
      <c r="M117" s="48"/>
      <c r="N117" s="99">
        <v>358.4</v>
      </c>
      <c r="O117" s="49">
        <v>9.2499999999999999E-2</v>
      </c>
      <c r="P117" s="50">
        <v>0</v>
      </c>
      <c r="Q117" s="50">
        <v>0.18</v>
      </c>
      <c r="R117" s="50">
        <v>0</v>
      </c>
      <c r="S117" s="50">
        <v>0</v>
      </c>
      <c r="T117" s="46"/>
      <c r="U117" s="46">
        <v>25</v>
      </c>
      <c r="V117" s="51" t="s">
        <v>1102</v>
      </c>
      <c r="W117" s="62"/>
      <c r="X117" s="62"/>
      <c r="Y117" s="23" t="str">
        <f t="shared" si="10"/>
        <v/>
      </c>
      <c r="Z117" s="23">
        <f t="shared" si="11"/>
        <v>358.4</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v>35061090</v>
      </c>
      <c r="K118" s="46" t="s">
        <v>104</v>
      </c>
      <c r="L118" s="47"/>
      <c r="M118" s="48"/>
      <c r="N118" s="99">
        <v>358.4</v>
      </c>
      <c r="O118" s="49">
        <v>9.2499999999999999E-2</v>
      </c>
      <c r="P118" s="50">
        <v>0</v>
      </c>
      <c r="Q118" s="50">
        <v>0.18</v>
      </c>
      <c r="R118" s="50">
        <v>0</v>
      </c>
      <c r="S118" s="50">
        <v>0</v>
      </c>
      <c r="T118" s="46"/>
      <c r="U118" s="46">
        <v>25</v>
      </c>
      <c r="V118" s="51" t="s">
        <v>1102</v>
      </c>
      <c r="W118" s="62"/>
      <c r="X118" s="62"/>
      <c r="Y118" s="23" t="str">
        <f t="shared" si="10"/>
        <v/>
      </c>
      <c r="Z118" s="23">
        <f t="shared" si="11"/>
        <v>358.4</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101">
        <v>90178090</v>
      </c>
      <c r="K119" s="46" t="s">
        <v>104</v>
      </c>
      <c r="L119" s="47"/>
      <c r="M119" s="48"/>
      <c r="N119" s="99">
        <v>29.007999999999999</v>
      </c>
      <c r="O119" s="49">
        <v>9.2499999999999999E-2</v>
      </c>
      <c r="P119" s="50">
        <v>0</v>
      </c>
      <c r="Q119" s="50">
        <v>0.18</v>
      </c>
      <c r="R119" s="50">
        <v>0</v>
      </c>
      <c r="S119" s="50">
        <v>0</v>
      </c>
      <c r="T119" s="46"/>
      <c r="U119" s="46">
        <v>25</v>
      </c>
      <c r="V119" s="51" t="s">
        <v>1103</v>
      </c>
      <c r="W119" s="62"/>
      <c r="X119" s="62"/>
      <c r="Y119" s="23" t="str">
        <f t="shared" si="10"/>
        <v/>
      </c>
      <c r="Z119" s="23">
        <f t="shared" si="11"/>
        <v>29.007999999999999</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101">
        <v>39201099</v>
      </c>
      <c r="K120" s="46" t="s">
        <v>104</v>
      </c>
      <c r="L120" s="47"/>
      <c r="M120" s="48"/>
      <c r="N120" s="99">
        <v>504</v>
      </c>
      <c r="O120" s="49">
        <v>9.2499999999999999E-2</v>
      </c>
      <c r="P120" s="50">
        <v>0</v>
      </c>
      <c r="Q120" s="50">
        <v>0.18</v>
      </c>
      <c r="R120" s="50">
        <v>0</v>
      </c>
      <c r="S120" s="50">
        <v>0</v>
      </c>
      <c r="T120" s="46"/>
      <c r="U120" s="46">
        <v>25</v>
      </c>
      <c r="V120" s="51" t="s">
        <v>1102</v>
      </c>
      <c r="W120" s="62"/>
      <c r="X120" s="62"/>
      <c r="Y120" s="23" t="str">
        <f t="shared" si="10"/>
        <v/>
      </c>
      <c r="Z120" s="23">
        <f t="shared" si="11"/>
        <v>504</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3</v>
      </c>
      <c r="I121" s="21" t="s">
        <v>995</v>
      </c>
      <c r="J121" s="101">
        <v>39201099</v>
      </c>
      <c r="K121" s="46" t="s">
        <v>104</v>
      </c>
      <c r="L121" s="47"/>
      <c r="M121" s="48"/>
      <c r="N121" s="99">
        <v>840</v>
      </c>
      <c r="O121" s="49">
        <v>9.2499999999999999E-2</v>
      </c>
      <c r="P121" s="50">
        <v>0</v>
      </c>
      <c r="Q121" s="50">
        <v>0.18</v>
      </c>
      <c r="R121" s="50">
        <v>0</v>
      </c>
      <c r="S121" s="50">
        <v>0</v>
      </c>
      <c r="T121" s="46"/>
      <c r="U121" s="46">
        <v>25</v>
      </c>
      <c r="V121" s="51" t="s">
        <v>1102</v>
      </c>
      <c r="W121" s="62"/>
      <c r="X121" s="62"/>
      <c r="Y121" s="23" t="str">
        <f t="shared" si="10"/>
        <v/>
      </c>
      <c r="Z121" s="23">
        <f t="shared" si="11"/>
        <v>2520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7</v>
      </c>
      <c r="I122" s="21" t="s">
        <v>995</v>
      </c>
      <c r="J122" s="46"/>
      <c r="K122" s="46" t="s">
        <v>104</v>
      </c>
      <c r="L122" s="47"/>
      <c r="M122" s="48"/>
      <c r="N122" s="99"/>
      <c r="O122" s="49">
        <v>9.2499999999999999E-2</v>
      </c>
      <c r="P122" s="50">
        <v>0</v>
      </c>
      <c r="Q122" s="50">
        <v>0.18</v>
      </c>
      <c r="R122" s="50">
        <v>0</v>
      </c>
      <c r="S122" s="50">
        <v>0</v>
      </c>
      <c r="T122" s="46"/>
      <c r="U122" s="46">
        <v>25</v>
      </c>
      <c r="V122" s="51"/>
      <c r="W122" s="62"/>
      <c r="X122" s="62"/>
      <c r="Y122" s="23" t="str">
        <f t="shared" si="10"/>
        <v/>
      </c>
      <c r="Z122" s="23" t="str">
        <f t="shared" si="11"/>
        <v/>
      </c>
      <c r="AA122" s="19">
        <f t="shared" si="12"/>
        <v>0</v>
      </c>
      <c r="AB122" s="19">
        <f t="shared" si="13"/>
        <v>0</v>
      </c>
      <c r="AC122" s="19">
        <f t="shared" si="14"/>
        <v>0</v>
      </c>
      <c r="AD122" s="23" t="str">
        <f t="shared" si="15"/>
        <v/>
      </c>
      <c r="AE122" s="23" t="str">
        <f t="shared" si="16"/>
        <v/>
      </c>
    </row>
    <row r="123" spans="2:31" x14ac:dyDescent="0.25">
      <c r="B123" s="18">
        <f t="shared" si="17"/>
        <v>101</v>
      </c>
      <c r="C123" s="25">
        <v>6100000002950</v>
      </c>
      <c r="D123" s="19"/>
      <c r="E123" s="19"/>
      <c r="F123" s="20"/>
      <c r="G123" s="20" t="s">
        <v>233</v>
      </c>
      <c r="H123" s="21">
        <v>3</v>
      </c>
      <c r="I123" s="21" t="s">
        <v>995</v>
      </c>
      <c r="J123" s="46"/>
      <c r="K123" s="46" t="s">
        <v>104</v>
      </c>
      <c r="L123" s="47"/>
      <c r="M123" s="48"/>
      <c r="N123" s="99"/>
      <c r="O123" s="49">
        <v>9.2499999999999999E-2</v>
      </c>
      <c r="P123" s="50">
        <v>0</v>
      </c>
      <c r="Q123" s="50">
        <v>0.18</v>
      </c>
      <c r="R123" s="50">
        <v>0</v>
      </c>
      <c r="S123" s="50">
        <v>0</v>
      </c>
      <c r="T123" s="46"/>
      <c r="U123" s="46">
        <v>25</v>
      </c>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c r="K124" s="46" t="s">
        <v>104</v>
      </c>
      <c r="L124" s="47"/>
      <c r="M124" s="48"/>
      <c r="N124" s="99"/>
      <c r="O124" s="49">
        <v>9.2499999999999999E-2</v>
      </c>
      <c r="P124" s="50">
        <v>0</v>
      </c>
      <c r="Q124" s="50">
        <v>0.18</v>
      </c>
      <c r="R124" s="50">
        <v>0</v>
      </c>
      <c r="S124" s="50">
        <v>0</v>
      </c>
      <c r="T124" s="46"/>
      <c r="U124" s="46">
        <v>25</v>
      </c>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101">
        <v>42021900</v>
      </c>
      <c r="K125" s="46" t="s">
        <v>104</v>
      </c>
      <c r="L125" s="47"/>
      <c r="M125" s="48"/>
      <c r="N125" s="99">
        <v>280</v>
      </c>
      <c r="O125" s="49">
        <v>9.2499999999999999E-2</v>
      </c>
      <c r="P125" s="50">
        <v>0</v>
      </c>
      <c r="Q125" s="50">
        <v>0.18</v>
      </c>
      <c r="R125" s="50">
        <v>0</v>
      </c>
      <c r="S125" s="50">
        <v>0</v>
      </c>
      <c r="T125" s="46"/>
      <c r="U125" s="46">
        <v>25</v>
      </c>
      <c r="V125" s="51" t="s">
        <v>1073</v>
      </c>
      <c r="W125" s="62"/>
      <c r="X125" s="62"/>
      <c r="Y125" s="23" t="str">
        <f t="shared" si="10"/>
        <v/>
      </c>
      <c r="Z125" s="23">
        <f t="shared" si="11"/>
        <v>280</v>
      </c>
      <c r="AA125" s="19">
        <f t="shared" si="12"/>
        <v>1</v>
      </c>
      <c r="AB125" s="19">
        <f t="shared" si="13"/>
        <v>0</v>
      </c>
      <c r="AC125" s="19">
        <f t="shared" si="14"/>
        <v>1</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c r="K126" s="46" t="s">
        <v>104</v>
      </c>
      <c r="L126" s="47"/>
      <c r="M126" s="48"/>
      <c r="N126" s="99"/>
      <c r="O126" s="49">
        <v>9.2499999999999999E-2</v>
      </c>
      <c r="P126" s="50">
        <v>0</v>
      </c>
      <c r="Q126" s="50">
        <v>0.18</v>
      </c>
      <c r="R126" s="50">
        <v>0</v>
      </c>
      <c r="S126" s="50">
        <v>0</v>
      </c>
      <c r="T126" s="46"/>
      <c r="U126" s="46">
        <v>25</v>
      </c>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237</v>
      </c>
      <c r="H127" s="21">
        <v>1565</v>
      </c>
      <c r="I127" s="21" t="s">
        <v>995</v>
      </c>
      <c r="J127" s="101">
        <v>83011000</v>
      </c>
      <c r="K127" s="46" t="s">
        <v>104</v>
      </c>
      <c r="L127" s="47"/>
      <c r="M127" s="48"/>
      <c r="N127" s="99">
        <v>24.64</v>
      </c>
      <c r="O127" s="49">
        <v>9.2499999999999999E-2</v>
      </c>
      <c r="P127" s="50">
        <v>0</v>
      </c>
      <c r="Q127" s="50">
        <v>0.18</v>
      </c>
      <c r="R127" s="50">
        <v>0</v>
      </c>
      <c r="S127" s="50">
        <v>0</v>
      </c>
      <c r="T127" s="46"/>
      <c r="U127" s="46">
        <v>25</v>
      </c>
      <c r="V127" s="51" t="s">
        <v>1104</v>
      </c>
      <c r="W127" s="62"/>
      <c r="X127" s="62"/>
      <c r="Y127" s="23" t="str">
        <f t="shared" si="10"/>
        <v/>
      </c>
      <c r="Z127" s="23">
        <f t="shared" si="11"/>
        <v>38561.599999999999</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213</v>
      </c>
      <c r="I128" s="21" t="s">
        <v>995</v>
      </c>
      <c r="J128" s="101">
        <v>83011000</v>
      </c>
      <c r="K128" s="46" t="s">
        <v>104</v>
      </c>
      <c r="L128" s="47"/>
      <c r="M128" s="48"/>
      <c r="N128" s="99">
        <v>61.6</v>
      </c>
      <c r="O128" s="49">
        <v>9.2499999999999999E-2</v>
      </c>
      <c r="P128" s="50">
        <v>0</v>
      </c>
      <c r="Q128" s="50">
        <v>0.18</v>
      </c>
      <c r="R128" s="50">
        <v>0</v>
      </c>
      <c r="S128" s="50">
        <v>0</v>
      </c>
      <c r="T128" s="46"/>
      <c r="U128" s="46">
        <v>25</v>
      </c>
      <c r="V128" s="51" t="s">
        <v>1104</v>
      </c>
      <c r="W128" s="62"/>
      <c r="X128" s="62"/>
      <c r="Y128" s="23" t="str">
        <f t="shared" si="10"/>
        <v/>
      </c>
      <c r="Z128" s="23">
        <f t="shared" si="11"/>
        <v>13120.800000000001</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33</v>
      </c>
      <c r="I129" s="21" t="s">
        <v>995</v>
      </c>
      <c r="J129">
        <v>83011000</v>
      </c>
      <c r="K129" s="46" t="s">
        <v>104</v>
      </c>
      <c r="L129" s="47"/>
      <c r="M129" s="48"/>
      <c r="N129" s="99">
        <v>43.68</v>
      </c>
      <c r="O129" s="49">
        <v>9.2499999999999999E-2</v>
      </c>
      <c r="P129" s="50">
        <v>0</v>
      </c>
      <c r="Q129" s="50">
        <v>0.18</v>
      </c>
      <c r="R129" s="50">
        <v>0</v>
      </c>
      <c r="S129" s="50">
        <v>0</v>
      </c>
      <c r="T129" s="46"/>
      <c r="U129" s="46">
        <v>25</v>
      </c>
      <c r="V129" s="51" t="s">
        <v>1104</v>
      </c>
      <c r="W129" s="62"/>
      <c r="X129" s="62"/>
      <c r="Y129" s="23" t="str">
        <f t="shared" si="10"/>
        <v/>
      </c>
      <c r="Z129" s="23">
        <f t="shared" si="11"/>
        <v>1441.44</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4</v>
      </c>
      <c r="I130" s="21" t="s">
        <v>995</v>
      </c>
      <c r="J130">
        <v>83011000</v>
      </c>
      <c r="K130" s="46" t="s">
        <v>104</v>
      </c>
      <c r="L130" s="47"/>
      <c r="M130" s="48"/>
      <c r="N130" s="99">
        <v>43.68</v>
      </c>
      <c r="O130" s="49">
        <v>9.2499999999999999E-2</v>
      </c>
      <c r="P130" s="50">
        <v>0</v>
      </c>
      <c r="Q130" s="50">
        <v>0.18</v>
      </c>
      <c r="R130" s="50">
        <v>0</v>
      </c>
      <c r="S130" s="50">
        <v>0</v>
      </c>
      <c r="T130" s="46"/>
      <c r="U130" s="46">
        <v>25</v>
      </c>
      <c r="V130" s="51" t="s">
        <v>1104</v>
      </c>
      <c r="W130" s="62"/>
      <c r="X130" s="62"/>
      <c r="Y130" s="23" t="str">
        <f t="shared" si="10"/>
        <v/>
      </c>
      <c r="Z130" s="23">
        <f t="shared" si="11"/>
        <v>174.72</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17</v>
      </c>
      <c r="I131" s="21" t="s">
        <v>995</v>
      </c>
      <c r="J131">
        <v>85444900</v>
      </c>
      <c r="K131" s="46" t="s">
        <v>104</v>
      </c>
      <c r="L131" s="47"/>
      <c r="M131" s="48"/>
      <c r="N131" s="99">
        <v>109.76</v>
      </c>
      <c r="O131" s="49">
        <v>9.2499999999999999E-2</v>
      </c>
      <c r="P131" s="50">
        <v>0</v>
      </c>
      <c r="Q131" s="50">
        <v>0.18</v>
      </c>
      <c r="R131" s="50">
        <v>0</v>
      </c>
      <c r="S131" s="50">
        <v>0</v>
      </c>
      <c r="T131" s="46"/>
      <c r="U131" s="46">
        <v>25</v>
      </c>
      <c r="V131" s="51" t="s">
        <v>1105</v>
      </c>
      <c r="W131" s="62"/>
      <c r="X131" s="62"/>
      <c r="Y131" s="23" t="str">
        <f t="shared" si="10"/>
        <v/>
      </c>
      <c r="Z131" s="23">
        <f t="shared" si="11"/>
        <v>1865.92</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23</v>
      </c>
      <c r="I132" s="21" t="s">
        <v>995</v>
      </c>
      <c r="J132">
        <v>85444900</v>
      </c>
      <c r="K132" s="46" t="s">
        <v>104</v>
      </c>
      <c r="L132" s="47"/>
      <c r="M132" s="48"/>
      <c r="N132" s="99">
        <v>109.76</v>
      </c>
      <c r="O132" s="49">
        <v>9.2499999999999999E-2</v>
      </c>
      <c r="P132" s="50">
        <v>0</v>
      </c>
      <c r="Q132" s="50">
        <v>0.18</v>
      </c>
      <c r="R132" s="50">
        <v>0</v>
      </c>
      <c r="S132" s="50">
        <v>0</v>
      </c>
      <c r="T132" s="46"/>
      <c r="U132" s="46">
        <v>25</v>
      </c>
      <c r="V132" s="51" t="s">
        <v>1105</v>
      </c>
      <c r="W132" s="62"/>
      <c r="X132" s="62"/>
      <c r="Y132" s="23" t="str">
        <f t="shared" si="10"/>
        <v/>
      </c>
      <c r="Z132" s="23">
        <f t="shared" si="11"/>
        <v>2524.48</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30</v>
      </c>
      <c r="I133" s="21" t="s">
        <v>995</v>
      </c>
      <c r="J133">
        <v>83011000</v>
      </c>
      <c r="K133" s="46" t="s">
        <v>104</v>
      </c>
      <c r="L133" s="47"/>
      <c r="M133" s="48"/>
      <c r="N133" s="99">
        <v>109.76</v>
      </c>
      <c r="O133" s="49">
        <v>9.2499999999999999E-2</v>
      </c>
      <c r="P133" s="50">
        <v>0</v>
      </c>
      <c r="Q133" s="50">
        <v>0.18</v>
      </c>
      <c r="R133" s="50">
        <v>0</v>
      </c>
      <c r="S133" s="50">
        <v>0</v>
      </c>
      <c r="T133" s="46"/>
      <c r="U133" s="46">
        <v>25</v>
      </c>
      <c r="V133" s="51" t="s">
        <v>1105</v>
      </c>
      <c r="W133" s="62"/>
      <c r="X133" s="62"/>
      <c r="Y133" s="23" t="str">
        <f t="shared" si="10"/>
        <v/>
      </c>
      <c r="Z133" s="23">
        <f t="shared" si="11"/>
        <v>3292.8</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10</v>
      </c>
      <c r="I134" s="21" t="s">
        <v>995</v>
      </c>
      <c r="J134">
        <v>85444900</v>
      </c>
      <c r="K134" s="46" t="s">
        <v>104</v>
      </c>
      <c r="L134" s="47"/>
      <c r="M134" s="48"/>
      <c r="N134" s="99">
        <v>109.76</v>
      </c>
      <c r="O134" s="49">
        <v>9.2499999999999999E-2</v>
      </c>
      <c r="P134" s="50">
        <v>0</v>
      </c>
      <c r="Q134" s="50">
        <v>0.18</v>
      </c>
      <c r="R134" s="50">
        <v>0</v>
      </c>
      <c r="S134" s="50">
        <v>0</v>
      </c>
      <c r="T134" s="46"/>
      <c r="U134" s="46">
        <v>25</v>
      </c>
      <c r="V134" s="51" t="s">
        <v>1105</v>
      </c>
      <c r="W134" s="62"/>
      <c r="X134" s="62"/>
      <c r="Y134" s="23" t="str">
        <f t="shared" si="10"/>
        <v/>
      </c>
      <c r="Z134" s="23">
        <f t="shared" si="11"/>
        <v>1097.6000000000001</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v>83011000</v>
      </c>
      <c r="K135" s="46" t="s">
        <v>104</v>
      </c>
      <c r="L135" s="47"/>
      <c r="M135" s="48"/>
      <c r="N135" s="99">
        <v>61.6</v>
      </c>
      <c r="O135" s="49">
        <v>9.2499999999999999E-2</v>
      </c>
      <c r="P135" s="50">
        <v>0</v>
      </c>
      <c r="Q135" s="50">
        <v>0.18</v>
      </c>
      <c r="R135" s="50">
        <v>0</v>
      </c>
      <c r="S135" s="50">
        <v>0</v>
      </c>
      <c r="T135" s="46"/>
      <c r="U135" s="46">
        <v>25</v>
      </c>
      <c r="V135" s="51" t="s">
        <v>1104</v>
      </c>
      <c r="W135" s="62"/>
      <c r="X135" s="62"/>
      <c r="Y135" s="23" t="str">
        <f t="shared" si="10"/>
        <v/>
      </c>
      <c r="Z135" s="23">
        <f t="shared" si="11"/>
        <v>61.6</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40</v>
      </c>
      <c r="I136" s="21" t="s">
        <v>995</v>
      </c>
      <c r="J136">
        <v>83011000</v>
      </c>
      <c r="K136" s="46" t="s">
        <v>104</v>
      </c>
      <c r="L136" s="47"/>
      <c r="M136" s="48"/>
      <c r="N136" s="99">
        <v>61.6</v>
      </c>
      <c r="O136" s="49">
        <v>9.2499999999999999E-2</v>
      </c>
      <c r="P136" s="50">
        <v>0</v>
      </c>
      <c r="Q136" s="50">
        <v>0.18</v>
      </c>
      <c r="R136" s="50">
        <v>0</v>
      </c>
      <c r="S136" s="50">
        <v>0</v>
      </c>
      <c r="T136" s="46"/>
      <c r="U136" s="46">
        <v>25</v>
      </c>
      <c r="V136" s="51" t="s">
        <v>1104</v>
      </c>
      <c r="W136" s="62"/>
      <c r="X136" s="62"/>
      <c r="Y136" s="23" t="str">
        <f t="shared" si="10"/>
        <v/>
      </c>
      <c r="Z136" s="23">
        <f t="shared" si="11"/>
        <v>2464</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v>85444900</v>
      </c>
      <c r="K137" s="46" t="s">
        <v>104</v>
      </c>
      <c r="L137" s="47"/>
      <c r="M137" s="48"/>
      <c r="N137" s="99">
        <v>72.8</v>
      </c>
      <c r="O137" s="49">
        <v>9.2499999999999999E-2</v>
      </c>
      <c r="P137" s="50">
        <v>0</v>
      </c>
      <c r="Q137" s="50">
        <v>0.18</v>
      </c>
      <c r="R137" s="50">
        <v>0</v>
      </c>
      <c r="S137" s="50">
        <v>0</v>
      </c>
      <c r="T137" s="46"/>
      <c r="U137" s="46">
        <v>25</v>
      </c>
      <c r="V137" s="51" t="s">
        <v>1104</v>
      </c>
      <c r="W137" s="62"/>
      <c r="X137" s="62"/>
      <c r="Y137" s="23" t="str">
        <f t="shared" si="10"/>
        <v/>
      </c>
      <c r="Z137" s="23">
        <f t="shared" si="11"/>
        <v>72.8</v>
      </c>
      <c r="AA137" s="19">
        <f t="shared" si="12"/>
        <v>1</v>
      </c>
      <c r="AB137" s="19">
        <f t="shared" si="13"/>
        <v>0</v>
      </c>
      <c r="AC137" s="19">
        <f t="shared" si="14"/>
        <v>1</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v>85444900</v>
      </c>
      <c r="K138" s="46" t="s">
        <v>104</v>
      </c>
      <c r="L138" s="47"/>
      <c r="M138" s="48"/>
      <c r="N138" s="99">
        <v>72.8</v>
      </c>
      <c r="O138" s="49">
        <v>9.2499999999999999E-2</v>
      </c>
      <c r="P138" s="50">
        <v>0</v>
      </c>
      <c r="Q138" s="50">
        <v>0.18</v>
      </c>
      <c r="R138" s="50">
        <v>0</v>
      </c>
      <c r="S138" s="50">
        <v>0</v>
      </c>
      <c r="T138" s="46"/>
      <c r="U138" s="46">
        <v>25</v>
      </c>
      <c r="V138" s="51" t="s">
        <v>1104</v>
      </c>
      <c r="W138" s="62"/>
      <c r="X138" s="62"/>
      <c r="Y138" s="23" t="str">
        <f t="shared" si="10"/>
        <v/>
      </c>
      <c r="Z138" s="23">
        <f t="shared" si="11"/>
        <v>72.8</v>
      </c>
      <c r="AA138" s="19">
        <f t="shared" si="12"/>
        <v>1</v>
      </c>
      <c r="AB138" s="19">
        <f t="shared" si="13"/>
        <v>0</v>
      </c>
      <c r="AC138" s="19">
        <f t="shared" si="14"/>
        <v>1</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v>85444900</v>
      </c>
      <c r="K139" s="46" t="s">
        <v>104</v>
      </c>
      <c r="L139" s="47"/>
      <c r="M139" s="48"/>
      <c r="N139" s="99">
        <v>72.8</v>
      </c>
      <c r="O139" s="49">
        <v>9.2499999999999999E-2</v>
      </c>
      <c r="P139" s="50">
        <v>0</v>
      </c>
      <c r="Q139" s="50">
        <v>0.18</v>
      </c>
      <c r="R139" s="50">
        <v>0</v>
      </c>
      <c r="S139" s="50">
        <v>0</v>
      </c>
      <c r="T139" s="46"/>
      <c r="U139" s="46">
        <v>25</v>
      </c>
      <c r="V139" s="51" t="s">
        <v>1104</v>
      </c>
      <c r="W139" s="62"/>
      <c r="X139" s="62"/>
      <c r="Y139" s="23" t="str">
        <f t="shared" si="10"/>
        <v/>
      </c>
      <c r="Z139" s="23">
        <f t="shared" si="11"/>
        <v>72.8</v>
      </c>
      <c r="AA139" s="19">
        <f t="shared" si="12"/>
        <v>1</v>
      </c>
      <c r="AB139" s="19">
        <f t="shared" si="13"/>
        <v>0</v>
      </c>
      <c r="AC139" s="19">
        <f t="shared" si="14"/>
        <v>1</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c r="K140" s="46" t="s">
        <v>104</v>
      </c>
      <c r="L140" s="47"/>
      <c r="M140" s="48"/>
      <c r="N140" s="99"/>
      <c r="O140" s="49">
        <v>9.2499999999999999E-2</v>
      </c>
      <c r="P140" s="50">
        <v>0</v>
      </c>
      <c r="Q140" s="50">
        <v>0.18</v>
      </c>
      <c r="R140" s="50">
        <v>0</v>
      </c>
      <c r="S140" s="50">
        <v>0</v>
      </c>
      <c r="T140" s="46"/>
      <c r="U140" s="46">
        <v>25</v>
      </c>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v>85444900</v>
      </c>
      <c r="K141" s="46" t="s">
        <v>104</v>
      </c>
      <c r="L141" s="47"/>
      <c r="M141" s="48"/>
      <c r="N141" s="99">
        <v>72.8</v>
      </c>
      <c r="O141" s="49">
        <v>9.2499999999999999E-2</v>
      </c>
      <c r="P141" s="50">
        <v>0</v>
      </c>
      <c r="Q141" s="50">
        <v>0.18</v>
      </c>
      <c r="R141" s="50">
        <v>0</v>
      </c>
      <c r="S141" s="50">
        <v>0</v>
      </c>
      <c r="T141" s="46"/>
      <c r="U141" s="46">
        <v>25</v>
      </c>
      <c r="V141" s="51" t="s">
        <v>1104</v>
      </c>
      <c r="W141" s="62"/>
      <c r="X141" s="62"/>
      <c r="Y141" s="23" t="str">
        <f t="shared" si="10"/>
        <v/>
      </c>
      <c r="Z141" s="23">
        <f t="shared" si="11"/>
        <v>72.8</v>
      </c>
      <c r="AA141" s="19">
        <f t="shared" si="12"/>
        <v>1</v>
      </c>
      <c r="AB141" s="19">
        <f t="shared" si="13"/>
        <v>0</v>
      </c>
      <c r="AC141" s="19">
        <f t="shared" si="14"/>
        <v>1</v>
      </c>
      <c r="AD141" s="23" t="str">
        <f t="shared" si="15"/>
        <v/>
      </c>
      <c r="AE141" s="23" t="str">
        <f t="shared" si="16"/>
        <v/>
      </c>
    </row>
    <row r="142" spans="2:31" x14ac:dyDescent="0.25">
      <c r="B142" s="18">
        <f t="shared" si="17"/>
        <v>120</v>
      </c>
      <c r="C142" s="25">
        <v>5500000000593</v>
      </c>
      <c r="D142" s="19"/>
      <c r="E142" s="19"/>
      <c r="F142" s="20"/>
      <c r="G142" s="20" t="s">
        <v>252</v>
      </c>
      <c r="H142" s="21">
        <v>5</v>
      </c>
      <c r="I142" s="21" t="s">
        <v>995</v>
      </c>
      <c r="J142" s="100"/>
      <c r="K142" s="46" t="s">
        <v>104</v>
      </c>
      <c r="L142" s="47"/>
      <c r="M142" s="48"/>
      <c r="N142" s="99"/>
      <c r="O142" s="49">
        <v>9.2499999999999999E-2</v>
      </c>
      <c r="P142" s="50">
        <v>0</v>
      </c>
      <c r="Q142" s="50">
        <v>0.18</v>
      </c>
      <c r="R142" s="50">
        <v>0</v>
      </c>
      <c r="S142" s="50">
        <v>0</v>
      </c>
      <c r="T142" s="46"/>
      <c r="U142" s="46">
        <v>25</v>
      </c>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v>84661000</v>
      </c>
      <c r="K143" s="46" t="s">
        <v>104</v>
      </c>
      <c r="L143" s="47"/>
      <c r="M143" s="48"/>
      <c r="N143" s="99">
        <v>134.4</v>
      </c>
      <c r="O143" s="49">
        <v>9.2499999999999999E-2</v>
      </c>
      <c r="P143" s="50">
        <v>0</v>
      </c>
      <c r="Q143" s="50">
        <v>0.18</v>
      </c>
      <c r="R143" s="50">
        <v>0</v>
      </c>
      <c r="S143" s="50">
        <v>0</v>
      </c>
      <c r="T143" s="46"/>
      <c r="U143" s="46">
        <v>25</v>
      </c>
      <c r="V143" s="51" t="s">
        <v>1106</v>
      </c>
      <c r="W143" s="62"/>
      <c r="X143" s="62"/>
      <c r="Y143" s="23" t="str">
        <f t="shared" si="10"/>
        <v/>
      </c>
      <c r="Z143" s="23">
        <f t="shared" si="11"/>
        <v>134.4</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v>84661000</v>
      </c>
      <c r="K144" s="46" t="s">
        <v>104</v>
      </c>
      <c r="L144" s="47"/>
      <c r="M144" s="48"/>
      <c r="N144" s="99">
        <v>134.4</v>
      </c>
      <c r="O144" s="49">
        <v>9.2499999999999999E-2</v>
      </c>
      <c r="P144" s="50">
        <v>0</v>
      </c>
      <c r="Q144" s="50">
        <v>0.18</v>
      </c>
      <c r="R144" s="50">
        <v>0</v>
      </c>
      <c r="S144" s="50">
        <v>0</v>
      </c>
      <c r="T144" s="46"/>
      <c r="U144" s="46">
        <v>25</v>
      </c>
      <c r="V144" s="51" t="s">
        <v>1106</v>
      </c>
      <c r="W144" s="62"/>
      <c r="X144" s="62"/>
      <c r="Y144" s="23" t="str">
        <f t="shared" si="10"/>
        <v/>
      </c>
      <c r="Z144" s="23">
        <f t="shared" si="11"/>
        <v>134.4</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400</v>
      </c>
      <c r="I145" s="21" t="s">
        <v>995</v>
      </c>
      <c r="J145" s="100"/>
      <c r="K145" s="46" t="s">
        <v>104</v>
      </c>
      <c r="L145" s="47"/>
      <c r="M145" s="48"/>
      <c r="N145" s="99"/>
      <c r="O145" s="49">
        <v>9.2499999999999999E-2</v>
      </c>
      <c r="P145" s="50">
        <v>0</v>
      </c>
      <c r="Q145" s="50">
        <v>0.18</v>
      </c>
      <c r="R145" s="50">
        <v>0</v>
      </c>
      <c r="S145" s="50">
        <v>0</v>
      </c>
      <c r="T145" s="46"/>
      <c r="U145" s="46">
        <v>25</v>
      </c>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100"/>
      <c r="K146" s="46" t="s">
        <v>104</v>
      </c>
      <c r="L146" s="47"/>
      <c r="M146" s="48"/>
      <c r="N146" s="99"/>
      <c r="O146" s="49">
        <v>9.2499999999999999E-2</v>
      </c>
      <c r="P146" s="50">
        <v>0</v>
      </c>
      <c r="Q146" s="50">
        <v>0.18</v>
      </c>
      <c r="R146" s="50">
        <v>0</v>
      </c>
      <c r="S146" s="50">
        <v>0</v>
      </c>
      <c r="T146" s="46"/>
      <c r="U146" s="46">
        <v>25</v>
      </c>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c r="K147" s="46" t="s">
        <v>104</v>
      </c>
      <c r="L147" s="47"/>
      <c r="M147" s="48"/>
      <c r="N147" s="99"/>
      <c r="O147" s="49">
        <v>9.2499999999999999E-2</v>
      </c>
      <c r="P147" s="50">
        <v>0</v>
      </c>
      <c r="Q147" s="50">
        <v>0.18</v>
      </c>
      <c r="R147" s="50">
        <v>0</v>
      </c>
      <c r="S147" s="50">
        <v>0</v>
      </c>
      <c r="T147" s="46"/>
      <c r="U147" s="46">
        <v>25</v>
      </c>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c r="K148" s="46" t="s">
        <v>104</v>
      </c>
      <c r="L148" s="47"/>
      <c r="M148" s="48"/>
      <c r="N148" s="99"/>
      <c r="O148" s="49">
        <v>9.2499999999999999E-2</v>
      </c>
      <c r="P148" s="50">
        <v>0</v>
      </c>
      <c r="Q148" s="50">
        <v>0.18</v>
      </c>
      <c r="R148" s="50">
        <v>0</v>
      </c>
      <c r="S148" s="50">
        <v>0</v>
      </c>
      <c r="T148" s="46"/>
      <c r="U148" s="46">
        <v>25</v>
      </c>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259</v>
      </c>
      <c r="H149" s="21">
        <v>1</v>
      </c>
      <c r="I149" s="21" t="s">
        <v>995</v>
      </c>
      <c r="J149" s="46"/>
      <c r="K149" s="46" t="s">
        <v>104</v>
      </c>
      <c r="L149" s="47"/>
      <c r="M149" s="48"/>
      <c r="N149" s="99"/>
      <c r="O149" s="49">
        <v>9.2499999999999999E-2</v>
      </c>
      <c r="P149" s="50">
        <v>0</v>
      </c>
      <c r="Q149" s="50">
        <v>0.18</v>
      </c>
      <c r="R149" s="50">
        <v>0</v>
      </c>
      <c r="S149" s="50">
        <v>0</v>
      </c>
      <c r="T149" s="46"/>
      <c r="U149" s="46">
        <v>25</v>
      </c>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v>84136090</v>
      </c>
      <c r="K150" s="46" t="s">
        <v>104</v>
      </c>
      <c r="L150" s="47"/>
      <c r="M150" s="48"/>
      <c r="N150" s="99">
        <v>479.36</v>
      </c>
      <c r="O150" s="49">
        <v>9.2499999999999999E-2</v>
      </c>
      <c r="P150" s="50">
        <v>0</v>
      </c>
      <c r="Q150" s="50">
        <v>0.18</v>
      </c>
      <c r="R150" s="50">
        <v>0</v>
      </c>
      <c r="S150" s="50">
        <v>0</v>
      </c>
      <c r="T150" s="46"/>
      <c r="U150" s="46">
        <v>25</v>
      </c>
      <c r="V150" s="51" t="s">
        <v>1107</v>
      </c>
      <c r="W150" s="62"/>
      <c r="X150" s="62"/>
      <c r="Y150" s="23" t="str">
        <f t="shared" si="10"/>
        <v/>
      </c>
      <c r="Z150" s="23">
        <f t="shared" si="11"/>
        <v>479.36</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c r="K151" s="46" t="s">
        <v>104</v>
      </c>
      <c r="L151" s="47"/>
      <c r="M151" s="48"/>
      <c r="N151" s="99"/>
      <c r="O151" s="49">
        <v>9.2499999999999999E-2</v>
      </c>
      <c r="P151" s="50">
        <v>0</v>
      </c>
      <c r="Q151" s="50">
        <v>0.18</v>
      </c>
      <c r="R151" s="50">
        <v>0</v>
      </c>
      <c r="S151" s="50">
        <v>0</v>
      </c>
      <c r="T151" s="46"/>
      <c r="U151" s="46">
        <v>25</v>
      </c>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100"/>
      <c r="K152" s="46" t="s">
        <v>104</v>
      </c>
      <c r="L152" s="47"/>
      <c r="M152" s="48"/>
      <c r="N152" s="99"/>
      <c r="O152" s="49">
        <v>9.2499999999999999E-2</v>
      </c>
      <c r="P152" s="50">
        <v>0</v>
      </c>
      <c r="Q152" s="50">
        <v>0.18</v>
      </c>
      <c r="R152" s="50">
        <v>0</v>
      </c>
      <c r="S152" s="50">
        <v>0</v>
      </c>
      <c r="T152" s="46"/>
      <c r="U152" s="46">
        <v>25</v>
      </c>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100"/>
      <c r="K153" s="46" t="s">
        <v>104</v>
      </c>
      <c r="L153" s="47"/>
      <c r="M153" s="48"/>
      <c r="N153" s="99"/>
      <c r="O153" s="49">
        <v>9.2499999999999999E-2</v>
      </c>
      <c r="P153" s="50">
        <v>0</v>
      </c>
      <c r="Q153" s="50">
        <v>0.18</v>
      </c>
      <c r="R153" s="50">
        <v>0</v>
      </c>
      <c r="S153" s="50">
        <v>0</v>
      </c>
      <c r="T153" s="46"/>
      <c r="U153" s="46">
        <v>25</v>
      </c>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133</v>
      </c>
      <c r="I154" s="21" t="s">
        <v>995</v>
      </c>
      <c r="J154" s="100"/>
      <c r="K154" s="46" t="s">
        <v>104</v>
      </c>
      <c r="L154" s="47"/>
      <c r="M154" s="48"/>
      <c r="N154" s="99"/>
      <c r="O154" s="49">
        <v>9.2499999999999999E-2</v>
      </c>
      <c r="P154" s="50">
        <v>0</v>
      </c>
      <c r="Q154" s="50">
        <v>0.18</v>
      </c>
      <c r="R154" s="50">
        <v>0</v>
      </c>
      <c r="S154" s="50">
        <v>0</v>
      </c>
      <c r="T154" s="46"/>
      <c r="U154" s="46">
        <v>25</v>
      </c>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39</v>
      </c>
      <c r="I155" s="21" t="s">
        <v>995</v>
      </c>
      <c r="J155" s="100"/>
      <c r="K155" s="46" t="s">
        <v>104</v>
      </c>
      <c r="L155" s="47"/>
      <c r="M155" s="48"/>
      <c r="N155" s="99"/>
      <c r="O155" s="49">
        <v>9.2499999999999999E-2</v>
      </c>
      <c r="P155" s="50">
        <v>0</v>
      </c>
      <c r="Q155" s="50">
        <v>0.18</v>
      </c>
      <c r="R155" s="50">
        <v>0</v>
      </c>
      <c r="S155" s="50">
        <v>0</v>
      </c>
      <c r="T155" s="46"/>
      <c r="U155" s="46">
        <v>25</v>
      </c>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100"/>
      <c r="K156" s="46" t="s">
        <v>104</v>
      </c>
      <c r="L156" s="47"/>
      <c r="M156" s="48"/>
      <c r="N156" s="99"/>
      <c r="O156" s="49">
        <v>9.2499999999999999E-2</v>
      </c>
      <c r="P156" s="50">
        <v>0</v>
      </c>
      <c r="Q156" s="50">
        <v>0.18</v>
      </c>
      <c r="R156" s="50">
        <v>0</v>
      </c>
      <c r="S156" s="50">
        <v>0</v>
      </c>
      <c r="T156" s="46"/>
      <c r="U156" s="46">
        <v>25</v>
      </c>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100"/>
      <c r="K157" s="46" t="s">
        <v>104</v>
      </c>
      <c r="L157" s="47"/>
      <c r="M157" s="48"/>
      <c r="N157" s="99"/>
      <c r="O157" s="49">
        <v>9.2499999999999999E-2</v>
      </c>
      <c r="P157" s="50">
        <v>0</v>
      </c>
      <c r="Q157" s="50">
        <v>0.18</v>
      </c>
      <c r="R157" s="50">
        <v>0</v>
      </c>
      <c r="S157" s="50">
        <v>0</v>
      </c>
      <c r="T157" s="46"/>
      <c r="U157" s="46">
        <v>25</v>
      </c>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268</v>
      </c>
      <c r="H158" s="21">
        <v>1606</v>
      </c>
      <c r="I158" s="21" t="s">
        <v>995</v>
      </c>
      <c r="J158" s="100"/>
      <c r="K158" s="46" t="s">
        <v>104</v>
      </c>
      <c r="L158" s="47"/>
      <c r="M158" s="48"/>
      <c r="N158" s="99"/>
      <c r="O158" s="49">
        <v>9.2499999999999999E-2</v>
      </c>
      <c r="P158" s="50">
        <v>0</v>
      </c>
      <c r="Q158" s="50">
        <v>0.18</v>
      </c>
      <c r="R158" s="50">
        <v>0</v>
      </c>
      <c r="S158" s="50">
        <v>0</v>
      </c>
      <c r="T158" s="46"/>
      <c r="U158" s="46">
        <v>25</v>
      </c>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v>72292000</v>
      </c>
      <c r="K159" s="46" t="s">
        <v>104</v>
      </c>
      <c r="L159" s="47"/>
      <c r="M159" s="48"/>
      <c r="N159" s="99">
        <v>29.12</v>
      </c>
      <c r="O159" s="49">
        <v>9.2499999999999999E-2</v>
      </c>
      <c r="P159" s="50">
        <v>0</v>
      </c>
      <c r="Q159" s="50">
        <v>0.18</v>
      </c>
      <c r="R159" s="50">
        <v>0</v>
      </c>
      <c r="S159" s="50">
        <v>0</v>
      </c>
      <c r="T159" s="46"/>
      <c r="U159" s="46">
        <v>25</v>
      </c>
      <c r="V159" s="51" t="s">
        <v>1108</v>
      </c>
      <c r="W159" s="62"/>
      <c r="X159" s="62"/>
      <c r="Y159" s="23" t="str">
        <f t="shared" si="18"/>
        <v/>
      </c>
      <c r="Z159" s="23">
        <f t="shared" si="19"/>
        <v>29.12</v>
      </c>
      <c r="AA159" s="19">
        <f t="shared" si="20"/>
        <v>1</v>
      </c>
      <c r="AB159" s="19">
        <f t="shared" si="21"/>
        <v>0</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v>72292000</v>
      </c>
      <c r="K160" s="46" t="s">
        <v>104</v>
      </c>
      <c r="L160" s="47"/>
      <c r="M160" s="48"/>
      <c r="N160" s="99">
        <v>47.04</v>
      </c>
      <c r="O160" s="49">
        <v>9.2499999999999999E-2</v>
      </c>
      <c r="P160" s="50">
        <v>0</v>
      </c>
      <c r="Q160" s="50">
        <v>0.18</v>
      </c>
      <c r="R160" s="50">
        <v>0</v>
      </c>
      <c r="S160" s="50">
        <v>0</v>
      </c>
      <c r="T160" s="46"/>
      <c r="U160" s="46">
        <v>25</v>
      </c>
      <c r="V160" s="51" t="s">
        <v>1108</v>
      </c>
      <c r="W160" s="62"/>
      <c r="X160" s="62"/>
      <c r="Y160" s="23" t="str">
        <f t="shared" si="18"/>
        <v/>
      </c>
      <c r="Z160" s="23">
        <f t="shared" si="19"/>
        <v>47.04</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v>72292000</v>
      </c>
      <c r="K161" s="46" t="s">
        <v>104</v>
      </c>
      <c r="L161" s="47"/>
      <c r="M161" s="48"/>
      <c r="N161" s="99">
        <v>47.04</v>
      </c>
      <c r="O161" s="49">
        <v>9.2499999999999999E-2</v>
      </c>
      <c r="P161" s="50">
        <v>0</v>
      </c>
      <c r="Q161" s="50">
        <v>0.18</v>
      </c>
      <c r="R161" s="50">
        <v>0</v>
      </c>
      <c r="S161" s="50">
        <v>0</v>
      </c>
      <c r="T161" s="46"/>
      <c r="U161" s="46">
        <v>25</v>
      </c>
      <c r="V161" s="51" t="s">
        <v>1108</v>
      </c>
      <c r="W161" s="62"/>
      <c r="X161" s="62"/>
      <c r="Y161" s="23" t="str">
        <f t="shared" si="18"/>
        <v/>
      </c>
      <c r="Z161" s="23">
        <f t="shared" si="19"/>
        <v>47.04</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841</v>
      </c>
      <c r="I162" s="21" t="s">
        <v>995</v>
      </c>
      <c r="J162">
        <v>39169010</v>
      </c>
      <c r="K162" s="46" t="s">
        <v>104</v>
      </c>
      <c r="L162" s="47"/>
      <c r="M162" s="48"/>
      <c r="N162" s="99">
        <v>2.1280000000000001</v>
      </c>
      <c r="O162" s="49">
        <v>9.2499999999999999E-2</v>
      </c>
      <c r="P162" s="50">
        <v>0</v>
      </c>
      <c r="Q162" s="50">
        <v>0.18</v>
      </c>
      <c r="R162" s="50">
        <v>0</v>
      </c>
      <c r="S162" s="50">
        <v>0</v>
      </c>
      <c r="T162" s="46"/>
      <c r="U162" s="46">
        <v>25</v>
      </c>
      <c r="V162" s="51" t="s">
        <v>1109</v>
      </c>
      <c r="W162" s="62"/>
      <c r="X162" s="62"/>
      <c r="Y162" s="23" t="str">
        <f t="shared" si="18"/>
        <v/>
      </c>
      <c r="Z162" s="23">
        <f t="shared" si="19"/>
        <v>1789.6480000000001</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100"/>
      <c r="K163" s="46" t="s">
        <v>104</v>
      </c>
      <c r="L163" s="47"/>
      <c r="M163" s="48"/>
      <c r="N163" s="99"/>
      <c r="O163" s="49">
        <v>9.2499999999999999E-2</v>
      </c>
      <c r="P163" s="50">
        <v>0</v>
      </c>
      <c r="Q163" s="50">
        <v>0.18</v>
      </c>
      <c r="R163" s="50">
        <v>0</v>
      </c>
      <c r="S163" s="50">
        <v>0</v>
      </c>
      <c r="T163" s="46"/>
      <c r="U163" s="46">
        <v>25</v>
      </c>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53</v>
      </c>
      <c r="I164" s="21" t="s">
        <v>995</v>
      </c>
      <c r="J164" s="100"/>
      <c r="K164" s="46" t="s">
        <v>104</v>
      </c>
      <c r="L164" s="47"/>
      <c r="M164" s="48"/>
      <c r="N164" s="99"/>
      <c r="O164" s="49">
        <v>9.2499999999999999E-2</v>
      </c>
      <c r="P164" s="50">
        <v>0</v>
      </c>
      <c r="Q164" s="50">
        <v>0.18</v>
      </c>
      <c r="R164" s="50">
        <v>0</v>
      </c>
      <c r="S164" s="50">
        <v>0</v>
      </c>
      <c r="T164" s="46"/>
      <c r="U164" s="46">
        <v>25</v>
      </c>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27</v>
      </c>
      <c r="I165" s="21" t="s">
        <v>995</v>
      </c>
      <c r="J165" s="100"/>
      <c r="K165" s="46" t="s">
        <v>104</v>
      </c>
      <c r="L165" s="47"/>
      <c r="M165" s="48"/>
      <c r="N165" s="99"/>
      <c r="O165" s="49">
        <v>9.2499999999999999E-2</v>
      </c>
      <c r="P165" s="50">
        <v>0</v>
      </c>
      <c r="Q165" s="50">
        <v>0.18</v>
      </c>
      <c r="R165" s="50">
        <v>0</v>
      </c>
      <c r="S165" s="50">
        <v>0</v>
      </c>
      <c r="T165" s="46"/>
      <c r="U165" s="46">
        <v>25</v>
      </c>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100"/>
      <c r="K166" s="46" t="s">
        <v>104</v>
      </c>
      <c r="L166" s="47"/>
      <c r="M166" s="48"/>
      <c r="N166" s="99"/>
      <c r="O166" s="49">
        <v>9.2499999999999999E-2</v>
      </c>
      <c r="P166" s="50">
        <v>0</v>
      </c>
      <c r="Q166" s="50">
        <v>0.18</v>
      </c>
      <c r="R166" s="50">
        <v>0</v>
      </c>
      <c r="S166" s="50">
        <v>0</v>
      </c>
      <c r="T166" s="46"/>
      <c r="U166" s="46">
        <v>25</v>
      </c>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277</v>
      </c>
      <c r="H167" s="21">
        <v>40</v>
      </c>
      <c r="I167" s="21" t="s">
        <v>995</v>
      </c>
      <c r="J167">
        <v>34031900</v>
      </c>
      <c r="K167" s="46" t="s">
        <v>104</v>
      </c>
      <c r="L167" s="47"/>
      <c r="M167" s="48"/>
      <c r="N167" s="99">
        <v>24.64</v>
      </c>
      <c r="O167" s="49">
        <v>9.2499999999999999E-2</v>
      </c>
      <c r="P167" s="50">
        <v>0</v>
      </c>
      <c r="Q167" s="50">
        <v>0.18</v>
      </c>
      <c r="R167" s="50">
        <v>0</v>
      </c>
      <c r="S167" s="50">
        <v>0</v>
      </c>
      <c r="T167" s="46"/>
      <c r="U167" s="46">
        <v>25</v>
      </c>
      <c r="V167" s="51" t="s">
        <v>1110</v>
      </c>
      <c r="W167" s="62"/>
      <c r="X167" s="62"/>
      <c r="Y167" s="23" t="str">
        <f t="shared" si="18"/>
        <v/>
      </c>
      <c r="Z167" s="23">
        <f t="shared" si="19"/>
        <v>985.6</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101">
        <v>34031900</v>
      </c>
      <c r="K168" s="46" t="s">
        <v>104</v>
      </c>
      <c r="L168" s="47"/>
      <c r="M168" s="48"/>
      <c r="N168" s="99">
        <v>24.64</v>
      </c>
      <c r="O168" s="49">
        <v>9.2499999999999999E-2</v>
      </c>
      <c r="P168" s="50">
        <v>0</v>
      </c>
      <c r="Q168" s="50">
        <v>0.18</v>
      </c>
      <c r="R168" s="50">
        <v>0</v>
      </c>
      <c r="S168" s="50">
        <v>0</v>
      </c>
      <c r="T168" s="46"/>
      <c r="U168" s="46">
        <v>25</v>
      </c>
      <c r="V168" s="51" t="s">
        <v>1110</v>
      </c>
      <c r="W168" s="62"/>
      <c r="X168" s="62"/>
      <c r="Y168" s="23" t="str">
        <f t="shared" si="18"/>
        <v/>
      </c>
      <c r="Z168" s="23">
        <f t="shared" si="19"/>
        <v>24.64</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v>68042211</v>
      </c>
      <c r="K169" s="46" t="s">
        <v>104</v>
      </c>
      <c r="L169" s="47"/>
      <c r="M169" s="48"/>
      <c r="N169" s="99">
        <v>29.12</v>
      </c>
      <c r="O169" s="49">
        <v>9.2499999999999999E-2</v>
      </c>
      <c r="P169" s="50">
        <v>0</v>
      </c>
      <c r="Q169" s="50">
        <v>0.18</v>
      </c>
      <c r="R169" s="50">
        <v>0</v>
      </c>
      <c r="S169" s="50">
        <v>0</v>
      </c>
      <c r="T169" s="46"/>
      <c r="U169" s="46">
        <v>25</v>
      </c>
      <c r="V169" s="51" t="s">
        <v>1094</v>
      </c>
      <c r="W169" s="62"/>
      <c r="X169" s="62"/>
      <c r="Y169" s="23" t="str">
        <f t="shared" si="18"/>
        <v/>
      </c>
      <c r="Z169" s="23">
        <f t="shared" si="19"/>
        <v>29.12</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c r="K170" s="46" t="s">
        <v>104</v>
      </c>
      <c r="L170" s="47"/>
      <c r="M170" s="48"/>
      <c r="N170" s="99"/>
      <c r="O170" s="49">
        <v>9.2499999999999999E-2</v>
      </c>
      <c r="P170" s="50">
        <v>0</v>
      </c>
      <c r="Q170" s="50">
        <v>0.18</v>
      </c>
      <c r="R170" s="50">
        <v>0</v>
      </c>
      <c r="S170" s="50">
        <v>0</v>
      </c>
      <c r="T170" s="46"/>
      <c r="U170" s="46">
        <v>25</v>
      </c>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101">
        <v>68042211</v>
      </c>
      <c r="K171" s="46" t="s">
        <v>104</v>
      </c>
      <c r="L171" s="47"/>
      <c r="M171" s="48"/>
      <c r="N171" s="99">
        <v>16.687999999999999</v>
      </c>
      <c r="O171" s="49">
        <v>9.2499999999999999E-2</v>
      </c>
      <c r="P171" s="50">
        <v>0</v>
      </c>
      <c r="Q171" s="50">
        <v>0.18</v>
      </c>
      <c r="R171" s="50">
        <v>0</v>
      </c>
      <c r="S171" s="50">
        <v>0</v>
      </c>
      <c r="T171" s="46"/>
      <c r="U171" s="46">
        <v>25</v>
      </c>
      <c r="V171" s="51" t="s">
        <v>1094</v>
      </c>
      <c r="W171" s="62"/>
      <c r="X171" s="62"/>
      <c r="Y171" s="23" t="str">
        <f t="shared" si="18"/>
        <v/>
      </c>
      <c r="Z171" s="23">
        <f t="shared" si="19"/>
        <v>16.687999999999999</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1215</v>
      </c>
      <c r="I172" s="21" t="s">
        <v>995</v>
      </c>
      <c r="J172" s="101">
        <v>68042211</v>
      </c>
      <c r="K172" s="46" t="s">
        <v>104</v>
      </c>
      <c r="L172" s="47"/>
      <c r="M172" s="48"/>
      <c r="N172" s="99">
        <v>16.687999999999999</v>
      </c>
      <c r="O172" s="49">
        <v>9.2499999999999999E-2</v>
      </c>
      <c r="P172" s="50">
        <v>0</v>
      </c>
      <c r="Q172" s="50">
        <v>0.18</v>
      </c>
      <c r="R172" s="50">
        <v>0</v>
      </c>
      <c r="S172" s="50">
        <v>0</v>
      </c>
      <c r="T172" s="46"/>
      <c r="U172" s="46">
        <v>25</v>
      </c>
      <c r="V172" s="51" t="s">
        <v>1094</v>
      </c>
      <c r="W172" s="62"/>
      <c r="X172" s="62"/>
      <c r="Y172" s="23" t="str">
        <f t="shared" si="18"/>
        <v/>
      </c>
      <c r="Z172" s="23">
        <f t="shared" si="19"/>
        <v>20275.919999999998</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780</v>
      </c>
      <c r="I173" s="21" t="s">
        <v>995</v>
      </c>
      <c r="J173" s="101">
        <v>68042211</v>
      </c>
      <c r="K173" s="46" t="s">
        <v>104</v>
      </c>
      <c r="L173" s="47"/>
      <c r="M173" s="48"/>
      <c r="N173" s="99">
        <v>16.687999999999999</v>
      </c>
      <c r="O173" s="49">
        <v>9.2499999999999999E-2</v>
      </c>
      <c r="P173" s="50">
        <v>0</v>
      </c>
      <c r="Q173" s="50">
        <v>0.18</v>
      </c>
      <c r="R173" s="50">
        <v>0</v>
      </c>
      <c r="S173" s="50">
        <v>0</v>
      </c>
      <c r="T173" s="46"/>
      <c r="U173" s="46">
        <v>25</v>
      </c>
      <c r="V173" s="51" t="s">
        <v>1094</v>
      </c>
      <c r="W173" s="62"/>
      <c r="X173" s="62"/>
      <c r="Y173" s="23" t="str">
        <f t="shared" si="18"/>
        <v/>
      </c>
      <c r="Z173" s="23">
        <f t="shared" si="19"/>
        <v>13016.64</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367</v>
      </c>
      <c r="I174" s="21" t="s">
        <v>995</v>
      </c>
      <c r="J174" s="101">
        <v>68042211</v>
      </c>
      <c r="K174" s="46" t="s">
        <v>104</v>
      </c>
      <c r="L174" s="47"/>
      <c r="M174" s="48"/>
      <c r="N174" s="99">
        <v>9.968</v>
      </c>
      <c r="O174" s="49">
        <v>9.2499999999999999E-2</v>
      </c>
      <c r="P174" s="50">
        <v>0</v>
      </c>
      <c r="Q174" s="50">
        <v>0.18</v>
      </c>
      <c r="R174" s="50">
        <v>0</v>
      </c>
      <c r="S174" s="50">
        <v>0</v>
      </c>
      <c r="T174" s="46"/>
      <c r="U174" s="46">
        <v>25</v>
      </c>
      <c r="V174" s="51" t="s">
        <v>1094</v>
      </c>
      <c r="W174" s="62"/>
      <c r="X174" s="62"/>
      <c r="Y174" s="23" t="str">
        <f t="shared" si="18"/>
        <v/>
      </c>
      <c r="Z174" s="23">
        <f t="shared" si="19"/>
        <v>3658.2559999999999</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101">
        <v>68042211</v>
      </c>
      <c r="K175" s="46" t="s">
        <v>104</v>
      </c>
      <c r="L175" s="47"/>
      <c r="M175" s="48"/>
      <c r="N175" s="99">
        <v>9.968</v>
      </c>
      <c r="O175" s="49">
        <v>9.2499999999999999E-2</v>
      </c>
      <c r="P175" s="50">
        <v>0</v>
      </c>
      <c r="Q175" s="50">
        <v>0.18</v>
      </c>
      <c r="R175" s="50">
        <v>0</v>
      </c>
      <c r="S175" s="50">
        <v>0</v>
      </c>
      <c r="T175" s="46"/>
      <c r="U175" s="46">
        <v>25</v>
      </c>
      <c r="V175" s="51" t="s">
        <v>1094</v>
      </c>
      <c r="W175" s="62"/>
      <c r="X175" s="62"/>
      <c r="Y175" s="23" t="str">
        <f t="shared" si="18"/>
        <v/>
      </c>
      <c r="Z175" s="23">
        <f t="shared" si="19"/>
        <v>9.968</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1183</v>
      </c>
      <c r="I176" s="21" t="s">
        <v>995</v>
      </c>
      <c r="J176" s="101">
        <v>68042211</v>
      </c>
      <c r="K176" s="46" t="s">
        <v>104</v>
      </c>
      <c r="L176" s="47"/>
      <c r="M176" s="48"/>
      <c r="N176" s="99">
        <v>9.968</v>
      </c>
      <c r="O176" s="49">
        <v>9.2499999999999999E-2</v>
      </c>
      <c r="P176" s="50">
        <v>0</v>
      </c>
      <c r="Q176" s="50">
        <v>0.18</v>
      </c>
      <c r="R176" s="50">
        <v>0</v>
      </c>
      <c r="S176" s="50">
        <v>0</v>
      </c>
      <c r="T176" s="46"/>
      <c r="U176" s="46">
        <v>25</v>
      </c>
      <c r="V176" s="51" t="s">
        <v>1094</v>
      </c>
      <c r="W176" s="62"/>
      <c r="X176" s="62"/>
      <c r="Y176" s="23" t="str">
        <f t="shared" si="18"/>
        <v/>
      </c>
      <c r="Z176" s="23">
        <f t="shared" si="19"/>
        <v>11792.144</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v>68042211</v>
      </c>
      <c r="K177" s="46" t="s">
        <v>104</v>
      </c>
      <c r="L177" s="47"/>
      <c r="M177" s="48"/>
      <c r="N177" s="99">
        <v>50.4</v>
      </c>
      <c r="O177" s="49">
        <v>9.2499999999999999E-2</v>
      </c>
      <c r="P177" s="50">
        <v>0</v>
      </c>
      <c r="Q177" s="50">
        <v>0.18</v>
      </c>
      <c r="R177" s="50">
        <v>0</v>
      </c>
      <c r="S177" s="50">
        <v>0</v>
      </c>
      <c r="T177" s="46"/>
      <c r="U177" s="46">
        <v>25</v>
      </c>
      <c r="V177" s="51" t="s">
        <v>1094</v>
      </c>
      <c r="W177" s="62"/>
      <c r="X177" s="62"/>
      <c r="Y177" s="23" t="str">
        <f t="shared" si="18"/>
        <v/>
      </c>
      <c r="Z177" s="23">
        <f t="shared" si="19"/>
        <v>50.4</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101">
        <v>68042211</v>
      </c>
      <c r="K178" s="46" t="s">
        <v>104</v>
      </c>
      <c r="L178" s="47"/>
      <c r="M178" s="48"/>
      <c r="N178" s="99">
        <v>16.687999999999999</v>
      </c>
      <c r="O178" s="49">
        <v>9.2499999999999999E-2</v>
      </c>
      <c r="P178" s="50">
        <v>0</v>
      </c>
      <c r="Q178" s="50">
        <v>0.18</v>
      </c>
      <c r="R178" s="50">
        <v>0</v>
      </c>
      <c r="S178" s="50">
        <v>0</v>
      </c>
      <c r="T178" s="46"/>
      <c r="U178" s="46">
        <v>25</v>
      </c>
      <c r="V178" s="51" t="s">
        <v>1094</v>
      </c>
      <c r="W178" s="62"/>
      <c r="X178" s="62"/>
      <c r="Y178" s="23" t="str">
        <f t="shared" si="18"/>
        <v/>
      </c>
      <c r="Z178" s="23">
        <f t="shared" si="19"/>
        <v>16.687999999999999</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101">
        <v>68042211</v>
      </c>
      <c r="K179" s="46" t="s">
        <v>104</v>
      </c>
      <c r="L179" s="47"/>
      <c r="M179" s="48"/>
      <c r="N179" s="99">
        <v>16.687999999999999</v>
      </c>
      <c r="O179" s="49">
        <v>9.2499999999999999E-2</v>
      </c>
      <c r="P179" s="50">
        <v>0</v>
      </c>
      <c r="Q179" s="50">
        <v>0.18</v>
      </c>
      <c r="R179" s="50">
        <v>0</v>
      </c>
      <c r="S179" s="50">
        <v>0</v>
      </c>
      <c r="T179" s="46"/>
      <c r="U179" s="46">
        <v>25</v>
      </c>
      <c r="V179" s="51" t="s">
        <v>1094</v>
      </c>
      <c r="W179" s="62"/>
      <c r="X179" s="62"/>
      <c r="Y179" s="23" t="str">
        <f t="shared" si="18"/>
        <v/>
      </c>
      <c r="Z179" s="23">
        <f t="shared" si="19"/>
        <v>16.687999999999999</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101">
        <v>68042211</v>
      </c>
      <c r="K180" s="46" t="s">
        <v>104</v>
      </c>
      <c r="L180" s="47"/>
      <c r="M180" s="48"/>
      <c r="N180" s="99">
        <v>36.96</v>
      </c>
      <c r="O180" s="49">
        <v>9.2499999999999999E-2</v>
      </c>
      <c r="P180" s="50">
        <v>0</v>
      </c>
      <c r="Q180" s="50">
        <v>0.18</v>
      </c>
      <c r="R180" s="50">
        <v>0</v>
      </c>
      <c r="S180" s="50">
        <v>0</v>
      </c>
      <c r="T180" s="46"/>
      <c r="U180" s="46">
        <v>25</v>
      </c>
      <c r="V180" s="51" t="s">
        <v>1094</v>
      </c>
      <c r="W180" s="62"/>
      <c r="X180" s="62"/>
      <c r="Y180" s="23" t="str">
        <f t="shared" si="18"/>
        <v/>
      </c>
      <c r="Z180" s="23">
        <f t="shared" si="19"/>
        <v>36.96</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101">
        <v>68042211</v>
      </c>
      <c r="K181" s="46" t="s">
        <v>104</v>
      </c>
      <c r="L181" s="47"/>
      <c r="M181" s="48"/>
      <c r="N181" s="99">
        <v>16.687999999999999</v>
      </c>
      <c r="O181" s="49">
        <v>9.2499999999999999E-2</v>
      </c>
      <c r="P181" s="50">
        <v>0</v>
      </c>
      <c r="Q181" s="50">
        <v>0.18</v>
      </c>
      <c r="R181" s="50">
        <v>0</v>
      </c>
      <c r="S181" s="50">
        <v>0</v>
      </c>
      <c r="T181" s="46"/>
      <c r="U181" s="46">
        <v>25</v>
      </c>
      <c r="V181" s="51" t="s">
        <v>1094</v>
      </c>
      <c r="W181" s="62"/>
      <c r="X181" s="62"/>
      <c r="Y181" s="23" t="str">
        <f t="shared" si="18"/>
        <v/>
      </c>
      <c r="Z181" s="23">
        <f t="shared" si="19"/>
        <v>16.687999999999999</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101">
        <v>68053090</v>
      </c>
      <c r="K182" s="46" t="s">
        <v>104</v>
      </c>
      <c r="L182" s="47"/>
      <c r="M182" s="48"/>
      <c r="N182" s="99">
        <v>36.96</v>
      </c>
      <c r="O182" s="49">
        <v>9.2499999999999999E-2</v>
      </c>
      <c r="P182" s="50">
        <v>0</v>
      </c>
      <c r="Q182" s="50">
        <v>0.18</v>
      </c>
      <c r="R182" s="50">
        <v>0</v>
      </c>
      <c r="S182" s="50">
        <v>0</v>
      </c>
      <c r="T182" s="46"/>
      <c r="U182" s="46">
        <v>25</v>
      </c>
      <c r="V182" s="51" t="s">
        <v>1094</v>
      </c>
      <c r="W182" s="62"/>
      <c r="X182" s="62"/>
      <c r="Y182" s="23" t="str">
        <f t="shared" si="18"/>
        <v/>
      </c>
      <c r="Z182" s="23">
        <f t="shared" si="19"/>
        <v>36.96</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101">
        <v>68053090</v>
      </c>
      <c r="K183" s="46" t="s">
        <v>104</v>
      </c>
      <c r="L183" s="47"/>
      <c r="M183" s="48"/>
      <c r="N183" s="99">
        <v>36.96</v>
      </c>
      <c r="O183" s="49">
        <v>9.2499999999999999E-2</v>
      </c>
      <c r="P183" s="50">
        <v>0</v>
      </c>
      <c r="Q183" s="50">
        <v>0.18</v>
      </c>
      <c r="R183" s="50">
        <v>0</v>
      </c>
      <c r="S183" s="50">
        <v>0</v>
      </c>
      <c r="T183" s="46"/>
      <c r="U183" s="46">
        <v>25</v>
      </c>
      <c r="V183" s="51" t="s">
        <v>1094</v>
      </c>
      <c r="W183" s="62"/>
      <c r="X183" s="62"/>
      <c r="Y183" s="23" t="str">
        <f t="shared" si="18"/>
        <v/>
      </c>
      <c r="Z183" s="23">
        <f t="shared" si="19"/>
        <v>36.96</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27</v>
      </c>
      <c r="I184" s="21" t="s">
        <v>995</v>
      </c>
      <c r="J184" s="101">
        <v>68042211</v>
      </c>
      <c r="K184" s="46" t="s">
        <v>104</v>
      </c>
      <c r="L184" s="47"/>
      <c r="M184" s="48"/>
      <c r="N184" s="99">
        <v>29.12</v>
      </c>
      <c r="O184" s="49">
        <v>9.2499999999999999E-2</v>
      </c>
      <c r="P184" s="50">
        <v>0</v>
      </c>
      <c r="Q184" s="50">
        <v>0.18</v>
      </c>
      <c r="R184" s="50">
        <v>0</v>
      </c>
      <c r="S184" s="50">
        <v>0</v>
      </c>
      <c r="T184" s="46"/>
      <c r="U184" s="46">
        <v>25</v>
      </c>
      <c r="V184" s="51" t="s">
        <v>1094</v>
      </c>
      <c r="W184" s="62"/>
      <c r="X184" s="62"/>
      <c r="Y184" s="23" t="str">
        <f t="shared" si="18"/>
        <v/>
      </c>
      <c r="Z184" s="23">
        <f t="shared" si="19"/>
        <v>786.24</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213</v>
      </c>
      <c r="I185" s="21" t="s">
        <v>995</v>
      </c>
      <c r="J185" s="101">
        <v>68042211</v>
      </c>
      <c r="K185" s="46" t="s">
        <v>104</v>
      </c>
      <c r="L185" s="47"/>
      <c r="M185" s="48"/>
      <c r="N185" s="99">
        <v>29.12</v>
      </c>
      <c r="O185" s="49">
        <v>9.2499999999999999E-2</v>
      </c>
      <c r="P185" s="50">
        <v>0</v>
      </c>
      <c r="Q185" s="50">
        <v>0.18</v>
      </c>
      <c r="R185" s="50">
        <v>0</v>
      </c>
      <c r="S185" s="50">
        <v>0</v>
      </c>
      <c r="T185" s="46"/>
      <c r="U185" s="46">
        <v>25</v>
      </c>
      <c r="V185" s="51" t="s">
        <v>1094</v>
      </c>
      <c r="W185" s="62"/>
      <c r="X185" s="62"/>
      <c r="Y185" s="23" t="str">
        <f t="shared" si="18"/>
        <v/>
      </c>
      <c r="Z185" s="23">
        <f t="shared" si="19"/>
        <v>6202.56</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101">
        <v>68053090</v>
      </c>
      <c r="K186" s="46" t="s">
        <v>104</v>
      </c>
      <c r="L186" s="47"/>
      <c r="M186" s="48"/>
      <c r="N186" s="99">
        <v>36.96</v>
      </c>
      <c r="O186" s="49">
        <v>9.2499999999999999E-2</v>
      </c>
      <c r="P186" s="50">
        <v>0</v>
      </c>
      <c r="Q186" s="50">
        <v>0.18</v>
      </c>
      <c r="R186" s="50">
        <v>0</v>
      </c>
      <c r="S186" s="50">
        <v>0</v>
      </c>
      <c r="T186" s="46"/>
      <c r="U186" s="46">
        <v>25</v>
      </c>
      <c r="V186" s="51" t="s">
        <v>1094</v>
      </c>
      <c r="W186" s="62"/>
      <c r="X186" s="62"/>
      <c r="Y186" s="23" t="str">
        <f t="shared" si="18"/>
        <v/>
      </c>
      <c r="Z186" s="23">
        <f t="shared" si="19"/>
        <v>36.96</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v>68053090</v>
      </c>
      <c r="K187" s="46" t="s">
        <v>104</v>
      </c>
      <c r="L187" s="47"/>
      <c r="M187" s="48"/>
      <c r="N187" s="99">
        <v>36.96</v>
      </c>
      <c r="O187" s="49">
        <v>9.2499999999999999E-2</v>
      </c>
      <c r="P187" s="50">
        <v>0</v>
      </c>
      <c r="Q187" s="50">
        <v>0.18</v>
      </c>
      <c r="R187" s="50">
        <v>0</v>
      </c>
      <c r="S187" s="50">
        <v>0</v>
      </c>
      <c r="T187" s="46"/>
      <c r="U187" s="46">
        <v>25</v>
      </c>
      <c r="V187" s="51" t="s">
        <v>1094</v>
      </c>
      <c r="W187" s="62"/>
      <c r="X187" s="62"/>
      <c r="Y187" s="23" t="str">
        <f t="shared" si="18"/>
        <v/>
      </c>
      <c r="Z187" s="23">
        <f t="shared" si="19"/>
        <v>36.96</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v>
      </c>
      <c r="I188" s="21" t="s">
        <v>995</v>
      </c>
      <c r="J188">
        <v>68053090</v>
      </c>
      <c r="K188" s="46" t="s">
        <v>104</v>
      </c>
      <c r="L188" s="47"/>
      <c r="M188" s="48"/>
      <c r="N188" s="99">
        <v>36.96</v>
      </c>
      <c r="O188" s="49">
        <v>9.2499999999999999E-2</v>
      </c>
      <c r="P188" s="50">
        <v>0</v>
      </c>
      <c r="Q188" s="50">
        <v>0.18</v>
      </c>
      <c r="R188" s="50">
        <v>0</v>
      </c>
      <c r="S188" s="50">
        <v>0</v>
      </c>
      <c r="T188" s="46"/>
      <c r="U188" s="46">
        <v>25</v>
      </c>
      <c r="V188" s="51" t="s">
        <v>1094</v>
      </c>
      <c r="W188" s="62"/>
      <c r="X188" s="62"/>
      <c r="Y188" s="23" t="str">
        <f t="shared" si="18"/>
        <v/>
      </c>
      <c r="Z188" s="23">
        <f t="shared" si="19"/>
        <v>36.96</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v>
      </c>
      <c r="I189" s="21" t="s">
        <v>995</v>
      </c>
      <c r="J189">
        <v>68053090</v>
      </c>
      <c r="K189" s="46" t="s">
        <v>104</v>
      </c>
      <c r="L189" s="47"/>
      <c r="M189" s="48"/>
      <c r="N189" s="99">
        <v>36.96</v>
      </c>
      <c r="O189" s="49">
        <v>9.2499999999999999E-2</v>
      </c>
      <c r="P189" s="50">
        <v>0</v>
      </c>
      <c r="Q189" s="50">
        <v>0.18</v>
      </c>
      <c r="R189" s="50">
        <v>0</v>
      </c>
      <c r="S189" s="50">
        <v>0</v>
      </c>
      <c r="T189" s="46"/>
      <c r="U189" s="46">
        <v>25</v>
      </c>
      <c r="V189" s="51" t="s">
        <v>1094</v>
      </c>
      <c r="W189" s="62"/>
      <c r="X189" s="62"/>
      <c r="Y189" s="23" t="str">
        <f t="shared" si="18"/>
        <v/>
      </c>
      <c r="Z189" s="23">
        <f t="shared" si="19"/>
        <v>36.96</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13</v>
      </c>
      <c r="I190" s="21" t="s">
        <v>995</v>
      </c>
      <c r="J190">
        <v>68053090</v>
      </c>
      <c r="K190" s="46" t="s">
        <v>104</v>
      </c>
      <c r="L190" s="47"/>
      <c r="M190" s="48"/>
      <c r="N190" s="99">
        <v>36.96</v>
      </c>
      <c r="O190" s="49">
        <v>9.2499999999999999E-2</v>
      </c>
      <c r="P190" s="50">
        <v>0</v>
      </c>
      <c r="Q190" s="50">
        <v>0.18</v>
      </c>
      <c r="R190" s="50">
        <v>0</v>
      </c>
      <c r="S190" s="50">
        <v>0</v>
      </c>
      <c r="T190" s="46"/>
      <c r="U190" s="46">
        <v>25</v>
      </c>
      <c r="V190" s="51" t="s">
        <v>1094</v>
      </c>
      <c r="W190" s="62"/>
      <c r="X190" s="62"/>
      <c r="Y190" s="23" t="str">
        <f t="shared" si="18"/>
        <v/>
      </c>
      <c r="Z190" s="23">
        <f t="shared" si="19"/>
        <v>480.48</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100">
        <v>83111000</v>
      </c>
      <c r="K191" s="46" t="s">
        <v>104</v>
      </c>
      <c r="L191" s="47"/>
      <c r="M191" s="48"/>
      <c r="N191" s="99">
        <v>32.479999999999997</v>
      </c>
      <c r="O191" s="49">
        <v>9.2499999999999999E-2</v>
      </c>
      <c r="P191" s="50">
        <v>0</v>
      </c>
      <c r="Q191" s="50">
        <v>0.18</v>
      </c>
      <c r="R191" s="50">
        <v>0</v>
      </c>
      <c r="S191" s="50">
        <v>0</v>
      </c>
      <c r="T191" s="46"/>
      <c r="U191" s="46">
        <v>25</v>
      </c>
      <c r="V191" s="51" t="s">
        <v>1094</v>
      </c>
      <c r="W191" s="62"/>
      <c r="X191" s="62"/>
      <c r="Y191" s="23" t="str">
        <f t="shared" si="18"/>
        <v/>
      </c>
      <c r="Z191" s="23">
        <f t="shared" si="19"/>
        <v>32.479999999999997</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101">
        <v>83111000</v>
      </c>
      <c r="K192" s="46" t="s">
        <v>104</v>
      </c>
      <c r="L192" s="47"/>
      <c r="M192" s="48"/>
      <c r="N192" s="99">
        <v>60.48</v>
      </c>
      <c r="O192" s="49">
        <v>9.2499999999999999E-2</v>
      </c>
      <c r="P192" s="50">
        <v>0</v>
      </c>
      <c r="Q192" s="50">
        <v>0.18</v>
      </c>
      <c r="R192" s="50">
        <v>0</v>
      </c>
      <c r="S192" s="50">
        <v>0</v>
      </c>
      <c r="T192" s="46"/>
      <c r="U192" s="46">
        <v>25</v>
      </c>
      <c r="V192" s="51" t="s">
        <v>1108</v>
      </c>
      <c r="W192" s="62"/>
      <c r="X192" s="62"/>
      <c r="Y192" s="23" t="str">
        <f t="shared" si="18"/>
        <v/>
      </c>
      <c r="Z192" s="23">
        <f t="shared" si="19"/>
        <v>60.48</v>
      </c>
      <c r="AA192" s="19">
        <f t="shared" si="20"/>
        <v>1</v>
      </c>
      <c r="AB192" s="19">
        <f t="shared" si="21"/>
        <v>0</v>
      </c>
      <c r="AC192" s="19">
        <f t="shared" si="22"/>
        <v>1</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101">
        <v>83111000</v>
      </c>
      <c r="K193" s="46" t="s">
        <v>104</v>
      </c>
      <c r="L193" s="47"/>
      <c r="M193" s="48"/>
      <c r="N193" s="99">
        <v>76.16</v>
      </c>
      <c r="O193" s="49">
        <v>9.2499999999999999E-2</v>
      </c>
      <c r="P193" s="50">
        <v>0</v>
      </c>
      <c r="Q193" s="50">
        <v>0.18</v>
      </c>
      <c r="R193" s="50">
        <v>0</v>
      </c>
      <c r="S193" s="50">
        <v>0</v>
      </c>
      <c r="T193" s="46"/>
      <c r="U193" s="46">
        <v>25</v>
      </c>
      <c r="V193" s="51" t="s">
        <v>1108</v>
      </c>
      <c r="W193" s="62"/>
      <c r="X193" s="62"/>
      <c r="Y193" s="23" t="str">
        <f t="shared" si="18"/>
        <v/>
      </c>
      <c r="Z193" s="23">
        <f t="shared" si="19"/>
        <v>76.16</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101">
        <v>83111000</v>
      </c>
      <c r="K194" s="46" t="s">
        <v>104</v>
      </c>
      <c r="L194" s="47"/>
      <c r="M194" s="48"/>
      <c r="N194" s="99">
        <v>76.16</v>
      </c>
      <c r="O194" s="49">
        <v>9.2499999999999999E-2</v>
      </c>
      <c r="P194" s="50">
        <v>0</v>
      </c>
      <c r="Q194" s="50">
        <v>0.18</v>
      </c>
      <c r="R194" s="50">
        <v>0</v>
      </c>
      <c r="S194" s="50">
        <v>0</v>
      </c>
      <c r="T194" s="46"/>
      <c r="U194" s="46">
        <v>25</v>
      </c>
      <c r="V194" s="51" t="s">
        <v>1108</v>
      </c>
      <c r="W194" s="62"/>
      <c r="X194" s="62"/>
      <c r="Y194" s="23" t="str">
        <f t="shared" si="18"/>
        <v/>
      </c>
      <c r="Z194" s="23">
        <f t="shared" si="19"/>
        <v>76.16</v>
      </c>
      <c r="AA194" s="19">
        <f t="shared" si="20"/>
        <v>1</v>
      </c>
      <c r="AB194" s="19">
        <f t="shared" si="21"/>
        <v>0</v>
      </c>
      <c r="AC194" s="19">
        <f t="shared" si="22"/>
        <v>1</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101">
        <v>83111000</v>
      </c>
      <c r="K195" s="46" t="s">
        <v>104</v>
      </c>
      <c r="L195" s="47"/>
      <c r="M195" s="48"/>
      <c r="N195" s="99">
        <v>88.48</v>
      </c>
      <c r="O195" s="49">
        <v>9.2499999999999999E-2</v>
      </c>
      <c r="P195" s="50">
        <v>0</v>
      </c>
      <c r="Q195" s="50">
        <v>0.18</v>
      </c>
      <c r="R195" s="50">
        <v>0</v>
      </c>
      <c r="S195" s="50">
        <v>0</v>
      </c>
      <c r="T195" s="46"/>
      <c r="U195" s="46">
        <v>25</v>
      </c>
      <c r="V195" s="51" t="s">
        <v>1108</v>
      </c>
      <c r="W195" s="62"/>
      <c r="X195" s="62"/>
      <c r="Y195" s="23" t="str">
        <f t="shared" si="18"/>
        <v/>
      </c>
      <c r="Z195" s="23">
        <f t="shared" si="19"/>
        <v>88.48</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v>83111000</v>
      </c>
      <c r="K196" s="46" t="s">
        <v>104</v>
      </c>
      <c r="L196" s="47"/>
      <c r="M196" s="48"/>
      <c r="N196" s="99">
        <v>143.36000000000001</v>
      </c>
      <c r="O196" s="49">
        <v>9.2499999999999999E-2</v>
      </c>
      <c r="P196" s="50">
        <v>0</v>
      </c>
      <c r="Q196" s="50">
        <v>0.18</v>
      </c>
      <c r="R196" s="50">
        <v>0</v>
      </c>
      <c r="S196" s="50">
        <v>0</v>
      </c>
      <c r="T196" s="46"/>
      <c r="U196" s="46">
        <v>25</v>
      </c>
      <c r="V196" s="51" t="s">
        <v>1108</v>
      </c>
      <c r="W196" s="62"/>
      <c r="X196" s="62"/>
      <c r="Y196" s="23" t="str">
        <f t="shared" si="18"/>
        <v/>
      </c>
      <c r="Z196" s="23">
        <f t="shared" si="19"/>
        <v>143.36000000000001</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40</v>
      </c>
      <c r="I197" s="21" t="s">
        <v>995</v>
      </c>
      <c r="J197">
        <v>83111000</v>
      </c>
      <c r="K197" s="46" t="s">
        <v>104</v>
      </c>
      <c r="L197" s="47"/>
      <c r="M197" s="48"/>
      <c r="N197" s="99">
        <v>383.04</v>
      </c>
      <c r="O197" s="49">
        <v>9.2499999999999999E-2</v>
      </c>
      <c r="P197" s="50">
        <v>0</v>
      </c>
      <c r="Q197" s="50">
        <v>0.18</v>
      </c>
      <c r="R197" s="50">
        <v>0</v>
      </c>
      <c r="S197" s="50">
        <v>0</v>
      </c>
      <c r="T197" s="46"/>
      <c r="U197" s="46">
        <v>25</v>
      </c>
      <c r="V197" s="51" t="s">
        <v>1108</v>
      </c>
      <c r="W197" s="62"/>
      <c r="X197" s="62"/>
      <c r="Y197" s="23" t="str">
        <f t="shared" si="18"/>
        <v/>
      </c>
      <c r="Z197" s="23">
        <f t="shared" si="19"/>
        <v>15321.6</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40</v>
      </c>
      <c r="I198" s="21" t="s">
        <v>995</v>
      </c>
      <c r="J198">
        <v>83111000</v>
      </c>
      <c r="K198" s="46" t="s">
        <v>104</v>
      </c>
      <c r="L198" s="47"/>
      <c r="M198" s="48"/>
      <c r="N198" s="99">
        <v>383.04</v>
      </c>
      <c r="O198" s="49">
        <v>9.2499999999999999E-2</v>
      </c>
      <c r="P198" s="50">
        <v>0</v>
      </c>
      <c r="Q198" s="50">
        <v>0.18</v>
      </c>
      <c r="R198" s="50">
        <v>0</v>
      </c>
      <c r="S198" s="50">
        <v>0</v>
      </c>
      <c r="T198" s="46"/>
      <c r="U198" s="46">
        <v>25</v>
      </c>
      <c r="V198" s="51" t="s">
        <v>1108</v>
      </c>
      <c r="W198" s="62"/>
      <c r="X198" s="62"/>
      <c r="Y198" s="23" t="str">
        <f t="shared" si="18"/>
        <v/>
      </c>
      <c r="Z198" s="23">
        <f t="shared" si="19"/>
        <v>15321.6</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v>83111000</v>
      </c>
      <c r="K199" s="46" t="s">
        <v>104</v>
      </c>
      <c r="L199" s="47"/>
      <c r="M199" s="48"/>
      <c r="N199" s="99">
        <v>143.36000000000001</v>
      </c>
      <c r="O199" s="49">
        <v>9.2499999999999999E-2</v>
      </c>
      <c r="P199" s="50">
        <v>0</v>
      </c>
      <c r="Q199" s="50">
        <v>0.18</v>
      </c>
      <c r="R199" s="50">
        <v>0</v>
      </c>
      <c r="S199" s="50">
        <v>0</v>
      </c>
      <c r="T199" s="46"/>
      <c r="U199" s="46">
        <v>25</v>
      </c>
      <c r="V199" s="51" t="s">
        <v>1108</v>
      </c>
      <c r="W199" s="62"/>
      <c r="X199" s="62"/>
      <c r="Y199" s="23" t="str">
        <f t="shared" si="18"/>
        <v/>
      </c>
      <c r="Z199" s="23">
        <f t="shared" si="19"/>
        <v>143.36000000000001</v>
      </c>
      <c r="AA199" s="19">
        <f t="shared" si="20"/>
        <v>1</v>
      </c>
      <c r="AB199" s="19">
        <f t="shared" si="21"/>
        <v>0</v>
      </c>
      <c r="AC199" s="19">
        <f t="shared" si="22"/>
        <v>1</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v>83111000</v>
      </c>
      <c r="K200" s="46" t="s">
        <v>104</v>
      </c>
      <c r="L200" s="47"/>
      <c r="M200" s="48"/>
      <c r="N200" s="99">
        <v>143.36000000000001</v>
      </c>
      <c r="O200" s="49">
        <v>9.2499999999999999E-2</v>
      </c>
      <c r="P200" s="50">
        <v>0</v>
      </c>
      <c r="Q200" s="50">
        <v>0.18</v>
      </c>
      <c r="R200" s="50">
        <v>0</v>
      </c>
      <c r="S200" s="50">
        <v>0</v>
      </c>
      <c r="T200" s="46"/>
      <c r="U200" s="46">
        <v>25</v>
      </c>
      <c r="V200" s="51" t="s">
        <v>1108</v>
      </c>
      <c r="W200" s="62"/>
      <c r="X200" s="62"/>
      <c r="Y200" s="23" t="str">
        <f t="shared" si="18"/>
        <v/>
      </c>
      <c r="Z200" s="23">
        <f t="shared" si="19"/>
        <v>143.36000000000001</v>
      </c>
      <c r="AA200" s="19">
        <f t="shared" si="20"/>
        <v>1</v>
      </c>
      <c r="AB200" s="19">
        <f t="shared" si="21"/>
        <v>0</v>
      </c>
      <c r="AC200" s="19">
        <f t="shared" si="22"/>
        <v>1</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v>83111000</v>
      </c>
      <c r="K201" s="46" t="s">
        <v>104</v>
      </c>
      <c r="L201" s="47"/>
      <c r="M201" s="48"/>
      <c r="N201" s="99">
        <v>143.36000000000001</v>
      </c>
      <c r="O201" s="49">
        <v>9.2499999999999999E-2</v>
      </c>
      <c r="P201" s="50">
        <v>0</v>
      </c>
      <c r="Q201" s="50">
        <v>0.18</v>
      </c>
      <c r="R201" s="50">
        <v>0</v>
      </c>
      <c r="S201" s="50">
        <v>0</v>
      </c>
      <c r="T201" s="46"/>
      <c r="U201" s="46">
        <v>25</v>
      </c>
      <c r="V201" s="51" t="s">
        <v>1108</v>
      </c>
      <c r="W201" s="62"/>
      <c r="X201" s="62"/>
      <c r="Y201" s="23" t="str">
        <f t="shared" si="18"/>
        <v/>
      </c>
      <c r="Z201" s="23">
        <f t="shared" si="19"/>
        <v>143.36000000000001</v>
      </c>
      <c r="AA201" s="19">
        <f t="shared" si="20"/>
        <v>1</v>
      </c>
      <c r="AB201" s="19">
        <f t="shared" si="21"/>
        <v>0</v>
      </c>
      <c r="AC201" s="19">
        <f t="shared" si="22"/>
        <v>1</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v>83111000</v>
      </c>
      <c r="K202" s="46" t="s">
        <v>104</v>
      </c>
      <c r="L202" s="47"/>
      <c r="M202" s="48"/>
      <c r="N202" s="99">
        <v>143.36000000000001</v>
      </c>
      <c r="O202" s="49">
        <v>9.2499999999999999E-2</v>
      </c>
      <c r="P202" s="50">
        <v>0</v>
      </c>
      <c r="Q202" s="50">
        <v>0.18</v>
      </c>
      <c r="R202" s="50">
        <v>0</v>
      </c>
      <c r="S202" s="50">
        <v>0</v>
      </c>
      <c r="T202" s="46"/>
      <c r="U202" s="46">
        <v>25</v>
      </c>
      <c r="V202" s="51" t="s">
        <v>1108</v>
      </c>
      <c r="W202" s="62"/>
      <c r="X202" s="62"/>
      <c r="Y202" s="23" t="str">
        <f t="shared" si="18"/>
        <v/>
      </c>
      <c r="Z202" s="23">
        <f t="shared" si="19"/>
        <v>143.36000000000001</v>
      </c>
      <c r="AA202" s="19">
        <f t="shared" si="20"/>
        <v>1</v>
      </c>
      <c r="AB202" s="19">
        <f t="shared" si="21"/>
        <v>0</v>
      </c>
      <c r="AC202" s="19">
        <f t="shared" si="22"/>
        <v>1</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v>83111000</v>
      </c>
      <c r="K203" s="46" t="s">
        <v>104</v>
      </c>
      <c r="L203" s="47"/>
      <c r="M203" s="48"/>
      <c r="N203" s="99">
        <v>6.6080000000000005</v>
      </c>
      <c r="O203" s="49">
        <v>9.2499999999999999E-2</v>
      </c>
      <c r="P203" s="50">
        <v>0</v>
      </c>
      <c r="Q203" s="50">
        <v>0.18</v>
      </c>
      <c r="R203" s="50">
        <v>0</v>
      </c>
      <c r="S203" s="50">
        <v>0</v>
      </c>
      <c r="T203" s="46"/>
      <c r="U203" s="46">
        <v>25</v>
      </c>
      <c r="V203" s="51" t="s">
        <v>1111</v>
      </c>
      <c r="W203" s="62"/>
      <c r="X203" s="62"/>
      <c r="Y203" s="23" t="str">
        <f t="shared" si="18"/>
        <v/>
      </c>
      <c r="Z203" s="23">
        <f t="shared" si="19"/>
        <v>6.6080000000000005</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c r="K204" s="46" t="s">
        <v>104</v>
      </c>
      <c r="L204" s="47"/>
      <c r="M204" s="48"/>
      <c r="N204" s="99"/>
      <c r="O204" s="49">
        <v>9.2499999999999999E-2</v>
      </c>
      <c r="P204" s="50">
        <v>0</v>
      </c>
      <c r="Q204" s="50">
        <v>0.18</v>
      </c>
      <c r="R204" s="50">
        <v>0</v>
      </c>
      <c r="S204" s="50">
        <v>0</v>
      </c>
      <c r="T204" s="46"/>
      <c r="U204" s="46">
        <v>25</v>
      </c>
      <c r="V204" s="51" t="s">
        <v>1108</v>
      </c>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v>83111000</v>
      </c>
      <c r="K205" s="46" t="s">
        <v>104</v>
      </c>
      <c r="L205" s="47"/>
      <c r="M205" s="48"/>
      <c r="N205" s="99">
        <v>510.72</v>
      </c>
      <c r="O205" s="49">
        <v>9.2499999999999999E-2</v>
      </c>
      <c r="P205" s="50">
        <v>0</v>
      </c>
      <c r="Q205" s="50">
        <v>0.18</v>
      </c>
      <c r="R205" s="50">
        <v>0</v>
      </c>
      <c r="S205" s="50">
        <v>0</v>
      </c>
      <c r="T205" s="46"/>
      <c r="U205" s="46">
        <v>25</v>
      </c>
      <c r="V205" s="51" t="s">
        <v>1108</v>
      </c>
      <c r="W205" s="62"/>
      <c r="X205" s="62"/>
      <c r="Y205" s="23" t="str">
        <f t="shared" si="18"/>
        <v/>
      </c>
      <c r="Z205" s="23">
        <f t="shared" si="19"/>
        <v>510.72</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v>83111000</v>
      </c>
      <c r="K206" s="46" t="s">
        <v>104</v>
      </c>
      <c r="L206" s="47"/>
      <c r="M206" s="48"/>
      <c r="N206" s="99">
        <v>510.72</v>
      </c>
      <c r="O206" s="49">
        <v>9.2499999999999999E-2</v>
      </c>
      <c r="P206" s="50">
        <v>0</v>
      </c>
      <c r="Q206" s="50">
        <v>0.18</v>
      </c>
      <c r="R206" s="50">
        <v>0</v>
      </c>
      <c r="S206" s="50">
        <v>0</v>
      </c>
      <c r="T206" s="46"/>
      <c r="U206" s="46">
        <v>25</v>
      </c>
      <c r="V206" s="51" t="s">
        <v>1108</v>
      </c>
      <c r="W206" s="62"/>
      <c r="X206" s="62"/>
      <c r="Y206" s="23" t="str">
        <f t="shared" si="18"/>
        <v/>
      </c>
      <c r="Z206" s="23">
        <f t="shared" si="19"/>
        <v>510.72</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v>83111000</v>
      </c>
      <c r="K207" s="46" t="s">
        <v>104</v>
      </c>
      <c r="L207" s="47"/>
      <c r="M207" s="48"/>
      <c r="N207" s="99">
        <v>510.72</v>
      </c>
      <c r="O207" s="49">
        <v>9.2499999999999999E-2</v>
      </c>
      <c r="P207" s="50">
        <v>0</v>
      </c>
      <c r="Q207" s="50">
        <v>0.18</v>
      </c>
      <c r="R207" s="50">
        <v>0</v>
      </c>
      <c r="S207" s="50">
        <v>0</v>
      </c>
      <c r="T207" s="46"/>
      <c r="U207" s="46">
        <v>25</v>
      </c>
      <c r="V207" s="51" t="s">
        <v>1108</v>
      </c>
      <c r="W207" s="62"/>
      <c r="X207" s="62"/>
      <c r="Y207" s="23" t="str">
        <f t="shared" si="18"/>
        <v/>
      </c>
      <c r="Z207" s="23">
        <f t="shared" si="19"/>
        <v>510.72</v>
      </c>
      <c r="AA207" s="19">
        <f t="shared" si="20"/>
        <v>1</v>
      </c>
      <c r="AB207" s="19">
        <f t="shared" si="21"/>
        <v>0</v>
      </c>
      <c r="AC207" s="19">
        <f t="shared" si="22"/>
        <v>1</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v>83111000</v>
      </c>
      <c r="K208" s="46" t="s">
        <v>104</v>
      </c>
      <c r="L208" s="47"/>
      <c r="M208" s="48"/>
      <c r="N208" s="99">
        <v>510.72</v>
      </c>
      <c r="O208" s="49">
        <v>9.2499999999999999E-2</v>
      </c>
      <c r="P208" s="50">
        <v>0</v>
      </c>
      <c r="Q208" s="50">
        <v>0.18</v>
      </c>
      <c r="R208" s="50">
        <v>0</v>
      </c>
      <c r="S208" s="50">
        <v>0</v>
      </c>
      <c r="T208" s="46"/>
      <c r="U208" s="46">
        <v>25</v>
      </c>
      <c r="V208" s="51" t="s">
        <v>1108</v>
      </c>
      <c r="W208" s="62"/>
      <c r="X208" s="62"/>
      <c r="Y208" s="23" t="str">
        <f t="shared" si="18"/>
        <v/>
      </c>
      <c r="Z208" s="23">
        <f t="shared" si="19"/>
        <v>510.72</v>
      </c>
      <c r="AA208" s="19">
        <f t="shared" si="20"/>
        <v>1</v>
      </c>
      <c r="AB208" s="19">
        <f t="shared" si="21"/>
        <v>0</v>
      </c>
      <c r="AC208" s="19">
        <f t="shared" si="22"/>
        <v>1</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v>83111000</v>
      </c>
      <c r="K209" s="46" t="s">
        <v>104</v>
      </c>
      <c r="L209" s="47"/>
      <c r="M209" s="48"/>
      <c r="N209" s="99">
        <v>510.72</v>
      </c>
      <c r="O209" s="49">
        <v>9.2499999999999999E-2</v>
      </c>
      <c r="P209" s="50">
        <v>0</v>
      </c>
      <c r="Q209" s="50">
        <v>0.18</v>
      </c>
      <c r="R209" s="50">
        <v>0</v>
      </c>
      <c r="S209" s="50">
        <v>0</v>
      </c>
      <c r="T209" s="46"/>
      <c r="U209" s="46">
        <v>25</v>
      </c>
      <c r="V209" s="51" t="s">
        <v>1108</v>
      </c>
      <c r="W209" s="62"/>
      <c r="X209" s="62"/>
      <c r="Y209" s="23" t="str">
        <f t="shared" si="18"/>
        <v/>
      </c>
      <c r="Z209" s="23">
        <f t="shared" si="19"/>
        <v>510.72</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v>83111000</v>
      </c>
      <c r="K210" s="46" t="s">
        <v>104</v>
      </c>
      <c r="L210" s="47"/>
      <c r="M210" s="48"/>
      <c r="N210" s="99">
        <v>510.72</v>
      </c>
      <c r="O210" s="49">
        <v>9.2499999999999999E-2</v>
      </c>
      <c r="P210" s="50">
        <v>0</v>
      </c>
      <c r="Q210" s="50">
        <v>0.18</v>
      </c>
      <c r="R210" s="50">
        <v>0</v>
      </c>
      <c r="S210" s="50">
        <v>0</v>
      </c>
      <c r="T210" s="46"/>
      <c r="U210" s="46">
        <v>25</v>
      </c>
      <c r="V210" s="51" t="s">
        <v>1108</v>
      </c>
      <c r="W210" s="62"/>
      <c r="X210" s="62"/>
      <c r="Y210" s="23" t="str">
        <f t="shared" si="18"/>
        <v/>
      </c>
      <c r="Z210" s="23">
        <f t="shared" si="19"/>
        <v>510.72</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13</v>
      </c>
      <c r="I211" s="21" t="s">
        <v>995</v>
      </c>
      <c r="J211"/>
      <c r="K211" s="46" t="s">
        <v>104</v>
      </c>
      <c r="L211" s="47"/>
      <c r="M211" s="48"/>
      <c r="N211" s="99"/>
      <c r="O211" s="49">
        <v>9.2499999999999999E-2</v>
      </c>
      <c r="P211" s="50">
        <v>0</v>
      </c>
      <c r="Q211" s="50">
        <v>0.18</v>
      </c>
      <c r="R211" s="50">
        <v>0</v>
      </c>
      <c r="S211" s="50">
        <v>0</v>
      </c>
      <c r="T211" s="46"/>
      <c r="U211" s="46">
        <v>25</v>
      </c>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321</v>
      </c>
      <c r="H212" s="21">
        <v>13</v>
      </c>
      <c r="I212" s="21" t="s">
        <v>995</v>
      </c>
      <c r="J212"/>
      <c r="K212" s="46" t="s">
        <v>104</v>
      </c>
      <c r="L212" s="47"/>
      <c r="M212" s="48"/>
      <c r="N212" s="99"/>
      <c r="O212" s="49">
        <v>9.2499999999999999E-2</v>
      </c>
      <c r="P212" s="50">
        <v>0</v>
      </c>
      <c r="Q212" s="50">
        <v>0.18</v>
      </c>
      <c r="R212" s="50">
        <v>0</v>
      </c>
      <c r="S212" s="50">
        <v>0</v>
      </c>
      <c r="T212" s="46"/>
      <c r="U212" s="46">
        <v>25</v>
      </c>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c r="K213" s="46" t="s">
        <v>104</v>
      </c>
      <c r="L213" s="47"/>
      <c r="M213" s="48"/>
      <c r="N213" s="99"/>
      <c r="O213" s="49">
        <v>9.2499999999999999E-2</v>
      </c>
      <c r="P213" s="50">
        <v>0</v>
      </c>
      <c r="Q213" s="50">
        <v>0.18</v>
      </c>
      <c r="R213" s="50">
        <v>0</v>
      </c>
      <c r="S213" s="50">
        <v>0</v>
      </c>
      <c r="T213" s="46"/>
      <c r="U213" s="46">
        <v>25</v>
      </c>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40</v>
      </c>
      <c r="I214" s="21" t="s">
        <v>995</v>
      </c>
      <c r="J214">
        <v>83111000</v>
      </c>
      <c r="K214" s="46" t="s">
        <v>104</v>
      </c>
      <c r="L214" s="47"/>
      <c r="M214" s="48"/>
      <c r="N214" s="99">
        <v>76.16</v>
      </c>
      <c r="O214" s="49">
        <v>9.2499999999999999E-2</v>
      </c>
      <c r="P214" s="50">
        <v>0</v>
      </c>
      <c r="Q214" s="50">
        <v>0.18</v>
      </c>
      <c r="R214" s="50">
        <v>0</v>
      </c>
      <c r="S214" s="50">
        <v>0</v>
      </c>
      <c r="T214" s="46"/>
      <c r="U214" s="46">
        <v>25</v>
      </c>
      <c r="V214" s="51" t="s">
        <v>1108</v>
      </c>
      <c r="W214" s="62"/>
      <c r="X214" s="62"/>
      <c r="Y214" s="23" t="str">
        <f t="shared" si="18"/>
        <v/>
      </c>
      <c r="Z214" s="23">
        <f t="shared" si="19"/>
        <v>3046.3999999999996</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40</v>
      </c>
      <c r="I215" s="21" t="s">
        <v>995</v>
      </c>
      <c r="J215">
        <v>83111000</v>
      </c>
      <c r="K215" s="46" t="s">
        <v>104</v>
      </c>
      <c r="L215" s="47"/>
      <c r="M215" s="48"/>
      <c r="N215" s="99">
        <v>76.16</v>
      </c>
      <c r="O215" s="49">
        <v>9.2499999999999999E-2</v>
      </c>
      <c r="P215" s="50">
        <v>0</v>
      </c>
      <c r="Q215" s="50">
        <v>0.18</v>
      </c>
      <c r="R215" s="50">
        <v>0</v>
      </c>
      <c r="S215" s="50">
        <v>0</v>
      </c>
      <c r="T215" s="46"/>
      <c r="U215" s="46">
        <v>25</v>
      </c>
      <c r="V215" s="51" t="s">
        <v>1108</v>
      </c>
      <c r="W215" s="62"/>
      <c r="X215" s="62"/>
      <c r="Y215" s="23" t="str">
        <f t="shared" ref="Y215:Y278" si="26">IF(M215&lt;&gt;"",$H215*M215,"")</f>
        <v/>
      </c>
      <c r="Z215" s="23">
        <f t="shared" ref="Z215:Z278" si="27">IF(N215&lt;&gt;"",$H215*N215,"")</f>
        <v>3046.3999999999996</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21</v>
      </c>
      <c r="I216" s="21" t="s">
        <v>995</v>
      </c>
      <c r="J216">
        <v>83111000</v>
      </c>
      <c r="K216" s="46" t="s">
        <v>104</v>
      </c>
      <c r="L216" s="47"/>
      <c r="M216" s="48"/>
      <c r="N216" s="99">
        <v>62.72</v>
      </c>
      <c r="O216" s="49">
        <v>9.2499999999999999E-2</v>
      </c>
      <c r="P216" s="50">
        <v>0</v>
      </c>
      <c r="Q216" s="50">
        <v>0.18</v>
      </c>
      <c r="R216" s="50">
        <v>0</v>
      </c>
      <c r="S216" s="50">
        <v>0</v>
      </c>
      <c r="T216" s="46"/>
      <c r="U216" s="46">
        <v>25</v>
      </c>
      <c r="V216" s="51" t="s">
        <v>1108</v>
      </c>
      <c r="W216" s="62"/>
      <c r="X216" s="62"/>
      <c r="Y216" s="23" t="str">
        <f t="shared" si="26"/>
        <v/>
      </c>
      <c r="Z216" s="23">
        <f t="shared" si="27"/>
        <v>1317.12</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21</v>
      </c>
      <c r="I217" s="21" t="s">
        <v>995</v>
      </c>
      <c r="J217">
        <v>83111000</v>
      </c>
      <c r="K217" s="46" t="s">
        <v>104</v>
      </c>
      <c r="L217" s="47"/>
      <c r="M217" s="48"/>
      <c r="N217" s="99">
        <v>262.08</v>
      </c>
      <c r="O217" s="49">
        <v>9.2499999999999999E-2</v>
      </c>
      <c r="P217" s="50">
        <v>0</v>
      </c>
      <c r="Q217" s="50">
        <v>0.18</v>
      </c>
      <c r="R217" s="50">
        <v>0</v>
      </c>
      <c r="S217" s="50">
        <v>0</v>
      </c>
      <c r="T217" s="46"/>
      <c r="U217" s="46">
        <v>25</v>
      </c>
      <c r="V217" s="51" t="s">
        <v>1108</v>
      </c>
      <c r="W217" s="62"/>
      <c r="X217" s="62"/>
      <c r="Y217" s="23" t="str">
        <f t="shared" si="26"/>
        <v/>
      </c>
      <c r="Z217" s="23">
        <f t="shared" si="27"/>
        <v>5503.6799999999994</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27</v>
      </c>
      <c r="I218" s="21" t="s">
        <v>995</v>
      </c>
      <c r="J218">
        <v>83111000</v>
      </c>
      <c r="K218" s="46" t="s">
        <v>104</v>
      </c>
      <c r="L218" s="47"/>
      <c r="M218" s="48"/>
      <c r="N218" s="99">
        <v>62.72</v>
      </c>
      <c r="O218" s="49">
        <v>9.2499999999999999E-2</v>
      </c>
      <c r="P218" s="50">
        <v>0</v>
      </c>
      <c r="Q218" s="50">
        <v>0.18</v>
      </c>
      <c r="R218" s="50">
        <v>0</v>
      </c>
      <c r="S218" s="50">
        <v>0</v>
      </c>
      <c r="T218" s="46"/>
      <c r="U218" s="46">
        <v>25</v>
      </c>
      <c r="V218" s="51" t="s">
        <v>1108</v>
      </c>
      <c r="W218" s="62"/>
      <c r="X218" s="62"/>
      <c r="Y218" s="23" t="str">
        <f t="shared" si="26"/>
        <v/>
      </c>
      <c r="Z218" s="23">
        <f t="shared" si="27"/>
        <v>1693.44</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31</v>
      </c>
      <c r="I219" s="21" t="s">
        <v>995</v>
      </c>
      <c r="J219">
        <v>83111000</v>
      </c>
      <c r="K219" s="46" t="s">
        <v>104</v>
      </c>
      <c r="L219" s="47"/>
      <c r="M219" s="48"/>
      <c r="N219" s="99">
        <v>262.08</v>
      </c>
      <c r="O219" s="49">
        <v>9.2499999999999999E-2</v>
      </c>
      <c r="P219" s="50">
        <v>0</v>
      </c>
      <c r="Q219" s="50">
        <v>0.18</v>
      </c>
      <c r="R219" s="50">
        <v>0</v>
      </c>
      <c r="S219" s="50">
        <v>0</v>
      </c>
      <c r="T219" s="46"/>
      <c r="U219" s="46">
        <v>25</v>
      </c>
      <c r="V219" s="51" t="s">
        <v>1108</v>
      </c>
      <c r="W219" s="62"/>
      <c r="X219" s="62"/>
      <c r="Y219" s="23" t="str">
        <f t="shared" si="26"/>
        <v/>
      </c>
      <c r="Z219" s="23">
        <f t="shared" si="27"/>
        <v>8124.48</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v>83111000</v>
      </c>
      <c r="K220" s="46" t="s">
        <v>104</v>
      </c>
      <c r="L220" s="47"/>
      <c r="M220" s="48"/>
      <c r="N220" s="99">
        <v>262.08</v>
      </c>
      <c r="O220" s="49">
        <v>9.2499999999999999E-2</v>
      </c>
      <c r="P220" s="50">
        <v>0</v>
      </c>
      <c r="Q220" s="50">
        <v>0.18</v>
      </c>
      <c r="R220" s="50">
        <v>0</v>
      </c>
      <c r="S220" s="50">
        <v>0</v>
      </c>
      <c r="T220" s="46"/>
      <c r="U220" s="46">
        <v>25</v>
      </c>
      <c r="V220" s="51" t="s">
        <v>1108</v>
      </c>
      <c r="W220" s="62"/>
      <c r="X220" s="62"/>
      <c r="Y220" s="23" t="str">
        <f t="shared" si="26"/>
        <v/>
      </c>
      <c r="Z220" s="23">
        <f t="shared" si="27"/>
        <v>262.08</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212</v>
      </c>
      <c r="I221" s="21" t="s">
        <v>995</v>
      </c>
      <c r="J221"/>
      <c r="K221" s="46" t="s">
        <v>104</v>
      </c>
      <c r="L221" s="47"/>
      <c r="M221" s="48"/>
      <c r="N221" s="99"/>
      <c r="O221" s="49">
        <v>9.2499999999999999E-2</v>
      </c>
      <c r="P221" s="50">
        <v>0</v>
      </c>
      <c r="Q221" s="50">
        <v>0.18</v>
      </c>
      <c r="R221" s="50">
        <v>0</v>
      </c>
      <c r="S221" s="50">
        <v>0</v>
      </c>
      <c r="T221" s="46"/>
      <c r="U221" s="46">
        <v>25</v>
      </c>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331</v>
      </c>
      <c r="H222" s="21">
        <v>13</v>
      </c>
      <c r="I222" s="21" t="s">
        <v>995</v>
      </c>
      <c r="J222" s="101">
        <v>83111000</v>
      </c>
      <c r="K222" s="46" t="s">
        <v>104</v>
      </c>
      <c r="L222" s="47"/>
      <c r="M222" s="48"/>
      <c r="N222" s="99">
        <v>510.72</v>
      </c>
      <c r="O222" s="49">
        <v>9.2499999999999999E-2</v>
      </c>
      <c r="P222" s="50">
        <v>0</v>
      </c>
      <c r="Q222" s="50">
        <v>0.18</v>
      </c>
      <c r="R222" s="50">
        <v>0</v>
      </c>
      <c r="S222" s="50">
        <v>0</v>
      </c>
      <c r="T222" s="46"/>
      <c r="U222" s="46">
        <v>25</v>
      </c>
      <c r="V222" s="51" t="s">
        <v>1108</v>
      </c>
      <c r="W222" s="62"/>
      <c r="X222" s="62"/>
      <c r="Y222" s="23" t="str">
        <f t="shared" si="26"/>
        <v/>
      </c>
      <c r="Z222" s="23">
        <f t="shared" si="27"/>
        <v>6639.3600000000006</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13</v>
      </c>
      <c r="I223" s="21" t="s">
        <v>995</v>
      </c>
      <c r="J223">
        <v>83111000</v>
      </c>
      <c r="K223" s="46" t="s">
        <v>104</v>
      </c>
      <c r="L223" s="47"/>
      <c r="M223" s="48"/>
      <c r="N223" s="99">
        <v>510.72</v>
      </c>
      <c r="O223" s="49">
        <v>9.2499999999999999E-2</v>
      </c>
      <c r="P223" s="50">
        <v>0</v>
      </c>
      <c r="Q223" s="50">
        <v>0.18</v>
      </c>
      <c r="R223" s="50">
        <v>0</v>
      </c>
      <c r="S223" s="50">
        <v>0</v>
      </c>
      <c r="T223" s="46"/>
      <c r="U223" s="46">
        <v>25</v>
      </c>
      <c r="V223" s="51" t="s">
        <v>1108</v>
      </c>
      <c r="W223" s="62"/>
      <c r="X223" s="62"/>
      <c r="Y223" s="23" t="str">
        <f t="shared" si="26"/>
        <v/>
      </c>
      <c r="Z223" s="23">
        <f t="shared" si="27"/>
        <v>6639.3600000000006</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100"/>
      <c r="K224" s="46" t="s">
        <v>104</v>
      </c>
      <c r="L224" s="47"/>
      <c r="M224" s="48"/>
      <c r="N224" s="99"/>
      <c r="O224" s="49">
        <v>9.2499999999999999E-2</v>
      </c>
      <c r="P224" s="50">
        <v>0</v>
      </c>
      <c r="Q224" s="50">
        <v>0.18</v>
      </c>
      <c r="R224" s="50">
        <v>0</v>
      </c>
      <c r="S224" s="50">
        <v>0</v>
      </c>
      <c r="T224" s="46"/>
      <c r="U224" s="46">
        <v>25</v>
      </c>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c r="K225" s="46" t="s">
        <v>104</v>
      </c>
      <c r="L225" s="47"/>
      <c r="M225" s="48"/>
      <c r="N225" s="99"/>
      <c r="O225" s="49">
        <v>9.2499999999999999E-2</v>
      </c>
      <c r="P225" s="50">
        <v>0</v>
      </c>
      <c r="Q225" s="50">
        <v>0.18</v>
      </c>
      <c r="R225" s="50">
        <v>0</v>
      </c>
      <c r="S225" s="50">
        <v>0</v>
      </c>
      <c r="T225" s="46"/>
      <c r="U225" s="46">
        <v>25</v>
      </c>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v>81019600</v>
      </c>
      <c r="K226" s="46" t="s">
        <v>104</v>
      </c>
      <c r="L226" s="47"/>
      <c r="M226" s="48"/>
      <c r="N226" s="99">
        <v>32.479999999999997</v>
      </c>
      <c r="O226" s="49">
        <v>9.2499999999999999E-2</v>
      </c>
      <c r="P226" s="50">
        <v>0</v>
      </c>
      <c r="Q226" s="50">
        <v>0.18</v>
      </c>
      <c r="R226" s="50">
        <v>0</v>
      </c>
      <c r="S226" s="50">
        <v>0</v>
      </c>
      <c r="T226" s="46"/>
      <c r="U226" s="46">
        <v>25</v>
      </c>
      <c r="V226" s="51" t="s">
        <v>1111</v>
      </c>
      <c r="W226" s="62"/>
      <c r="X226" s="62"/>
      <c r="Y226" s="23" t="str">
        <f t="shared" si="26"/>
        <v/>
      </c>
      <c r="Z226" s="23">
        <f t="shared" si="27"/>
        <v>32.479999999999997</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29</v>
      </c>
      <c r="I227" s="21" t="s">
        <v>995</v>
      </c>
      <c r="J227">
        <v>81019600</v>
      </c>
      <c r="K227" s="46" t="s">
        <v>104</v>
      </c>
      <c r="L227" s="47"/>
      <c r="M227" s="48"/>
      <c r="N227" s="99">
        <v>32.479999999999997</v>
      </c>
      <c r="O227" s="49">
        <v>9.2499999999999999E-2</v>
      </c>
      <c r="P227" s="50">
        <v>0</v>
      </c>
      <c r="Q227" s="50">
        <v>0.18</v>
      </c>
      <c r="R227" s="50">
        <v>0</v>
      </c>
      <c r="S227" s="50">
        <v>0</v>
      </c>
      <c r="T227" s="46"/>
      <c r="U227" s="46">
        <v>25</v>
      </c>
      <c r="V227" s="51" t="s">
        <v>1111</v>
      </c>
      <c r="W227" s="62"/>
      <c r="X227" s="62"/>
      <c r="Y227" s="23" t="str">
        <f t="shared" si="26"/>
        <v/>
      </c>
      <c r="Z227" s="23">
        <f t="shared" si="27"/>
        <v>941.92</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29</v>
      </c>
      <c r="I228" s="21" t="s">
        <v>995</v>
      </c>
      <c r="J228" s="101">
        <v>81019600</v>
      </c>
      <c r="K228" s="46" t="s">
        <v>104</v>
      </c>
      <c r="L228" s="47"/>
      <c r="M228" s="48"/>
      <c r="N228" s="99">
        <v>35.840000000000003</v>
      </c>
      <c r="O228" s="49">
        <v>9.2499999999999999E-2</v>
      </c>
      <c r="P228" s="50">
        <v>0</v>
      </c>
      <c r="Q228" s="50">
        <v>0.18</v>
      </c>
      <c r="R228" s="50">
        <v>0</v>
      </c>
      <c r="S228" s="50">
        <v>0</v>
      </c>
      <c r="T228" s="46"/>
      <c r="U228" s="46">
        <v>25</v>
      </c>
      <c r="V228" s="51" t="s">
        <v>1111</v>
      </c>
      <c r="W228" s="62"/>
      <c r="X228" s="62"/>
      <c r="Y228" s="23" t="str">
        <f t="shared" si="26"/>
        <v/>
      </c>
      <c r="Z228" s="23">
        <f t="shared" si="27"/>
        <v>1039.3600000000001</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v>81019600</v>
      </c>
      <c r="K229" s="46" t="s">
        <v>104</v>
      </c>
      <c r="L229" s="47"/>
      <c r="M229" s="48"/>
      <c r="N229" s="99">
        <v>35.840000000000003</v>
      </c>
      <c r="O229" s="49">
        <v>9.2499999999999999E-2</v>
      </c>
      <c r="P229" s="50">
        <v>0</v>
      </c>
      <c r="Q229" s="50">
        <v>0.18</v>
      </c>
      <c r="R229" s="50">
        <v>0</v>
      </c>
      <c r="S229" s="50">
        <v>0</v>
      </c>
      <c r="T229" s="46"/>
      <c r="U229" s="46">
        <v>25</v>
      </c>
      <c r="V229" s="51" t="s">
        <v>1111</v>
      </c>
      <c r="W229" s="62"/>
      <c r="X229" s="62"/>
      <c r="Y229" s="23" t="str">
        <f t="shared" si="26"/>
        <v/>
      </c>
      <c r="Z229" s="23">
        <f t="shared" si="27"/>
        <v>35.840000000000003</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64</v>
      </c>
      <c r="I230" s="21" t="s">
        <v>995</v>
      </c>
      <c r="J230"/>
      <c r="K230" s="46" t="s">
        <v>104</v>
      </c>
      <c r="L230" s="47"/>
      <c r="M230" s="48"/>
      <c r="N230" s="99"/>
      <c r="O230" s="49">
        <v>9.2499999999999999E-2</v>
      </c>
      <c r="P230" s="50">
        <v>0</v>
      </c>
      <c r="Q230" s="50">
        <v>0.18</v>
      </c>
      <c r="R230" s="50">
        <v>0</v>
      </c>
      <c r="S230" s="50">
        <v>0</v>
      </c>
      <c r="T230" s="46"/>
      <c r="U230" s="46">
        <v>25</v>
      </c>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v>83111000</v>
      </c>
      <c r="K231" s="46" t="s">
        <v>104</v>
      </c>
      <c r="L231" s="47"/>
      <c r="M231" s="48"/>
      <c r="N231" s="99">
        <v>62.72</v>
      </c>
      <c r="O231" s="49">
        <v>9.2499999999999999E-2</v>
      </c>
      <c r="P231" s="50">
        <v>0</v>
      </c>
      <c r="Q231" s="50">
        <v>0.18</v>
      </c>
      <c r="R231" s="50">
        <v>0</v>
      </c>
      <c r="S231" s="50">
        <v>0</v>
      </c>
      <c r="T231" s="46"/>
      <c r="U231" s="46">
        <v>25</v>
      </c>
      <c r="V231" s="51" t="s">
        <v>1108</v>
      </c>
      <c r="W231" s="62"/>
      <c r="X231" s="62"/>
      <c r="Y231" s="23" t="str">
        <f t="shared" si="26"/>
        <v/>
      </c>
      <c r="Z231" s="23">
        <f t="shared" si="27"/>
        <v>62.72</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27</v>
      </c>
      <c r="I232" s="21" t="s">
        <v>995</v>
      </c>
      <c r="J232">
        <v>83111000</v>
      </c>
      <c r="K232" s="46" t="s">
        <v>104</v>
      </c>
      <c r="L232" s="47"/>
      <c r="M232" s="48"/>
      <c r="N232" s="99">
        <v>84</v>
      </c>
      <c r="O232" s="49">
        <v>9.2499999999999999E-2</v>
      </c>
      <c r="P232" s="50">
        <v>0</v>
      </c>
      <c r="Q232" s="50">
        <v>0.18</v>
      </c>
      <c r="R232" s="50">
        <v>0</v>
      </c>
      <c r="S232" s="50">
        <v>0</v>
      </c>
      <c r="T232" s="46"/>
      <c r="U232" s="46">
        <v>25</v>
      </c>
      <c r="V232" s="51" t="s">
        <v>1108</v>
      </c>
      <c r="W232" s="62"/>
      <c r="X232" s="62"/>
      <c r="Y232" s="23" t="str">
        <f t="shared" si="26"/>
        <v/>
      </c>
      <c r="Z232" s="23">
        <f t="shared" si="27"/>
        <v>2268</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v>83111000</v>
      </c>
      <c r="K233" s="46" t="s">
        <v>104</v>
      </c>
      <c r="L233" s="47"/>
      <c r="M233" s="48"/>
      <c r="N233" s="99">
        <v>84</v>
      </c>
      <c r="O233" s="49">
        <v>9.2499999999999999E-2</v>
      </c>
      <c r="P233" s="50">
        <v>0</v>
      </c>
      <c r="Q233" s="50">
        <v>0.18</v>
      </c>
      <c r="R233" s="50">
        <v>0</v>
      </c>
      <c r="S233" s="50">
        <v>0</v>
      </c>
      <c r="T233" s="46"/>
      <c r="U233" s="46">
        <v>25</v>
      </c>
      <c r="V233" s="51" t="s">
        <v>1108</v>
      </c>
      <c r="W233" s="62"/>
      <c r="X233" s="62"/>
      <c r="Y233" s="23" t="str">
        <f t="shared" si="26"/>
        <v/>
      </c>
      <c r="Z233" s="23">
        <f t="shared" si="27"/>
        <v>84</v>
      </c>
      <c r="AA233" s="19">
        <f t="shared" si="28"/>
        <v>1</v>
      </c>
      <c r="AB233" s="19">
        <f t="shared" si="29"/>
        <v>0</v>
      </c>
      <c r="AC233" s="19">
        <f t="shared" si="30"/>
        <v>1</v>
      </c>
      <c r="AD233" s="23" t="str">
        <f t="shared" si="31"/>
        <v/>
      </c>
      <c r="AE233" s="23" t="str">
        <f t="shared" si="32"/>
        <v/>
      </c>
    </row>
    <row r="234" spans="2:31" x14ac:dyDescent="0.25">
      <c r="B234" s="18">
        <f t="shared" si="33"/>
        <v>212</v>
      </c>
      <c r="C234" s="25">
        <v>5200000011952</v>
      </c>
      <c r="D234" s="19"/>
      <c r="E234" s="19"/>
      <c r="F234" s="2"/>
      <c r="G234" s="20" t="s">
        <v>343</v>
      </c>
      <c r="H234" s="21">
        <v>1</v>
      </c>
      <c r="I234" s="21" t="s">
        <v>995</v>
      </c>
      <c r="J234">
        <v>83111000</v>
      </c>
      <c r="K234" s="46" t="s">
        <v>104</v>
      </c>
      <c r="L234" s="47"/>
      <c r="M234" s="48"/>
      <c r="N234" s="99">
        <v>62.72</v>
      </c>
      <c r="O234" s="49">
        <v>9.2499999999999999E-2</v>
      </c>
      <c r="P234" s="50">
        <v>0</v>
      </c>
      <c r="Q234" s="50">
        <v>0.18</v>
      </c>
      <c r="R234" s="50">
        <v>0</v>
      </c>
      <c r="S234" s="50">
        <v>0</v>
      </c>
      <c r="T234" s="46"/>
      <c r="U234" s="46">
        <v>25</v>
      </c>
      <c r="V234" s="51" t="s">
        <v>1108</v>
      </c>
      <c r="W234" s="62"/>
      <c r="X234" s="62"/>
      <c r="Y234" s="23" t="str">
        <f t="shared" si="26"/>
        <v/>
      </c>
      <c r="Z234" s="23">
        <f t="shared" si="27"/>
        <v>62.72</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v>83111000</v>
      </c>
      <c r="K235" s="46" t="s">
        <v>104</v>
      </c>
      <c r="L235" s="47"/>
      <c r="M235" s="48"/>
      <c r="N235" s="99">
        <v>62.72</v>
      </c>
      <c r="O235" s="49">
        <v>9.2499999999999999E-2</v>
      </c>
      <c r="P235" s="50">
        <v>0</v>
      </c>
      <c r="Q235" s="50">
        <v>0.18</v>
      </c>
      <c r="R235" s="50">
        <v>0</v>
      </c>
      <c r="S235" s="50">
        <v>0</v>
      </c>
      <c r="T235" s="46"/>
      <c r="U235" s="46">
        <v>25</v>
      </c>
      <c r="V235" s="51" t="s">
        <v>1108</v>
      </c>
      <c r="W235" s="62"/>
      <c r="X235" s="62"/>
      <c r="Y235" s="23" t="str">
        <f t="shared" si="26"/>
        <v/>
      </c>
      <c r="Z235" s="23">
        <f t="shared" si="27"/>
        <v>62.72</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v>83111000</v>
      </c>
      <c r="K236" s="46" t="s">
        <v>104</v>
      </c>
      <c r="L236" s="47"/>
      <c r="M236" s="48"/>
      <c r="N236" s="99">
        <v>62.72</v>
      </c>
      <c r="O236" s="49">
        <v>9.2499999999999999E-2</v>
      </c>
      <c r="P236" s="50">
        <v>0</v>
      </c>
      <c r="Q236" s="50">
        <v>0.18</v>
      </c>
      <c r="R236" s="50">
        <v>0</v>
      </c>
      <c r="S236" s="50">
        <v>0</v>
      </c>
      <c r="T236" s="46"/>
      <c r="U236" s="46">
        <v>25</v>
      </c>
      <c r="V236" s="51" t="s">
        <v>1108</v>
      </c>
      <c r="W236" s="62"/>
      <c r="X236" s="62"/>
      <c r="Y236" s="23" t="str">
        <f t="shared" si="26"/>
        <v/>
      </c>
      <c r="Z236" s="23">
        <f t="shared" si="27"/>
        <v>62.72</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v>83111000</v>
      </c>
      <c r="K237" s="46" t="s">
        <v>104</v>
      </c>
      <c r="L237" s="47"/>
      <c r="M237" s="48"/>
      <c r="N237" s="99">
        <v>62.72</v>
      </c>
      <c r="O237" s="49">
        <v>9.2499999999999999E-2</v>
      </c>
      <c r="P237" s="50">
        <v>0</v>
      </c>
      <c r="Q237" s="50">
        <v>0.18</v>
      </c>
      <c r="R237" s="50">
        <v>0</v>
      </c>
      <c r="S237" s="50">
        <v>0</v>
      </c>
      <c r="T237" s="46"/>
      <c r="U237" s="46">
        <v>25</v>
      </c>
      <c r="V237" s="51" t="s">
        <v>1108</v>
      </c>
      <c r="W237" s="62"/>
      <c r="X237" s="62"/>
      <c r="Y237" s="23" t="str">
        <f t="shared" si="26"/>
        <v/>
      </c>
      <c r="Z237" s="23">
        <f t="shared" si="27"/>
        <v>62.72</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v>83111000</v>
      </c>
      <c r="K238" s="46" t="s">
        <v>104</v>
      </c>
      <c r="L238" s="47"/>
      <c r="M238" s="48"/>
      <c r="N238" s="99">
        <v>62.72</v>
      </c>
      <c r="O238" s="49">
        <v>9.2499999999999999E-2</v>
      </c>
      <c r="P238" s="50">
        <v>0</v>
      </c>
      <c r="Q238" s="50">
        <v>0.18</v>
      </c>
      <c r="R238" s="50">
        <v>0</v>
      </c>
      <c r="S238" s="50">
        <v>0</v>
      </c>
      <c r="T238" s="46"/>
      <c r="U238" s="46">
        <v>25</v>
      </c>
      <c r="V238" s="51" t="s">
        <v>1108</v>
      </c>
      <c r="W238" s="62"/>
      <c r="X238" s="62"/>
      <c r="Y238" s="23" t="str">
        <f t="shared" si="26"/>
        <v/>
      </c>
      <c r="Z238" s="23">
        <f t="shared" si="27"/>
        <v>62.72</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1</v>
      </c>
      <c r="I239" s="21" t="s">
        <v>995</v>
      </c>
      <c r="J239">
        <v>83111000</v>
      </c>
      <c r="K239" s="46" t="s">
        <v>104</v>
      </c>
      <c r="L239" s="47"/>
      <c r="M239" s="48"/>
      <c r="N239" s="99">
        <v>143.36000000000001</v>
      </c>
      <c r="O239" s="49">
        <v>9.2499999999999999E-2</v>
      </c>
      <c r="P239" s="50">
        <v>0</v>
      </c>
      <c r="Q239" s="50">
        <v>0.18</v>
      </c>
      <c r="R239" s="50">
        <v>0</v>
      </c>
      <c r="S239" s="50">
        <v>0</v>
      </c>
      <c r="T239" s="46"/>
      <c r="U239" s="46">
        <v>25</v>
      </c>
      <c r="V239" s="51" t="s">
        <v>1108</v>
      </c>
      <c r="W239" s="62"/>
      <c r="X239" s="62"/>
      <c r="Y239" s="23" t="str">
        <f t="shared" si="26"/>
        <v/>
      </c>
      <c r="Z239" s="23">
        <f t="shared" si="27"/>
        <v>143.36000000000001</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c r="K240" s="46" t="s">
        <v>104</v>
      </c>
      <c r="L240" s="47"/>
      <c r="M240" s="48"/>
      <c r="N240" s="99"/>
      <c r="O240" s="49">
        <v>9.2499999999999999E-2</v>
      </c>
      <c r="P240" s="50">
        <v>0</v>
      </c>
      <c r="Q240" s="50">
        <v>0.18</v>
      </c>
      <c r="R240" s="50">
        <v>0</v>
      </c>
      <c r="S240" s="50">
        <v>0</v>
      </c>
      <c r="T240" s="46"/>
      <c r="U240" s="46">
        <v>25</v>
      </c>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v>96035000</v>
      </c>
      <c r="K241" s="46" t="s">
        <v>104</v>
      </c>
      <c r="L241" s="47"/>
      <c r="M241" s="48"/>
      <c r="N241" s="99">
        <v>98.56</v>
      </c>
      <c r="O241" s="49">
        <v>9.2499999999999999E-2</v>
      </c>
      <c r="P241" s="50">
        <v>0</v>
      </c>
      <c r="Q241" s="50">
        <v>0.18</v>
      </c>
      <c r="R241" s="50">
        <v>0</v>
      </c>
      <c r="S241" s="50">
        <v>0</v>
      </c>
      <c r="T241" s="46"/>
      <c r="U241" s="46">
        <v>25</v>
      </c>
      <c r="V241" s="51" t="s">
        <v>1111</v>
      </c>
      <c r="W241" s="62"/>
      <c r="X241" s="62"/>
      <c r="Y241" s="23" t="str">
        <f t="shared" si="26"/>
        <v/>
      </c>
      <c r="Z241" s="23">
        <f t="shared" si="27"/>
        <v>98.56</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v>96035000</v>
      </c>
      <c r="K242" s="46" t="s">
        <v>104</v>
      </c>
      <c r="L242" s="47"/>
      <c r="M242" s="48"/>
      <c r="N242" s="99">
        <v>98.56</v>
      </c>
      <c r="O242" s="49">
        <v>9.2499999999999999E-2</v>
      </c>
      <c r="P242" s="50">
        <v>0</v>
      </c>
      <c r="Q242" s="50">
        <v>0.18</v>
      </c>
      <c r="R242" s="50">
        <v>0</v>
      </c>
      <c r="S242" s="50">
        <v>0</v>
      </c>
      <c r="T242" s="46"/>
      <c r="U242" s="46">
        <v>25</v>
      </c>
      <c r="V242" s="51" t="s">
        <v>1111</v>
      </c>
      <c r="W242" s="62"/>
      <c r="X242" s="62"/>
      <c r="Y242" s="23" t="str">
        <f t="shared" si="26"/>
        <v/>
      </c>
      <c r="Z242" s="23">
        <f t="shared" si="27"/>
        <v>98.56</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v>96035000</v>
      </c>
      <c r="K243" s="46" t="s">
        <v>104</v>
      </c>
      <c r="L243" s="47"/>
      <c r="M243" s="48"/>
      <c r="N243" s="99">
        <v>24.64</v>
      </c>
      <c r="O243" s="49">
        <v>9.2499999999999999E-2</v>
      </c>
      <c r="P243" s="50">
        <v>0</v>
      </c>
      <c r="Q243" s="50">
        <v>0.18</v>
      </c>
      <c r="R243" s="50">
        <v>0</v>
      </c>
      <c r="S243" s="50">
        <v>0</v>
      </c>
      <c r="T243" s="46"/>
      <c r="U243" s="46">
        <v>25</v>
      </c>
      <c r="V243" s="51" t="s">
        <v>1111</v>
      </c>
      <c r="W243" s="62"/>
      <c r="X243" s="62"/>
      <c r="Y243" s="23" t="str">
        <f t="shared" si="26"/>
        <v/>
      </c>
      <c r="Z243" s="23">
        <f t="shared" si="27"/>
        <v>24.64</v>
      </c>
      <c r="AA243" s="19">
        <f t="shared" si="28"/>
        <v>1</v>
      </c>
      <c r="AB243" s="19">
        <f t="shared" si="29"/>
        <v>0</v>
      </c>
      <c r="AC243" s="19">
        <f t="shared" si="30"/>
        <v>1</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v>96035000</v>
      </c>
      <c r="K244" s="46" t="s">
        <v>104</v>
      </c>
      <c r="L244" s="47"/>
      <c r="M244" s="48"/>
      <c r="N244" s="99">
        <v>109.76</v>
      </c>
      <c r="O244" s="49">
        <v>9.2499999999999999E-2</v>
      </c>
      <c r="P244" s="50">
        <v>0</v>
      </c>
      <c r="Q244" s="50">
        <v>0.18</v>
      </c>
      <c r="R244" s="50">
        <v>0</v>
      </c>
      <c r="S244" s="50">
        <v>0</v>
      </c>
      <c r="T244" s="46"/>
      <c r="U244" s="46">
        <v>25</v>
      </c>
      <c r="V244" s="51" t="s">
        <v>1111</v>
      </c>
      <c r="W244" s="62"/>
      <c r="X244" s="62"/>
      <c r="Y244" s="23" t="str">
        <f t="shared" si="26"/>
        <v/>
      </c>
      <c r="Z244" s="23">
        <f t="shared" si="27"/>
        <v>109.76</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v>96035000</v>
      </c>
      <c r="K245" s="46" t="s">
        <v>104</v>
      </c>
      <c r="L245" s="47"/>
      <c r="M245" s="48"/>
      <c r="N245" s="99">
        <v>24.64</v>
      </c>
      <c r="O245" s="49">
        <v>9.2499999999999999E-2</v>
      </c>
      <c r="P245" s="50">
        <v>0</v>
      </c>
      <c r="Q245" s="50">
        <v>0.18</v>
      </c>
      <c r="R245" s="50">
        <v>0</v>
      </c>
      <c r="S245" s="50">
        <v>0</v>
      </c>
      <c r="T245" s="46"/>
      <c r="U245" s="46">
        <v>25</v>
      </c>
      <c r="V245" s="51" t="s">
        <v>1111</v>
      </c>
      <c r="W245" s="62"/>
      <c r="X245" s="62"/>
      <c r="Y245" s="23" t="str">
        <f t="shared" si="26"/>
        <v/>
      </c>
      <c r="Z245" s="23">
        <f t="shared" si="27"/>
        <v>24.64</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v>96035000</v>
      </c>
      <c r="K246" s="46" t="s">
        <v>104</v>
      </c>
      <c r="L246" s="47"/>
      <c r="M246" s="48"/>
      <c r="N246" s="99">
        <v>24.64</v>
      </c>
      <c r="O246" s="49">
        <v>9.2499999999999999E-2</v>
      </c>
      <c r="P246" s="50">
        <v>0</v>
      </c>
      <c r="Q246" s="50">
        <v>0.18</v>
      </c>
      <c r="R246" s="50">
        <v>0</v>
      </c>
      <c r="S246" s="50">
        <v>0</v>
      </c>
      <c r="T246" s="46"/>
      <c r="U246" s="46">
        <v>25</v>
      </c>
      <c r="V246" s="51" t="s">
        <v>1111</v>
      </c>
      <c r="W246" s="62"/>
      <c r="X246" s="62"/>
      <c r="Y246" s="23" t="str">
        <f t="shared" si="26"/>
        <v/>
      </c>
      <c r="Z246" s="23">
        <f t="shared" si="27"/>
        <v>24.64</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v>96035000</v>
      </c>
      <c r="K247" s="46" t="s">
        <v>104</v>
      </c>
      <c r="L247" s="47"/>
      <c r="M247" s="48"/>
      <c r="N247" s="99">
        <v>75.039999999999992</v>
      </c>
      <c r="O247" s="49">
        <v>9.2499999999999999E-2</v>
      </c>
      <c r="P247" s="50">
        <v>0</v>
      </c>
      <c r="Q247" s="50">
        <v>0.18</v>
      </c>
      <c r="R247" s="50">
        <v>0</v>
      </c>
      <c r="S247" s="50">
        <v>0</v>
      </c>
      <c r="T247" s="46"/>
      <c r="U247" s="46">
        <v>25</v>
      </c>
      <c r="V247" s="51" t="s">
        <v>1111</v>
      </c>
      <c r="W247" s="62"/>
      <c r="X247" s="62"/>
      <c r="Y247" s="23" t="str">
        <f t="shared" si="26"/>
        <v/>
      </c>
      <c r="Z247" s="23">
        <f t="shared" si="27"/>
        <v>75.039999999999992</v>
      </c>
      <c r="AA247" s="19">
        <f t="shared" si="28"/>
        <v>1</v>
      </c>
      <c r="AB247" s="19">
        <f t="shared" si="29"/>
        <v>0</v>
      </c>
      <c r="AC247" s="19">
        <f t="shared" si="30"/>
        <v>1</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v>96035000</v>
      </c>
      <c r="K248" s="46" t="s">
        <v>104</v>
      </c>
      <c r="L248" s="47"/>
      <c r="M248" s="48"/>
      <c r="N248" s="99">
        <v>36.96</v>
      </c>
      <c r="O248" s="49">
        <v>9.2499999999999999E-2</v>
      </c>
      <c r="P248" s="50">
        <v>0</v>
      </c>
      <c r="Q248" s="50">
        <v>0.18</v>
      </c>
      <c r="R248" s="50">
        <v>0</v>
      </c>
      <c r="S248" s="50">
        <v>0</v>
      </c>
      <c r="T248" s="46"/>
      <c r="U248" s="46">
        <v>25</v>
      </c>
      <c r="V248" s="51" t="s">
        <v>1075</v>
      </c>
      <c r="W248" s="62"/>
      <c r="X248" s="62"/>
      <c r="Y248" s="23" t="str">
        <f t="shared" si="26"/>
        <v/>
      </c>
      <c r="Z248" s="23">
        <f t="shared" si="27"/>
        <v>36.96</v>
      </c>
      <c r="AA248" s="19">
        <f t="shared" si="28"/>
        <v>1</v>
      </c>
      <c r="AB248" s="19">
        <f t="shared" si="29"/>
        <v>0</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c r="K249" s="46" t="s">
        <v>104</v>
      </c>
      <c r="L249" s="47"/>
      <c r="M249" s="48"/>
      <c r="N249" s="99"/>
      <c r="O249" s="49">
        <v>9.2499999999999999E-2</v>
      </c>
      <c r="P249" s="50">
        <v>0</v>
      </c>
      <c r="Q249" s="50">
        <v>0.18</v>
      </c>
      <c r="R249" s="50">
        <v>0</v>
      </c>
      <c r="S249" s="50">
        <v>0</v>
      </c>
      <c r="T249" s="46"/>
      <c r="U249" s="46">
        <v>25</v>
      </c>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c r="K250" s="46" t="s">
        <v>104</v>
      </c>
      <c r="L250" s="47"/>
      <c r="M250" s="48"/>
      <c r="N250" s="99"/>
      <c r="O250" s="49">
        <v>9.2499999999999999E-2</v>
      </c>
      <c r="P250" s="50">
        <v>0</v>
      </c>
      <c r="Q250" s="50">
        <v>0.18</v>
      </c>
      <c r="R250" s="50">
        <v>0</v>
      </c>
      <c r="S250" s="50">
        <v>0</v>
      </c>
      <c r="T250" s="46"/>
      <c r="U250" s="46">
        <v>25</v>
      </c>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v>96035000</v>
      </c>
      <c r="K251" s="46" t="s">
        <v>104</v>
      </c>
      <c r="L251" s="47"/>
      <c r="M251" s="48"/>
      <c r="N251" s="99">
        <v>24.64</v>
      </c>
      <c r="O251" s="49">
        <v>9.2499999999999999E-2</v>
      </c>
      <c r="P251" s="50">
        <v>0</v>
      </c>
      <c r="Q251" s="50">
        <v>0.18</v>
      </c>
      <c r="R251" s="50">
        <v>0</v>
      </c>
      <c r="S251" s="50">
        <v>0</v>
      </c>
      <c r="T251" s="46"/>
      <c r="U251" s="46">
        <v>25</v>
      </c>
      <c r="V251" s="51" t="s">
        <v>1073</v>
      </c>
      <c r="W251" s="62"/>
      <c r="X251" s="62"/>
      <c r="Y251" s="23" t="str">
        <f t="shared" si="26"/>
        <v/>
      </c>
      <c r="Z251" s="23">
        <f t="shared" si="27"/>
        <v>24.64</v>
      </c>
      <c r="AA251" s="19">
        <f t="shared" si="28"/>
        <v>1</v>
      </c>
      <c r="AB251" s="19">
        <f t="shared" si="29"/>
        <v>0</v>
      </c>
      <c r="AC251" s="19">
        <f t="shared" si="30"/>
        <v>1</v>
      </c>
      <c r="AD251" s="23" t="str">
        <f t="shared" si="31"/>
        <v/>
      </c>
      <c r="AE251" s="23" t="str">
        <f t="shared" si="32"/>
        <v/>
      </c>
    </row>
    <row r="252" spans="2:31" x14ac:dyDescent="0.25">
      <c r="B252" s="18">
        <f t="shared" si="33"/>
        <v>230</v>
      </c>
      <c r="C252" s="25">
        <v>5900000000033</v>
      </c>
      <c r="D252" s="19"/>
      <c r="E252" s="19"/>
      <c r="F252" s="2"/>
      <c r="G252" s="20" t="s">
        <v>361</v>
      </c>
      <c r="H252" s="21">
        <v>281</v>
      </c>
      <c r="I252" s="21" t="s">
        <v>995</v>
      </c>
      <c r="J252">
        <v>96035000</v>
      </c>
      <c r="K252" s="46" t="s">
        <v>104</v>
      </c>
      <c r="L252" s="47"/>
      <c r="M252" s="48"/>
      <c r="N252" s="99">
        <v>20.16</v>
      </c>
      <c r="O252" s="49">
        <v>9.2499999999999999E-2</v>
      </c>
      <c r="P252" s="50">
        <v>0</v>
      </c>
      <c r="Q252" s="50">
        <v>0.18</v>
      </c>
      <c r="R252" s="50">
        <v>0</v>
      </c>
      <c r="S252" s="50">
        <v>0</v>
      </c>
      <c r="T252" s="46"/>
      <c r="U252" s="46">
        <v>25</v>
      </c>
      <c r="V252" s="51" t="s">
        <v>1073</v>
      </c>
      <c r="W252" s="62"/>
      <c r="X252" s="62"/>
      <c r="Y252" s="23" t="str">
        <f t="shared" si="26"/>
        <v/>
      </c>
      <c r="Z252" s="23">
        <f t="shared" si="27"/>
        <v>5664.96</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v>96035000</v>
      </c>
      <c r="K253" s="46" t="s">
        <v>104</v>
      </c>
      <c r="L253" s="47"/>
      <c r="M253" s="48"/>
      <c r="N253" s="99">
        <v>24.64</v>
      </c>
      <c r="O253" s="49">
        <v>9.2499999999999999E-2</v>
      </c>
      <c r="P253" s="50">
        <v>0</v>
      </c>
      <c r="Q253" s="50">
        <v>0.18</v>
      </c>
      <c r="R253" s="50">
        <v>0</v>
      </c>
      <c r="S253" s="50">
        <v>0</v>
      </c>
      <c r="T253" s="46"/>
      <c r="U253" s="46">
        <v>25</v>
      </c>
      <c r="V253" s="51" t="s">
        <v>1073</v>
      </c>
      <c r="W253" s="62"/>
      <c r="X253" s="62"/>
      <c r="Y253" s="23" t="str">
        <f t="shared" si="26"/>
        <v/>
      </c>
      <c r="Z253" s="23">
        <f t="shared" si="27"/>
        <v>24.64</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v>96035000</v>
      </c>
      <c r="K254" s="46" t="s">
        <v>104</v>
      </c>
      <c r="L254" s="47"/>
      <c r="M254" s="48"/>
      <c r="N254" s="99">
        <v>20.16</v>
      </c>
      <c r="O254" s="49">
        <v>9.2499999999999999E-2</v>
      </c>
      <c r="P254" s="50">
        <v>0</v>
      </c>
      <c r="Q254" s="50">
        <v>0.18</v>
      </c>
      <c r="R254" s="50">
        <v>0</v>
      </c>
      <c r="S254" s="50">
        <v>0</v>
      </c>
      <c r="T254" s="46"/>
      <c r="U254" s="46">
        <v>25</v>
      </c>
      <c r="V254" s="51" t="s">
        <v>1073</v>
      </c>
      <c r="W254" s="62"/>
      <c r="X254" s="62"/>
      <c r="Y254" s="23" t="str">
        <f t="shared" si="26"/>
        <v/>
      </c>
      <c r="Z254" s="23">
        <f t="shared" si="27"/>
        <v>20.16</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c r="K255" s="46" t="s">
        <v>104</v>
      </c>
      <c r="L255" s="47"/>
      <c r="M255" s="48"/>
      <c r="N255" s="99"/>
      <c r="O255" s="49">
        <v>9.2499999999999999E-2</v>
      </c>
      <c r="P255" s="50">
        <v>0</v>
      </c>
      <c r="Q255" s="50">
        <v>0.18</v>
      </c>
      <c r="R255" s="50">
        <v>0</v>
      </c>
      <c r="S255" s="50">
        <v>0</v>
      </c>
      <c r="T255" s="46"/>
      <c r="U255" s="46">
        <v>25</v>
      </c>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v>96035000</v>
      </c>
      <c r="K256" s="46" t="s">
        <v>104</v>
      </c>
      <c r="L256" s="47"/>
      <c r="M256" s="48"/>
      <c r="N256" s="99">
        <v>20.16</v>
      </c>
      <c r="O256" s="49">
        <v>9.2499999999999999E-2</v>
      </c>
      <c r="P256" s="50">
        <v>0</v>
      </c>
      <c r="Q256" s="50">
        <v>0.18</v>
      </c>
      <c r="R256" s="50">
        <v>0</v>
      </c>
      <c r="S256" s="50">
        <v>0</v>
      </c>
      <c r="T256" s="46"/>
      <c r="U256" s="46">
        <v>25</v>
      </c>
      <c r="V256" s="51" t="s">
        <v>1073</v>
      </c>
      <c r="W256" s="62"/>
      <c r="X256" s="62"/>
      <c r="Y256" s="23" t="str">
        <f t="shared" si="26"/>
        <v/>
      </c>
      <c r="Z256" s="23">
        <f t="shared" si="27"/>
        <v>20.16</v>
      </c>
      <c r="AA256" s="19">
        <f t="shared" si="28"/>
        <v>1</v>
      </c>
      <c r="AB256" s="19">
        <f t="shared" si="29"/>
        <v>0</v>
      </c>
      <c r="AC256" s="19">
        <f t="shared" si="30"/>
        <v>1</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v>84609090</v>
      </c>
      <c r="K257" s="46" t="s">
        <v>104</v>
      </c>
      <c r="L257" s="47"/>
      <c r="M257" s="48"/>
      <c r="N257" s="99">
        <v>873.6</v>
      </c>
      <c r="O257" s="49">
        <v>9.2499999999999999E-2</v>
      </c>
      <c r="P257" s="50">
        <v>0</v>
      </c>
      <c r="Q257" s="50">
        <v>0.18</v>
      </c>
      <c r="R257" s="50">
        <v>0</v>
      </c>
      <c r="S257" s="50">
        <v>0</v>
      </c>
      <c r="T257" s="46"/>
      <c r="U257" s="46">
        <v>25</v>
      </c>
      <c r="V257" s="51" t="s">
        <v>1112</v>
      </c>
      <c r="W257" s="62"/>
      <c r="X257" s="62"/>
      <c r="Y257" s="23" t="str">
        <f t="shared" si="26"/>
        <v/>
      </c>
      <c r="Z257" s="23">
        <f t="shared" si="27"/>
        <v>873.6</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1</v>
      </c>
      <c r="I258" s="21" t="s">
        <v>995</v>
      </c>
      <c r="J258" s="100"/>
      <c r="K258" s="46" t="s">
        <v>104</v>
      </c>
      <c r="L258" s="47"/>
      <c r="M258" s="48"/>
      <c r="N258" s="99"/>
      <c r="O258" s="49">
        <v>9.2499999999999999E-2</v>
      </c>
      <c r="P258" s="50">
        <v>0</v>
      </c>
      <c r="Q258" s="50">
        <v>0.18</v>
      </c>
      <c r="R258" s="50">
        <v>0</v>
      </c>
      <c r="S258" s="50">
        <v>0</v>
      </c>
      <c r="T258" s="46"/>
      <c r="U258" s="46">
        <v>25</v>
      </c>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100"/>
      <c r="K259" s="46" t="s">
        <v>104</v>
      </c>
      <c r="L259" s="47"/>
      <c r="M259" s="48"/>
      <c r="N259" s="99"/>
      <c r="O259" s="49">
        <v>9.2499999999999999E-2</v>
      </c>
      <c r="P259" s="50">
        <v>0</v>
      </c>
      <c r="Q259" s="50">
        <v>0.18</v>
      </c>
      <c r="R259" s="50">
        <v>0</v>
      </c>
      <c r="S259" s="50">
        <v>0</v>
      </c>
      <c r="T259" s="46"/>
      <c r="U259" s="46">
        <v>25</v>
      </c>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100"/>
      <c r="K260" s="46" t="s">
        <v>104</v>
      </c>
      <c r="L260" s="47"/>
      <c r="M260" s="48"/>
      <c r="N260" s="99"/>
      <c r="O260" s="49">
        <v>9.2499999999999999E-2</v>
      </c>
      <c r="P260" s="50">
        <v>0</v>
      </c>
      <c r="Q260" s="50">
        <v>0.18</v>
      </c>
      <c r="R260" s="50">
        <v>0</v>
      </c>
      <c r="S260" s="50">
        <v>0</v>
      </c>
      <c r="T260" s="46"/>
      <c r="U260" s="46">
        <v>25</v>
      </c>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101">
        <v>38237090</v>
      </c>
      <c r="K261" s="46" t="s">
        <v>104</v>
      </c>
      <c r="L261" s="47"/>
      <c r="M261" s="48"/>
      <c r="N261" s="99">
        <v>72.8</v>
      </c>
      <c r="O261" s="49">
        <v>9.2499999999999999E-2</v>
      </c>
      <c r="P261" s="50">
        <v>0</v>
      </c>
      <c r="Q261" s="50">
        <v>0.18</v>
      </c>
      <c r="R261" s="50">
        <v>0</v>
      </c>
      <c r="S261" s="50">
        <v>0</v>
      </c>
      <c r="T261" s="46"/>
      <c r="U261" s="46">
        <v>25</v>
      </c>
      <c r="V261" s="51" t="s">
        <v>1075</v>
      </c>
      <c r="W261" s="62"/>
      <c r="X261" s="62"/>
      <c r="Y261" s="23" t="str">
        <f t="shared" si="26"/>
        <v/>
      </c>
      <c r="Z261" s="23">
        <f t="shared" si="27"/>
        <v>72.8</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v>68052000</v>
      </c>
      <c r="K262" s="46" t="s">
        <v>104</v>
      </c>
      <c r="L262" s="47"/>
      <c r="M262" s="48"/>
      <c r="N262" s="99"/>
      <c r="O262" s="49">
        <v>9.2499999999999999E-2</v>
      </c>
      <c r="P262" s="50">
        <v>0</v>
      </c>
      <c r="Q262" s="50">
        <v>0.18</v>
      </c>
      <c r="R262" s="50">
        <v>0</v>
      </c>
      <c r="S262" s="50">
        <v>0</v>
      </c>
      <c r="T262" s="46"/>
      <c r="U262" s="46">
        <v>25</v>
      </c>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v>68052000</v>
      </c>
      <c r="K263" s="46" t="s">
        <v>104</v>
      </c>
      <c r="L263" s="47"/>
      <c r="M263" s="48"/>
      <c r="N263" s="99">
        <v>3.92</v>
      </c>
      <c r="O263" s="49">
        <v>9.2499999999999999E-2</v>
      </c>
      <c r="P263" s="50">
        <v>0</v>
      </c>
      <c r="Q263" s="50">
        <v>0.18</v>
      </c>
      <c r="R263" s="50">
        <v>0</v>
      </c>
      <c r="S263" s="50">
        <v>0</v>
      </c>
      <c r="T263" s="46"/>
      <c r="U263" s="46">
        <v>25</v>
      </c>
      <c r="V263" s="51" t="s">
        <v>1113</v>
      </c>
      <c r="W263" s="62"/>
      <c r="X263" s="62"/>
      <c r="Y263" s="23" t="str">
        <f t="shared" si="26"/>
        <v/>
      </c>
      <c r="Z263" s="23">
        <f t="shared" si="27"/>
        <v>3.92</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v>68052000</v>
      </c>
      <c r="K264" s="46" t="s">
        <v>104</v>
      </c>
      <c r="L264" s="47"/>
      <c r="M264" s="48"/>
      <c r="N264" s="99">
        <v>3.92</v>
      </c>
      <c r="O264" s="49">
        <v>9.2499999999999999E-2</v>
      </c>
      <c r="P264" s="50">
        <v>0</v>
      </c>
      <c r="Q264" s="50">
        <v>0.18</v>
      </c>
      <c r="R264" s="50">
        <v>0</v>
      </c>
      <c r="S264" s="50">
        <v>0</v>
      </c>
      <c r="T264" s="46"/>
      <c r="U264" s="46">
        <v>25</v>
      </c>
      <c r="V264" s="51" t="s">
        <v>1113</v>
      </c>
      <c r="W264" s="62"/>
      <c r="X264" s="62"/>
      <c r="Y264" s="23" t="str">
        <f t="shared" si="26"/>
        <v/>
      </c>
      <c r="Z264" s="23">
        <f t="shared" si="27"/>
        <v>3.92</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v>68052000</v>
      </c>
      <c r="K265" s="46" t="s">
        <v>104</v>
      </c>
      <c r="L265" s="47"/>
      <c r="M265" s="48"/>
      <c r="N265" s="99">
        <v>3.36</v>
      </c>
      <c r="O265" s="49">
        <v>9.2499999999999999E-2</v>
      </c>
      <c r="P265" s="50">
        <v>0</v>
      </c>
      <c r="Q265" s="50">
        <v>0.18</v>
      </c>
      <c r="R265" s="50">
        <v>0</v>
      </c>
      <c r="S265" s="50">
        <v>0</v>
      </c>
      <c r="T265" s="46"/>
      <c r="U265" s="46">
        <v>25</v>
      </c>
      <c r="V265" s="51" t="s">
        <v>1113</v>
      </c>
      <c r="W265" s="62"/>
      <c r="X265" s="62"/>
      <c r="Y265" s="23" t="str">
        <f t="shared" si="26"/>
        <v/>
      </c>
      <c r="Z265" s="23">
        <f t="shared" si="27"/>
        <v>3.36</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v>68052000</v>
      </c>
      <c r="K266" s="46" t="s">
        <v>104</v>
      </c>
      <c r="L266" s="47"/>
      <c r="M266" s="48"/>
      <c r="N266" s="99">
        <v>3.92</v>
      </c>
      <c r="O266" s="49">
        <v>9.2499999999999999E-2</v>
      </c>
      <c r="P266" s="50">
        <v>0</v>
      </c>
      <c r="Q266" s="50">
        <v>0.18</v>
      </c>
      <c r="R266" s="50">
        <v>0</v>
      </c>
      <c r="S266" s="50">
        <v>0</v>
      </c>
      <c r="T266" s="46"/>
      <c r="U266" s="46">
        <v>25</v>
      </c>
      <c r="V266" s="51" t="s">
        <v>1113</v>
      </c>
      <c r="W266" s="62"/>
      <c r="X266" s="62"/>
      <c r="Y266" s="23" t="str">
        <f t="shared" si="26"/>
        <v/>
      </c>
      <c r="Z266" s="23">
        <f t="shared" si="27"/>
        <v>3.92</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v>68052000</v>
      </c>
      <c r="K267" s="46" t="s">
        <v>104</v>
      </c>
      <c r="L267" s="47"/>
      <c r="M267" s="48"/>
      <c r="N267" s="99">
        <v>3.92</v>
      </c>
      <c r="O267" s="49">
        <v>9.2499999999999999E-2</v>
      </c>
      <c r="P267" s="50">
        <v>0</v>
      </c>
      <c r="Q267" s="50">
        <v>0.18</v>
      </c>
      <c r="R267" s="50">
        <v>0</v>
      </c>
      <c r="S267" s="50">
        <v>0</v>
      </c>
      <c r="T267" s="46"/>
      <c r="U267" s="46">
        <v>25</v>
      </c>
      <c r="V267" s="51" t="s">
        <v>1113</v>
      </c>
      <c r="W267" s="62"/>
      <c r="X267" s="62"/>
      <c r="Y267" s="23" t="str">
        <f t="shared" si="26"/>
        <v/>
      </c>
      <c r="Z267" s="23">
        <f t="shared" si="27"/>
        <v>3.92</v>
      </c>
      <c r="AA267" s="19">
        <f t="shared" si="28"/>
        <v>1</v>
      </c>
      <c r="AB267" s="19">
        <f t="shared" si="29"/>
        <v>0</v>
      </c>
      <c r="AC267" s="19">
        <f t="shared" si="30"/>
        <v>1</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v>68052000</v>
      </c>
      <c r="K268" s="46" t="s">
        <v>104</v>
      </c>
      <c r="L268" s="47"/>
      <c r="M268" s="48"/>
      <c r="N268" s="99">
        <v>3.92</v>
      </c>
      <c r="O268" s="49">
        <v>9.2499999999999999E-2</v>
      </c>
      <c r="P268" s="50">
        <v>0</v>
      </c>
      <c r="Q268" s="50">
        <v>0.18</v>
      </c>
      <c r="R268" s="50">
        <v>0</v>
      </c>
      <c r="S268" s="50">
        <v>0</v>
      </c>
      <c r="T268" s="46"/>
      <c r="U268" s="46">
        <v>25</v>
      </c>
      <c r="V268" s="51" t="s">
        <v>1113</v>
      </c>
      <c r="W268" s="62"/>
      <c r="X268" s="62"/>
      <c r="Y268" s="23" t="str">
        <f t="shared" si="26"/>
        <v/>
      </c>
      <c r="Z268" s="23">
        <f t="shared" si="27"/>
        <v>3.92</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v>68052000</v>
      </c>
      <c r="K269" s="46" t="s">
        <v>104</v>
      </c>
      <c r="L269" s="47"/>
      <c r="M269" s="48"/>
      <c r="N269" s="99">
        <v>3.92</v>
      </c>
      <c r="O269" s="49">
        <v>9.2499999999999999E-2</v>
      </c>
      <c r="P269" s="50">
        <v>0</v>
      </c>
      <c r="Q269" s="50">
        <v>0.18</v>
      </c>
      <c r="R269" s="50">
        <v>0</v>
      </c>
      <c r="S269" s="50">
        <v>0</v>
      </c>
      <c r="T269" s="46"/>
      <c r="U269" s="46">
        <v>25</v>
      </c>
      <c r="V269" s="51" t="s">
        <v>1113</v>
      </c>
      <c r="W269" s="62"/>
      <c r="X269" s="62"/>
      <c r="Y269" s="23" t="str">
        <f t="shared" si="26"/>
        <v/>
      </c>
      <c r="Z269" s="23">
        <f t="shared" si="27"/>
        <v>3.92</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v>68052000</v>
      </c>
      <c r="K270" s="46" t="s">
        <v>104</v>
      </c>
      <c r="L270" s="47"/>
      <c r="M270" s="48"/>
      <c r="N270" s="99">
        <v>3.92</v>
      </c>
      <c r="O270" s="49">
        <v>9.2499999999999999E-2</v>
      </c>
      <c r="P270" s="50">
        <v>0</v>
      </c>
      <c r="Q270" s="50">
        <v>0.18</v>
      </c>
      <c r="R270" s="50">
        <v>0</v>
      </c>
      <c r="S270" s="50">
        <v>0</v>
      </c>
      <c r="T270" s="46"/>
      <c r="U270" s="46">
        <v>25</v>
      </c>
      <c r="V270" s="51" t="s">
        <v>1113</v>
      </c>
      <c r="W270" s="62"/>
      <c r="X270" s="62"/>
      <c r="Y270" s="23" t="str">
        <f t="shared" si="26"/>
        <v/>
      </c>
      <c r="Z270" s="23">
        <f t="shared" si="27"/>
        <v>3.92</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c r="K271" s="46" t="s">
        <v>104</v>
      </c>
      <c r="L271" s="47"/>
      <c r="M271" s="48"/>
      <c r="N271" s="99"/>
      <c r="O271" s="49">
        <v>9.2499999999999999E-2</v>
      </c>
      <c r="P271" s="50">
        <v>0</v>
      </c>
      <c r="Q271" s="50">
        <v>0.18</v>
      </c>
      <c r="R271" s="50">
        <v>0</v>
      </c>
      <c r="S271" s="50">
        <v>0</v>
      </c>
      <c r="T271" s="46"/>
      <c r="U271" s="46">
        <v>25</v>
      </c>
      <c r="V271" s="51" t="s">
        <v>1113</v>
      </c>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v>68052000</v>
      </c>
      <c r="K272" s="46" t="s">
        <v>104</v>
      </c>
      <c r="L272" s="47"/>
      <c r="M272" s="48"/>
      <c r="N272" s="99"/>
      <c r="O272" s="49">
        <v>9.2499999999999999E-2</v>
      </c>
      <c r="P272" s="50">
        <v>0</v>
      </c>
      <c r="Q272" s="50">
        <v>0.18</v>
      </c>
      <c r="R272" s="50">
        <v>0</v>
      </c>
      <c r="S272" s="50">
        <v>0</v>
      </c>
      <c r="T272" s="46"/>
      <c r="U272" s="46">
        <v>25</v>
      </c>
      <c r="V272" s="51" t="s">
        <v>1113</v>
      </c>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382</v>
      </c>
      <c r="H273" s="21">
        <v>267</v>
      </c>
      <c r="I273" s="21" t="s">
        <v>995</v>
      </c>
      <c r="J273">
        <v>68052000</v>
      </c>
      <c r="K273" s="46" t="s">
        <v>104</v>
      </c>
      <c r="L273" s="47"/>
      <c r="M273" s="48"/>
      <c r="N273" s="99">
        <v>2.8</v>
      </c>
      <c r="O273" s="49">
        <v>9.2499999999999999E-2</v>
      </c>
      <c r="P273" s="50">
        <v>0</v>
      </c>
      <c r="Q273" s="50">
        <v>0.18</v>
      </c>
      <c r="R273" s="50">
        <v>0</v>
      </c>
      <c r="S273" s="50">
        <v>0</v>
      </c>
      <c r="T273" s="46"/>
      <c r="U273" s="46">
        <v>25</v>
      </c>
      <c r="V273" s="51" t="s">
        <v>1113</v>
      </c>
      <c r="W273" s="62"/>
      <c r="X273" s="62"/>
      <c r="Y273" s="23" t="str">
        <f t="shared" si="26"/>
        <v/>
      </c>
      <c r="Z273" s="23">
        <f t="shared" si="27"/>
        <v>747.59999999999991</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267</v>
      </c>
      <c r="I274" s="21" t="s">
        <v>995</v>
      </c>
      <c r="J274">
        <v>68052000</v>
      </c>
      <c r="K274" s="46" t="s">
        <v>104</v>
      </c>
      <c r="L274" s="47"/>
      <c r="M274" s="48"/>
      <c r="N274" s="99">
        <v>2.8</v>
      </c>
      <c r="O274" s="49">
        <v>9.2499999999999999E-2</v>
      </c>
      <c r="P274" s="50">
        <v>0</v>
      </c>
      <c r="Q274" s="50">
        <v>0.18</v>
      </c>
      <c r="R274" s="50">
        <v>0</v>
      </c>
      <c r="S274" s="50">
        <v>0</v>
      </c>
      <c r="T274" s="46"/>
      <c r="U274" s="46">
        <v>25</v>
      </c>
      <c r="V274" s="51" t="s">
        <v>1113</v>
      </c>
      <c r="W274" s="62"/>
      <c r="X274" s="62"/>
      <c r="Y274" s="23" t="str">
        <f t="shared" si="26"/>
        <v/>
      </c>
      <c r="Z274" s="23">
        <f t="shared" si="27"/>
        <v>747.59999999999991</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v>68052000</v>
      </c>
      <c r="K275" s="46" t="s">
        <v>104</v>
      </c>
      <c r="L275" s="47"/>
      <c r="M275" s="48"/>
      <c r="N275" s="99">
        <v>2.8</v>
      </c>
      <c r="O275" s="49">
        <v>9.2499999999999999E-2</v>
      </c>
      <c r="P275" s="50">
        <v>0</v>
      </c>
      <c r="Q275" s="50">
        <v>0.18</v>
      </c>
      <c r="R275" s="50">
        <v>0</v>
      </c>
      <c r="S275" s="50">
        <v>0</v>
      </c>
      <c r="T275" s="46"/>
      <c r="U275" s="46">
        <v>25</v>
      </c>
      <c r="V275" s="51" t="s">
        <v>1113</v>
      </c>
      <c r="W275" s="62"/>
      <c r="X275" s="62"/>
      <c r="Y275" s="23" t="str">
        <f t="shared" si="26"/>
        <v/>
      </c>
      <c r="Z275" s="23">
        <f t="shared" si="27"/>
        <v>2.8</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v>68052000</v>
      </c>
      <c r="K276" s="46" t="s">
        <v>104</v>
      </c>
      <c r="L276" s="47"/>
      <c r="M276" s="48"/>
      <c r="N276" s="99">
        <v>2.8</v>
      </c>
      <c r="O276" s="49">
        <v>9.2499999999999999E-2</v>
      </c>
      <c r="P276" s="50">
        <v>0</v>
      </c>
      <c r="Q276" s="50">
        <v>0.18</v>
      </c>
      <c r="R276" s="50">
        <v>0</v>
      </c>
      <c r="S276" s="50">
        <v>0</v>
      </c>
      <c r="T276" s="46"/>
      <c r="U276" s="46">
        <v>25</v>
      </c>
      <c r="V276" s="51" t="s">
        <v>1113</v>
      </c>
      <c r="W276" s="62"/>
      <c r="X276" s="62"/>
      <c r="Y276" s="23" t="str">
        <f t="shared" si="26"/>
        <v/>
      </c>
      <c r="Z276" s="23">
        <f t="shared" si="27"/>
        <v>2.8</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400</v>
      </c>
      <c r="I277" s="21" t="s">
        <v>995</v>
      </c>
      <c r="J277">
        <v>68052000</v>
      </c>
      <c r="K277" s="46" t="s">
        <v>104</v>
      </c>
      <c r="L277" s="47"/>
      <c r="M277" s="48"/>
      <c r="N277" s="99">
        <v>3.92</v>
      </c>
      <c r="O277" s="49">
        <v>9.2499999999999999E-2</v>
      </c>
      <c r="P277" s="50">
        <v>0</v>
      </c>
      <c r="Q277" s="50">
        <v>0.18</v>
      </c>
      <c r="R277" s="50">
        <v>0</v>
      </c>
      <c r="S277" s="50">
        <v>0</v>
      </c>
      <c r="T277" s="46"/>
      <c r="U277" s="46">
        <v>25</v>
      </c>
      <c r="V277" s="51" t="s">
        <v>1113</v>
      </c>
      <c r="W277" s="62"/>
      <c r="X277" s="62"/>
      <c r="Y277" s="23" t="str">
        <f t="shared" si="26"/>
        <v/>
      </c>
      <c r="Z277" s="23">
        <f t="shared" si="27"/>
        <v>1568</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v>68052000</v>
      </c>
      <c r="K278" s="46" t="s">
        <v>104</v>
      </c>
      <c r="L278" s="47"/>
      <c r="M278" s="48"/>
      <c r="N278" s="99">
        <v>3.92</v>
      </c>
      <c r="O278" s="49">
        <v>9.2499999999999999E-2</v>
      </c>
      <c r="P278" s="50">
        <v>0</v>
      </c>
      <c r="Q278" s="50">
        <v>0.18</v>
      </c>
      <c r="R278" s="50">
        <v>0</v>
      </c>
      <c r="S278" s="50">
        <v>0</v>
      </c>
      <c r="T278" s="46"/>
      <c r="U278" s="46">
        <v>25</v>
      </c>
      <c r="V278" s="51" t="s">
        <v>1113</v>
      </c>
      <c r="W278" s="62"/>
      <c r="X278" s="62"/>
      <c r="Y278" s="23" t="str">
        <f t="shared" si="26"/>
        <v/>
      </c>
      <c r="Z278" s="23">
        <f t="shared" si="27"/>
        <v>3.92</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33</v>
      </c>
      <c r="I279" s="21" t="s">
        <v>995</v>
      </c>
      <c r="J279"/>
      <c r="K279" s="46" t="s">
        <v>104</v>
      </c>
      <c r="L279" s="47"/>
      <c r="M279" s="48"/>
      <c r="N279" s="99"/>
      <c r="O279" s="49">
        <v>9.2499999999999999E-2</v>
      </c>
      <c r="P279" s="50">
        <v>0</v>
      </c>
      <c r="Q279" s="50">
        <v>0.18</v>
      </c>
      <c r="R279" s="50">
        <v>0</v>
      </c>
      <c r="S279" s="50">
        <v>0</v>
      </c>
      <c r="T279" s="46"/>
      <c r="U279" s="46">
        <v>25</v>
      </c>
      <c r="V279" s="51" t="s">
        <v>1113</v>
      </c>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33</v>
      </c>
      <c r="I280" s="21" t="s">
        <v>995</v>
      </c>
      <c r="J280">
        <v>68052000</v>
      </c>
      <c r="K280" s="46" t="s">
        <v>104</v>
      </c>
      <c r="L280" s="47"/>
      <c r="M280" s="48"/>
      <c r="N280" s="99">
        <v>2.8</v>
      </c>
      <c r="O280" s="49">
        <v>9.2499999999999999E-2</v>
      </c>
      <c r="P280" s="50">
        <v>0</v>
      </c>
      <c r="Q280" s="50">
        <v>0.18</v>
      </c>
      <c r="R280" s="50">
        <v>0</v>
      </c>
      <c r="S280" s="50">
        <v>0</v>
      </c>
      <c r="T280" s="46"/>
      <c r="U280" s="46">
        <v>25</v>
      </c>
      <c r="V280" s="51" t="s">
        <v>1113</v>
      </c>
      <c r="W280" s="62"/>
      <c r="X280" s="62"/>
      <c r="Y280" s="23" t="str">
        <f t="shared" si="34"/>
        <v/>
      </c>
      <c r="Z280" s="23">
        <f t="shared" si="35"/>
        <v>92.399999999999991</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v>68052000</v>
      </c>
      <c r="K281" s="46" t="s">
        <v>104</v>
      </c>
      <c r="L281" s="47"/>
      <c r="M281" s="48"/>
      <c r="N281" s="99">
        <v>2.8</v>
      </c>
      <c r="O281" s="49">
        <v>9.2499999999999999E-2</v>
      </c>
      <c r="P281" s="50">
        <v>0</v>
      </c>
      <c r="Q281" s="50">
        <v>0.18</v>
      </c>
      <c r="R281" s="50">
        <v>0</v>
      </c>
      <c r="S281" s="50">
        <v>0</v>
      </c>
      <c r="T281" s="46"/>
      <c r="U281" s="46">
        <v>25</v>
      </c>
      <c r="V281" s="51" t="s">
        <v>1113</v>
      </c>
      <c r="W281" s="62"/>
      <c r="X281" s="62"/>
      <c r="Y281" s="23" t="str">
        <f t="shared" si="34"/>
        <v/>
      </c>
      <c r="Z281" s="23">
        <f t="shared" si="35"/>
        <v>2.8</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433</v>
      </c>
      <c r="I282" s="21" t="s">
        <v>995</v>
      </c>
      <c r="J282">
        <v>68052000</v>
      </c>
      <c r="K282" s="46" t="s">
        <v>104</v>
      </c>
      <c r="L282" s="47"/>
      <c r="M282" s="48"/>
      <c r="N282" s="99">
        <v>3.92</v>
      </c>
      <c r="O282" s="49">
        <v>9.2499999999999999E-2</v>
      </c>
      <c r="P282" s="50">
        <v>0</v>
      </c>
      <c r="Q282" s="50">
        <v>0.18</v>
      </c>
      <c r="R282" s="50">
        <v>0</v>
      </c>
      <c r="S282" s="50">
        <v>0</v>
      </c>
      <c r="T282" s="46"/>
      <c r="U282" s="46">
        <v>25</v>
      </c>
      <c r="V282" s="51" t="s">
        <v>1113</v>
      </c>
      <c r="W282" s="62"/>
      <c r="X282" s="62"/>
      <c r="Y282" s="23" t="str">
        <f t="shared" si="34"/>
        <v/>
      </c>
      <c r="Z282" s="23">
        <f t="shared" si="35"/>
        <v>1697.36</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v>68052000</v>
      </c>
      <c r="K283" s="46" t="s">
        <v>104</v>
      </c>
      <c r="L283" s="47"/>
      <c r="M283" s="48"/>
      <c r="N283" s="99">
        <v>3.92</v>
      </c>
      <c r="O283" s="49">
        <v>9.2499999999999999E-2</v>
      </c>
      <c r="P283" s="50">
        <v>0</v>
      </c>
      <c r="Q283" s="50">
        <v>0.18</v>
      </c>
      <c r="R283" s="50">
        <v>0</v>
      </c>
      <c r="S283" s="50">
        <v>0</v>
      </c>
      <c r="T283" s="46"/>
      <c r="U283" s="46">
        <v>25</v>
      </c>
      <c r="V283" s="51" t="s">
        <v>1113</v>
      </c>
      <c r="W283" s="62"/>
      <c r="X283" s="62"/>
      <c r="Y283" s="23" t="str">
        <f t="shared" si="34"/>
        <v/>
      </c>
      <c r="Z283" s="23">
        <f t="shared" si="35"/>
        <v>784</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v>68052000</v>
      </c>
      <c r="K284" s="46" t="s">
        <v>104</v>
      </c>
      <c r="L284" s="47"/>
      <c r="M284" s="48"/>
      <c r="N284" s="99">
        <v>4.4800000000000004</v>
      </c>
      <c r="O284" s="49">
        <v>9.2499999999999999E-2</v>
      </c>
      <c r="P284" s="50">
        <v>0</v>
      </c>
      <c r="Q284" s="50">
        <v>0.18</v>
      </c>
      <c r="R284" s="50">
        <v>0</v>
      </c>
      <c r="S284" s="50">
        <v>0</v>
      </c>
      <c r="T284" s="46"/>
      <c r="U284" s="46">
        <v>25</v>
      </c>
      <c r="V284" s="51" t="s">
        <v>1113</v>
      </c>
      <c r="W284" s="62"/>
      <c r="X284" s="62"/>
      <c r="Y284" s="23" t="str">
        <f t="shared" si="34"/>
        <v/>
      </c>
      <c r="Z284" s="23">
        <f t="shared" si="35"/>
        <v>4.4800000000000004</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167</v>
      </c>
      <c r="I285" s="21" t="s">
        <v>995</v>
      </c>
      <c r="J285">
        <v>68052000</v>
      </c>
      <c r="K285" s="46" t="s">
        <v>104</v>
      </c>
      <c r="L285" s="47"/>
      <c r="M285" s="48"/>
      <c r="N285" s="99">
        <v>4.4800000000000004</v>
      </c>
      <c r="O285" s="49">
        <v>9.2499999999999999E-2</v>
      </c>
      <c r="P285" s="50">
        <v>0</v>
      </c>
      <c r="Q285" s="50">
        <v>0.18</v>
      </c>
      <c r="R285" s="50">
        <v>0</v>
      </c>
      <c r="S285" s="50">
        <v>0</v>
      </c>
      <c r="T285" s="46"/>
      <c r="U285" s="46">
        <v>25</v>
      </c>
      <c r="V285" s="51" t="s">
        <v>1113</v>
      </c>
      <c r="W285" s="62"/>
      <c r="X285" s="62"/>
      <c r="Y285" s="23" t="str">
        <f t="shared" si="34"/>
        <v/>
      </c>
      <c r="Z285" s="23">
        <f t="shared" si="35"/>
        <v>748.16000000000008</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267</v>
      </c>
      <c r="I286" s="21" t="s">
        <v>995</v>
      </c>
      <c r="J286">
        <v>68052000</v>
      </c>
      <c r="K286" s="46" t="s">
        <v>104</v>
      </c>
      <c r="L286" s="47"/>
      <c r="M286" s="48"/>
      <c r="N286" s="99">
        <v>3.92</v>
      </c>
      <c r="O286" s="49">
        <v>9.2499999999999999E-2</v>
      </c>
      <c r="P286" s="50">
        <v>0</v>
      </c>
      <c r="Q286" s="50">
        <v>0.18</v>
      </c>
      <c r="R286" s="50">
        <v>0</v>
      </c>
      <c r="S286" s="50">
        <v>0</v>
      </c>
      <c r="T286" s="46"/>
      <c r="U286" s="46">
        <v>25</v>
      </c>
      <c r="V286" s="51" t="s">
        <v>1113</v>
      </c>
      <c r="W286" s="62"/>
      <c r="X286" s="62"/>
      <c r="Y286" s="23" t="str">
        <f t="shared" si="34"/>
        <v/>
      </c>
      <c r="Z286" s="23">
        <f t="shared" si="35"/>
        <v>1046.6399999999999</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v>68052000</v>
      </c>
      <c r="K287" s="46" t="s">
        <v>104</v>
      </c>
      <c r="L287" s="47"/>
      <c r="M287" s="48"/>
      <c r="N287" s="99">
        <v>3.92</v>
      </c>
      <c r="O287" s="49">
        <v>9.2499999999999999E-2</v>
      </c>
      <c r="P287" s="50">
        <v>0</v>
      </c>
      <c r="Q287" s="50">
        <v>0.18</v>
      </c>
      <c r="R287" s="50">
        <v>0</v>
      </c>
      <c r="S287" s="50">
        <v>0</v>
      </c>
      <c r="T287" s="46"/>
      <c r="U287" s="46">
        <v>25</v>
      </c>
      <c r="V287" s="51" t="s">
        <v>1113</v>
      </c>
      <c r="W287" s="62"/>
      <c r="X287" s="62"/>
      <c r="Y287" s="23" t="str">
        <f t="shared" si="34"/>
        <v/>
      </c>
      <c r="Z287" s="23">
        <f t="shared" si="35"/>
        <v>3.92</v>
      </c>
      <c r="AA287" s="19">
        <f t="shared" si="36"/>
        <v>1</v>
      </c>
      <c r="AB287" s="19">
        <f t="shared" si="37"/>
        <v>0</v>
      </c>
      <c r="AC287" s="19">
        <f t="shared" si="38"/>
        <v>1</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v>68052000</v>
      </c>
      <c r="K288" s="46" t="s">
        <v>104</v>
      </c>
      <c r="L288" s="47"/>
      <c r="M288" s="48"/>
      <c r="N288" s="99">
        <v>2.8</v>
      </c>
      <c r="O288" s="49">
        <v>9.2499999999999999E-2</v>
      </c>
      <c r="P288" s="50">
        <v>0</v>
      </c>
      <c r="Q288" s="50">
        <v>0.18</v>
      </c>
      <c r="R288" s="50">
        <v>0</v>
      </c>
      <c r="S288" s="50">
        <v>0</v>
      </c>
      <c r="T288" s="46"/>
      <c r="U288" s="46">
        <v>25</v>
      </c>
      <c r="V288" s="51" t="s">
        <v>1113</v>
      </c>
      <c r="W288" s="62"/>
      <c r="X288" s="62"/>
      <c r="Y288" s="23" t="str">
        <f t="shared" si="34"/>
        <v/>
      </c>
      <c r="Z288" s="23">
        <f t="shared" si="35"/>
        <v>2.8</v>
      </c>
      <c r="AA288" s="19">
        <f t="shared" si="36"/>
        <v>1</v>
      </c>
      <c r="AB288" s="19">
        <f t="shared" si="37"/>
        <v>0</v>
      </c>
      <c r="AC288" s="19">
        <f t="shared" si="38"/>
        <v>1</v>
      </c>
      <c r="AD288" s="23" t="str">
        <f t="shared" si="39"/>
        <v/>
      </c>
      <c r="AE288" s="23" t="str">
        <f t="shared" si="40"/>
        <v/>
      </c>
    </row>
    <row r="289" spans="2:31" x14ac:dyDescent="0.25">
      <c r="B289" s="18">
        <f t="shared" si="41"/>
        <v>267</v>
      </c>
      <c r="C289" s="25">
        <v>5200000004023</v>
      </c>
      <c r="D289" s="19"/>
      <c r="E289" s="19"/>
      <c r="F289" s="20"/>
      <c r="G289" s="20" t="s">
        <v>397</v>
      </c>
      <c r="H289" s="21">
        <v>1</v>
      </c>
      <c r="I289" s="21" t="s">
        <v>995</v>
      </c>
      <c r="J289">
        <v>68052000</v>
      </c>
      <c r="K289" s="46" t="s">
        <v>104</v>
      </c>
      <c r="L289" s="47"/>
      <c r="M289" s="48"/>
      <c r="N289" s="99">
        <v>3.92</v>
      </c>
      <c r="O289" s="49">
        <v>9.2499999999999999E-2</v>
      </c>
      <c r="P289" s="50">
        <v>0</v>
      </c>
      <c r="Q289" s="50">
        <v>0.18</v>
      </c>
      <c r="R289" s="50">
        <v>0</v>
      </c>
      <c r="S289" s="50">
        <v>0</v>
      </c>
      <c r="T289" s="46"/>
      <c r="U289" s="46">
        <v>25</v>
      </c>
      <c r="V289" s="51" t="s">
        <v>1113</v>
      </c>
      <c r="W289" s="62"/>
      <c r="X289" s="62"/>
      <c r="Y289" s="23" t="str">
        <f t="shared" si="34"/>
        <v/>
      </c>
      <c r="Z289" s="23">
        <f t="shared" si="35"/>
        <v>3.92</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v>68052000</v>
      </c>
      <c r="K290" s="46" t="s">
        <v>104</v>
      </c>
      <c r="L290" s="47"/>
      <c r="M290" s="48"/>
      <c r="N290" s="99">
        <v>3.92</v>
      </c>
      <c r="O290" s="49">
        <v>9.2499999999999999E-2</v>
      </c>
      <c r="P290" s="50">
        <v>0</v>
      </c>
      <c r="Q290" s="50">
        <v>0.18</v>
      </c>
      <c r="R290" s="50">
        <v>0</v>
      </c>
      <c r="S290" s="50">
        <v>0</v>
      </c>
      <c r="T290" s="46"/>
      <c r="U290" s="46">
        <v>25</v>
      </c>
      <c r="V290" s="51" t="s">
        <v>1113</v>
      </c>
      <c r="W290" s="62"/>
      <c r="X290" s="62"/>
      <c r="Y290" s="23" t="str">
        <f t="shared" si="34"/>
        <v/>
      </c>
      <c r="Z290" s="23">
        <f t="shared" si="35"/>
        <v>3.92</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v>68052000</v>
      </c>
      <c r="K291" s="46" t="s">
        <v>104</v>
      </c>
      <c r="L291" s="47"/>
      <c r="M291" s="48"/>
      <c r="N291" s="99">
        <v>2.8</v>
      </c>
      <c r="O291" s="49">
        <v>9.2499999999999999E-2</v>
      </c>
      <c r="P291" s="50">
        <v>0</v>
      </c>
      <c r="Q291" s="50">
        <v>0.18</v>
      </c>
      <c r="R291" s="50">
        <v>0</v>
      </c>
      <c r="S291" s="50">
        <v>0</v>
      </c>
      <c r="T291" s="46"/>
      <c r="U291" s="46">
        <v>25</v>
      </c>
      <c r="V291" s="51" t="s">
        <v>1113</v>
      </c>
      <c r="W291" s="62"/>
      <c r="X291" s="62"/>
      <c r="Y291" s="23" t="str">
        <f t="shared" si="34"/>
        <v/>
      </c>
      <c r="Z291" s="23">
        <f t="shared" si="35"/>
        <v>2.8</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100"/>
      <c r="K292" s="46" t="s">
        <v>104</v>
      </c>
      <c r="L292" s="47"/>
      <c r="M292" s="48"/>
      <c r="N292" s="99"/>
      <c r="O292" s="49">
        <v>9.2499999999999999E-2</v>
      </c>
      <c r="P292" s="50">
        <v>0</v>
      </c>
      <c r="Q292" s="50">
        <v>0.18</v>
      </c>
      <c r="R292" s="50">
        <v>0</v>
      </c>
      <c r="S292" s="50">
        <v>0</v>
      </c>
      <c r="T292" s="46"/>
      <c r="U292" s="46">
        <v>25</v>
      </c>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100"/>
      <c r="K293" s="46" t="s">
        <v>104</v>
      </c>
      <c r="L293" s="47"/>
      <c r="M293" s="48"/>
      <c r="N293" s="99"/>
      <c r="O293" s="49">
        <v>9.2499999999999999E-2</v>
      </c>
      <c r="P293" s="50">
        <v>0</v>
      </c>
      <c r="Q293" s="50">
        <v>0.18</v>
      </c>
      <c r="R293" s="50">
        <v>0</v>
      </c>
      <c r="S293" s="50">
        <v>0</v>
      </c>
      <c r="T293" s="46"/>
      <c r="U293" s="46">
        <v>25</v>
      </c>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100"/>
      <c r="K294" s="46" t="s">
        <v>104</v>
      </c>
      <c r="L294" s="47"/>
      <c r="M294" s="48"/>
      <c r="N294" s="99"/>
      <c r="O294" s="49">
        <v>9.2499999999999999E-2</v>
      </c>
      <c r="P294" s="50">
        <v>0</v>
      </c>
      <c r="Q294" s="50">
        <v>0.18</v>
      </c>
      <c r="R294" s="50">
        <v>0</v>
      </c>
      <c r="S294" s="50">
        <v>0</v>
      </c>
      <c r="T294" s="46"/>
      <c r="U294" s="46">
        <v>25</v>
      </c>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c r="K295" s="46" t="s">
        <v>104</v>
      </c>
      <c r="L295" s="47"/>
      <c r="M295" s="48"/>
      <c r="N295" s="99"/>
      <c r="O295" s="49">
        <v>9.2499999999999999E-2</v>
      </c>
      <c r="P295" s="50">
        <v>0</v>
      </c>
      <c r="Q295" s="50">
        <v>0.18</v>
      </c>
      <c r="R295" s="50">
        <v>0</v>
      </c>
      <c r="S295" s="50">
        <v>0</v>
      </c>
      <c r="T295" s="46"/>
      <c r="U295" s="46">
        <v>25</v>
      </c>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c r="K296" s="46" t="s">
        <v>104</v>
      </c>
      <c r="L296" s="47"/>
      <c r="M296" s="48"/>
      <c r="N296" s="99"/>
      <c r="O296" s="49">
        <v>9.2499999999999999E-2</v>
      </c>
      <c r="P296" s="50">
        <v>0</v>
      </c>
      <c r="Q296" s="50">
        <v>0.18</v>
      </c>
      <c r="R296" s="50">
        <v>0</v>
      </c>
      <c r="S296" s="50">
        <v>0</v>
      </c>
      <c r="T296" s="46"/>
      <c r="U296" s="46">
        <v>25</v>
      </c>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c r="K297" s="46" t="s">
        <v>104</v>
      </c>
      <c r="L297" s="47"/>
      <c r="M297" s="48"/>
      <c r="N297" s="99"/>
      <c r="O297" s="49">
        <v>9.2499999999999999E-2</v>
      </c>
      <c r="P297" s="50">
        <v>0</v>
      </c>
      <c r="Q297" s="50">
        <v>0.18</v>
      </c>
      <c r="R297" s="50">
        <v>0</v>
      </c>
      <c r="S297" s="50">
        <v>0</v>
      </c>
      <c r="T297" s="46"/>
      <c r="U297" s="46">
        <v>25</v>
      </c>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c r="K298" s="46" t="s">
        <v>104</v>
      </c>
      <c r="L298" s="47"/>
      <c r="M298" s="48"/>
      <c r="N298" s="99"/>
      <c r="O298" s="49">
        <v>9.2499999999999999E-2</v>
      </c>
      <c r="P298" s="50">
        <v>0</v>
      </c>
      <c r="Q298" s="50">
        <v>0.18</v>
      </c>
      <c r="R298" s="50">
        <v>0</v>
      </c>
      <c r="S298" s="50">
        <v>0</v>
      </c>
      <c r="T298" s="46"/>
      <c r="U298" s="46">
        <v>25</v>
      </c>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c r="K299" s="46" t="s">
        <v>104</v>
      </c>
      <c r="L299" s="47"/>
      <c r="M299" s="48"/>
      <c r="N299" s="99"/>
      <c r="O299" s="49">
        <v>9.2499999999999999E-2</v>
      </c>
      <c r="P299" s="50">
        <v>0</v>
      </c>
      <c r="Q299" s="50">
        <v>0.18</v>
      </c>
      <c r="R299" s="50">
        <v>0</v>
      </c>
      <c r="S299" s="50">
        <v>0</v>
      </c>
      <c r="T299" s="46"/>
      <c r="U299" s="46">
        <v>25</v>
      </c>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v>84807990</v>
      </c>
      <c r="K300" s="46" t="s">
        <v>104</v>
      </c>
      <c r="L300" s="47"/>
      <c r="M300" s="48"/>
      <c r="N300" s="99">
        <v>302.39999999999998</v>
      </c>
      <c r="O300" s="49">
        <v>9.2499999999999999E-2</v>
      </c>
      <c r="P300" s="50">
        <v>0</v>
      </c>
      <c r="Q300" s="50">
        <v>0.18</v>
      </c>
      <c r="R300" s="50">
        <v>0</v>
      </c>
      <c r="S300" s="50">
        <v>0</v>
      </c>
      <c r="T300" s="46"/>
      <c r="U300" s="46">
        <v>25</v>
      </c>
      <c r="V300" s="51" t="s">
        <v>1114</v>
      </c>
      <c r="W300" s="62"/>
      <c r="X300" s="62"/>
      <c r="Y300" s="23" t="str">
        <f t="shared" si="34"/>
        <v/>
      </c>
      <c r="Z300" s="23">
        <f t="shared" si="35"/>
        <v>302.39999999999998</v>
      </c>
      <c r="AA300" s="19">
        <f t="shared" si="36"/>
        <v>1</v>
      </c>
      <c r="AB300" s="19">
        <f t="shared" si="37"/>
        <v>0</v>
      </c>
      <c r="AC300" s="19">
        <f t="shared" si="38"/>
        <v>1</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100"/>
      <c r="K301" s="46" t="s">
        <v>104</v>
      </c>
      <c r="L301" s="47"/>
      <c r="M301" s="48"/>
      <c r="N301" s="99"/>
      <c r="O301" s="49">
        <v>9.2499999999999999E-2</v>
      </c>
      <c r="P301" s="50">
        <v>0</v>
      </c>
      <c r="Q301" s="50">
        <v>0.18</v>
      </c>
      <c r="R301" s="50">
        <v>0</v>
      </c>
      <c r="S301" s="50">
        <v>0</v>
      </c>
      <c r="T301" s="46"/>
      <c r="U301" s="46">
        <v>25</v>
      </c>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v>38101020</v>
      </c>
      <c r="K302" s="46" t="s">
        <v>104</v>
      </c>
      <c r="L302" s="47"/>
      <c r="M302" s="48"/>
      <c r="N302" s="99">
        <v>24.64</v>
      </c>
      <c r="O302" s="49">
        <v>9.2499999999999999E-2</v>
      </c>
      <c r="P302" s="50">
        <v>0</v>
      </c>
      <c r="Q302" s="50">
        <v>0.18</v>
      </c>
      <c r="R302" s="50">
        <v>0</v>
      </c>
      <c r="S302" s="50">
        <v>0</v>
      </c>
      <c r="T302" s="46"/>
      <c r="U302" s="46">
        <v>25</v>
      </c>
      <c r="V302" s="51" t="s">
        <v>1075</v>
      </c>
      <c r="W302" s="62"/>
      <c r="X302" s="62"/>
      <c r="Y302" s="23" t="str">
        <f t="shared" si="34"/>
        <v/>
      </c>
      <c r="Z302" s="23">
        <f t="shared" si="35"/>
        <v>24.64</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3</v>
      </c>
      <c r="I303" s="21" t="s">
        <v>995</v>
      </c>
      <c r="J303" s="100"/>
      <c r="K303" s="46" t="s">
        <v>104</v>
      </c>
      <c r="L303" s="47"/>
      <c r="M303" s="48"/>
      <c r="N303" s="99"/>
      <c r="O303" s="49">
        <v>9.2499999999999999E-2</v>
      </c>
      <c r="P303" s="50">
        <v>0</v>
      </c>
      <c r="Q303" s="50">
        <v>0.18</v>
      </c>
      <c r="R303" s="50">
        <v>0</v>
      </c>
      <c r="S303" s="50">
        <v>0</v>
      </c>
      <c r="T303" s="46"/>
      <c r="U303" s="46">
        <v>25</v>
      </c>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48</v>
      </c>
      <c r="I304" s="21" t="s">
        <v>995</v>
      </c>
      <c r="J304" s="100"/>
      <c r="K304" s="46" t="s">
        <v>104</v>
      </c>
      <c r="L304" s="47"/>
      <c r="M304" s="48"/>
      <c r="N304" s="99"/>
      <c r="O304" s="49">
        <v>9.2499999999999999E-2</v>
      </c>
      <c r="P304" s="50">
        <v>0</v>
      </c>
      <c r="Q304" s="50">
        <v>0.18</v>
      </c>
      <c r="R304" s="50">
        <v>0</v>
      </c>
      <c r="S304" s="50">
        <v>0</v>
      </c>
      <c r="T304" s="46"/>
      <c r="U304" s="46">
        <v>25</v>
      </c>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v>68042211</v>
      </c>
      <c r="K305" s="46" t="s">
        <v>104</v>
      </c>
      <c r="L305" s="47"/>
      <c r="M305" s="48"/>
      <c r="N305" s="99">
        <v>21.28</v>
      </c>
      <c r="O305" s="49">
        <v>9.2499999999999999E-2</v>
      </c>
      <c r="P305" s="50">
        <v>0</v>
      </c>
      <c r="Q305" s="50">
        <v>0.18</v>
      </c>
      <c r="R305" s="50">
        <v>0</v>
      </c>
      <c r="S305" s="50">
        <v>0</v>
      </c>
      <c r="T305" s="46"/>
      <c r="U305" s="46">
        <v>25</v>
      </c>
      <c r="V305" s="51" t="s">
        <v>1075</v>
      </c>
      <c r="W305" s="62"/>
      <c r="X305" s="62"/>
      <c r="Y305" s="23" t="str">
        <f t="shared" si="34"/>
        <v/>
      </c>
      <c r="Z305" s="23">
        <f t="shared" si="35"/>
        <v>21.28</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v>36069000</v>
      </c>
      <c r="K306" s="46" t="s">
        <v>104</v>
      </c>
      <c r="L306" s="47"/>
      <c r="M306" s="48"/>
      <c r="N306" s="99">
        <v>28</v>
      </c>
      <c r="O306" s="49">
        <v>9.2499999999999999E-2</v>
      </c>
      <c r="P306" s="50">
        <v>0</v>
      </c>
      <c r="Q306" s="50">
        <v>0.18</v>
      </c>
      <c r="R306" s="50">
        <v>0</v>
      </c>
      <c r="S306" s="50">
        <v>0</v>
      </c>
      <c r="T306" s="46"/>
      <c r="U306" s="46">
        <v>25</v>
      </c>
      <c r="V306" s="51" t="s">
        <v>1073</v>
      </c>
      <c r="W306" s="62"/>
      <c r="X306" s="62"/>
      <c r="Y306" s="23" t="str">
        <f t="shared" si="34"/>
        <v/>
      </c>
      <c r="Z306" s="23">
        <f t="shared" si="35"/>
        <v>28</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40</v>
      </c>
      <c r="I307" s="21" t="s">
        <v>995</v>
      </c>
      <c r="J307" s="100"/>
      <c r="K307" s="46" t="s">
        <v>104</v>
      </c>
      <c r="L307" s="47"/>
      <c r="M307" s="48"/>
      <c r="N307" s="99"/>
      <c r="O307" s="49">
        <v>9.2499999999999999E-2</v>
      </c>
      <c r="P307" s="50">
        <v>0</v>
      </c>
      <c r="Q307" s="50">
        <v>0.18</v>
      </c>
      <c r="R307" s="50">
        <v>0</v>
      </c>
      <c r="S307" s="50">
        <v>0</v>
      </c>
      <c r="T307" s="46"/>
      <c r="U307" s="46">
        <v>25</v>
      </c>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17</v>
      </c>
      <c r="I308" s="21" t="s">
        <v>995</v>
      </c>
      <c r="J308" s="100"/>
      <c r="K308" s="46" t="s">
        <v>104</v>
      </c>
      <c r="L308" s="47"/>
      <c r="M308" s="48"/>
      <c r="N308" s="99"/>
      <c r="O308" s="49">
        <v>9.2499999999999999E-2</v>
      </c>
      <c r="P308" s="50">
        <v>0</v>
      </c>
      <c r="Q308" s="50">
        <v>0.18</v>
      </c>
      <c r="R308" s="50">
        <v>0</v>
      </c>
      <c r="S308" s="50">
        <v>0</v>
      </c>
      <c r="T308" s="46"/>
      <c r="U308" s="46">
        <v>25</v>
      </c>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v>85159000</v>
      </c>
      <c r="K309" s="46" t="s">
        <v>104</v>
      </c>
      <c r="L309" s="47"/>
      <c r="M309" s="48"/>
      <c r="N309" s="99">
        <v>87.36</v>
      </c>
      <c r="O309" s="49">
        <v>9.2499999999999999E-2</v>
      </c>
      <c r="P309" s="50">
        <v>0</v>
      </c>
      <c r="Q309" s="50">
        <v>0.18</v>
      </c>
      <c r="R309" s="50">
        <v>0</v>
      </c>
      <c r="S309" s="50">
        <v>0</v>
      </c>
      <c r="T309" s="46"/>
      <c r="U309" s="46">
        <v>25</v>
      </c>
      <c r="V309" s="51" t="s">
        <v>1073</v>
      </c>
      <c r="W309" s="62"/>
      <c r="X309" s="62"/>
      <c r="Y309" s="23" t="str">
        <f t="shared" si="34"/>
        <v/>
      </c>
      <c r="Z309" s="23">
        <f t="shared" si="35"/>
        <v>262.08</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v>85159000</v>
      </c>
      <c r="K310" s="46" t="s">
        <v>104</v>
      </c>
      <c r="L310" s="47"/>
      <c r="M310" s="48"/>
      <c r="N310" s="99">
        <v>87.36</v>
      </c>
      <c r="O310" s="49">
        <v>9.2499999999999999E-2</v>
      </c>
      <c r="P310" s="50">
        <v>0</v>
      </c>
      <c r="Q310" s="50">
        <v>0.18</v>
      </c>
      <c r="R310" s="50">
        <v>0</v>
      </c>
      <c r="S310" s="50">
        <v>0</v>
      </c>
      <c r="T310" s="46"/>
      <c r="U310" s="46">
        <v>25</v>
      </c>
      <c r="V310" s="51" t="s">
        <v>1073</v>
      </c>
      <c r="W310" s="62"/>
      <c r="X310" s="62"/>
      <c r="Y310" s="23" t="str">
        <f t="shared" si="34"/>
        <v/>
      </c>
      <c r="Z310" s="23">
        <f t="shared" si="35"/>
        <v>87.36</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21</v>
      </c>
      <c r="I311" s="21" t="s">
        <v>995</v>
      </c>
      <c r="J311" s="100"/>
      <c r="K311" s="46" t="s">
        <v>104</v>
      </c>
      <c r="L311" s="47"/>
      <c r="M311" s="48"/>
      <c r="N311" s="99"/>
      <c r="O311" s="49">
        <v>9.2499999999999999E-2</v>
      </c>
      <c r="P311" s="50">
        <v>0</v>
      </c>
      <c r="Q311" s="50">
        <v>0.18</v>
      </c>
      <c r="R311" s="50">
        <v>0</v>
      </c>
      <c r="S311" s="50">
        <v>0</v>
      </c>
      <c r="T311" s="46"/>
      <c r="U311" s="46">
        <v>25</v>
      </c>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21</v>
      </c>
      <c r="I312" s="21" t="s">
        <v>995</v>
      </c>
      <c r="J312" s="46"/>
      <c r="K312" s="46" t="s">
        <v>104</v>
      </c>
      <c r="L312" s="47"/>
      <c r="M312" s="48"/>
      <c r="N312" s="99"/>
      <c r="O312" s="49">
        <v>9.2499999999999999E-2</v>
      </c>
      <c r="P312" s="50">
        <v>0</v>
      </c>
      <c r="Q312" s="50">
        <v>0.18</v>
      </c>
      <c r="R312" s="50">
        <v>0</v>
      </c>
      <c r="S312" s="50">
        <v>0</v>
      </c>
      <c r="T312" s="46"/>
      <c r="U312" s="46">
        <v>25</v>
      </c>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v>83082000</v>
      </c>
      <c r="K313" s="46" t="s">
        <v>104</v>
      </c>
      <c r="L313" s="47"/>
      <c r="M313" s="48"/>
      <c r="N313" s="99">
        <v>21.28</v>
      </c>
      <c r="O313" s="49">
        <v>9.2499999999999999E-2</v>
      </c>
      <c r="P313" s="50">
        <v>0</v>
      </c>
      <c r="Q313" s="50">
        <v>0.18</v>
      </c>
      <c r="R313" s="50">
        <v>0</v>
      </c>
      <c r="S313" s="50">
        <v>0</v>
      </c>
      <c r="T313" s="46"/>
      <c r="U313" s="46">
        <v>25</v>
      </c>
      <c r="V313" s="51" t="s">
        <v>1075</v>
      </c>
      <c r="W313" s="62"/>
      <c r="X313" s="62"/>
      <c r="Y313" s="23" t="str">
        <f t="shared" si="34"/>
        <v/>
      </c>
      <c r="Z313" s="23">
        <f t="shared" si="35"/>
        <v>21.28</v>
      </c>
      <c r="AA313" s="19">
        <f t="shared" si="36"/>
        <v>1</v>
      </c>
      <c r="AB313" s="19">
        <f t="shared" si="37"/>
        <v>0</v>
      </c>
      <c r="AC313" s="19">
        <f t="shared" si="38"/>
        <v>1</v>
      </c>
      <c r="AD313" s="23" t="str">
        <f t="shared" si="39"/>
        <v/>
      </c>
      <c r="AE313" s="23" t="str">
        <f t="shared" si="40"/>
        <v/>
      </c>
    </row>
    <row r="314" spans="2:31" x14ac:dyDescent="0.25">
      <c r="B314" s="18">
        <f t="shared" si="41"/>
        <v>292</v>
      </c>
      <c r="C314" s="25">
        <v>5500000000830</v>
      </c>
      <c r="D314" s="19"/>
      <c r="E314" s="19"/>
      <c r="F314" s="20"/>
      <c r="G314" s="20" t="s">
        <v>422</v>
      </c>
      <c r="H314" s="21">
        <v>1</v>
      </c>
      <c r="I314" s="21" t="s">
        <v>995</v>
      </c>
      <c r="J314" s="46">
        <v>83082000</v>
      </c>
      <c r="K314" s="46" t="s">
        <v>104</v>
      </c>
      <c r="L314" s="47"/>
      <c r="M314" s="48"/>
      <c r="N314" s="99">
        <v>21.28</v>
      </c>
      <c r="O314" s="49">
        <v>9.2499999999999999E-2</v>
      </c>
      <c r="P314" s="50">
        <v>0</v>
      </c>
      <c r="Q314" s="50">
        <v>0.18</v>
      </c>
      <c r="R314" s="50">
        <v>0</v>
      </c>
      <c r="S314" s="50">
        <v>0</v>
      </c>
      <c r="T314" s="46"/>
      <c r="U314" s="46">
        <v>25</v>
      </c>
      <c r="V314" s="51" t="s">
        <v>1075</v>
      </c>
      <c r="W314" s="62"/>
      <c r="X314" s="62"/>
      <c r="Y314" s="23" t="str">
        <f t="shared" si="34"/>
        <v/>
      </c>
      <c r="Z314" s="23">
        <f t="shared" si="35"/>
        <v>21.28</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100">
        <v>83082000</v>
      </c>
      <c r="K315" s="46" t="s">
        <v>104</v>
      </c>
      <c r="L315" s="47"/>
      <c r="M315" s="48"/>
      <c r="N315" s="99">
        <v>21.28</v>
      </c>
      <c r="O315" s="49">
        <v>9.2499999999999999E-2</v>
      </c>
      <c r="P315" s="50">
        <v>0</v>
      </c>
      <c r="Q315" s="50">
        <v>0.18</v>
      </c>
      <c r="R315" s="50">
        <v>0</v>
      </c>
      <c r="S315" s="50">
        <v>0</v>
      </c>
      <c r="T315" s="46"/>
      <c r="U315" s="46">
        <v>25</v>
      </c>
      <c r="V315" s="51" t="s">
        <v>1075</v>
      </c>
      <c r="W315" s="62"/>
      <c r="X315" s="62"/>
      <c r="Y315" s="23" t="str">
        <f t="shared" si="34"/>
        <v/>
      </c>
      <c r="Z315" s="23">
        <f t="shared" si="35"/>
        <v>21.28</v>
      </c>
      <c r="AA315" s="19">
        <f t="shared" si="36"/>
        <v>1</v>
      </c>
      <c r="AB315" s="19">
        <f t="shared" si="37"/>
        <v>0</v>
      </c>
      <c r="AC315" s="19">
        <f t="shared" si="38"/>
        <v>1</v>
      </c>
      <c r="AD315" s="23" t="str">
        <f t="shared" si="39"/>
        <v/>
      </c>
      <c r="AE315" s="23" t="str">
        <f t="shared" si="40"/>
        <v/>
      </c>
    </row>
    <row r="316" spans="2:31" x14ac:dyDescent="0.25">
      <c r="B316" s="18">
        <f t="shared" si="41"/>
        <v>294</v>
      </c>
      <c r="C316" s="25">
        <v>5200000006416</v>
      </c>
      <c r="D316" s="19"/>
      <c r="E316" s="19"/>
      <c r="F316" s="20"/>
      <c r="G316" s="20" t="s">
        <v>424</v>
      </c>
      <c r="H316" s="21">
        <v>133</v>
      </c>
      <c r="I316" s="21" t="s">
        <v>995</v>
      </c>
      <c r="J316" s="100">
        <v>83082000</v>
      </c>
      <c r="K316" s="46" t="s">
        <v>104</v>
      </c>
      <c r="L316" s="47"/>
      <c r="M316" s="48"/>
      <c r="N316" s="99">
        <v>21.28</v>
      </c>
      <c r="O316" s="49">
        <v>9.2499999999999999E-2</v>
      </c>
      <c r="P316" s="50">
        <v>0</v>
      </c>
      <c r="Q316" s="50">
        <v>0.18</v>
      </c>
      <c r="R316" s="50">
        <v>0</v>
      </c>
      <c r="S316" s="50">
        <v>0</v>
      </c>
      <c r="T316" s="46"/>
      <c r="U316" s="46">
        <v>25</v>
      </c>
      <c r="V316" s="51" t="s">
        <v>1075</v>
      </c>
      <c r="W316" s="62"/>
      <c r="X316" s="62"/>
      <c r="Y316" s="23" t="str">
        <f t="shared" si="34"/>
        <v/>
      </c>
      <c r="Z316" s="23">
        <f t="shared" si="35"/>
        <v>2830.2400000000002</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100"/>
      <c r="K317" s="46" t="s">
        <v>104</v>
      </c>
      <c r="L317" s="47"/>
      <c r="M317" s="48"/>
      <c r="N317" s="99"/>
      <c r="O317" s="49">
        <v>9.2499999999999999E-2</v>
      </c>
      <c r="P317" s="50">
        <v>0</v>
      </c>
      <c r="Q317" s="50">
        <v>0.18</v>
      </c>
      <c r="R317" s="50">
        <v>0</v>
      </c>
      <c r="S317" s="50">
        <v>0</v>
      </c>
      <c r="T317" s="46"/>
      <c r="U317" s="46">
        <v>25</v>
      </c>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1</v>
      </c>
      <c r="I318" s="21" t="s">
        <v>995</v>
      </c>
      <c r="J318"/>
      <c r="K318" s="46" t="s">
        <v>104</v>
      </c>
      <c r="L318" s="47"/>
      <c r="M318" s="48"/>
      <c r="N318" s="99"/>
      <c r="O318" s="49">
        <v>9.2499999999999999E-2</v>
      </c>
      <c r="P318" s="50">
        <v>0</v>
      </c>
      <c r="Q318" s="50">
        <v>0.18</v>
      </c>
      <c r="R318" s="50">
        <v>0</v>
      </c>
      <c r="S318" s="50">
        <v>0</v>
      </c>
      <c r="T318" s="46"/>
      <c r="U318" s="46">
        <v>25</v>
      </c>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c r="K319" s="46" t="s">
        <v>104</v>
      </c>
      <c r="L319" s="47"/>
      <c r="M319" s="48"/>
      <c r="N319" s="99"/>
      <c r="O319" s="49">
        <v>9.2499999999999999E-2</v>
      </c>
      <c r="P319" s="50">
        <v>0</v>
      </c>
      <c r="Q319" s="50">
        <v>0.18</v>
      </c>
      <c r="R319" s="50">
        <v>0</v>
      </c>
      <c r="S319" s="50">
        <v>0</v>
      </c>
      <c r="T319" s="46"/>
      <c r="U319" s="46">
        <v>25</v>
      </c>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428</v>
      </c>
      <c r="H320" s="21">
        <v>54</v>
      </c>
      <c r="I320" s="21" t="s">
        <v>995</v>
      </c>
      <c r="J320"/>
      <c r="K320" s="46" t="s">
        <v>104</v>
      </c>
      <c r="L320" s="47"/>
      <c r="M320" s="48"/>
      <c r="N320" s="99"/>
      <c r="O320" s="49">
        <v>9.2499999999999999E-2</v>
      </c>
      <c r="P320" s="50">
        <v>0</v>
      </c>
      <c r="Q320" s="50">
        <v>0.18</v>
      </c>
      <c r="R320" s="50">
        <v>0</v>
      </c>
      <c r="S320" s="50">
        <v>0</v>
      </c>
      <c r="T320" s="46"/>
      <c r="U320" s="46">
        <v>25</v>
      </c>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27</v>
      </c>
      <c r="I321" s="21" t="s">
        <v>995</v>
      </c>
      <c r="J321" s="100"/>
      <c r="K321" s="46" t="s">
        <v>104</v>
      </c>
      <c r="L321" s="47"/>
      <c r="M321" s="48"/>
      <c r="N321" s="99"/>
      <c r="O321" s="49">
        <v>9.2499999999999999E-2</v>
      </c>
      <c r="P321" s="50">
        <v>0</v>
      </c>
      <c r="Q321" s="50">
        <v>0.18</v>
      </c>
      <c r="R321" s="50">
        <v>0</v>
      </c>
      <c r="S321" s="50">
        <v>0</v>
      </c>
      <c r="T321" s="46"/>
      <c r="U321" s="46">
        <v>25</v>
      </c>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v>68051000</v>
      </c>
      <c r="K322" s="46" t="s">
        <v>104</v>
      </c>
      <c r="L322" s="47"/>
      <c r="M322" s="48"/>
      <c r="N322" s="99">
        <v>3.92</v>
      </c>
      <c r="O322" s="49">
        <v>9.2499999999999999E-2</v>
      </c>
      <c r="P322" s="50">
        <v>0</v>
      </c>
      <c r="Q322" s="50">
        <v>0.18</v>
      </c>
      <c r="R322" s="50">
        <v>0</v>
      </c>
      <c r="S322" s="50">
        <v>0</v>
      </c>
      <c r="T322" s="46"/>
      <c r="U322" s="46">
        <v>25</v>
      </c>
      <c r="V322" s="51" t="s">
        <v>1094</v>
      </c>
      <c r="W322" s="62"/>
      <c r="X322" s="62"/>
      <c r="Y322" s="23" t="str">
        <f t="shared" si="34"/>
        <v/>
      </c>
      <c r="Z322" s="23">
        <f t="shared" si="35"/>
        <v>3.92</v>
      </c>
      <c r="AA322" s="19">
        <f t="shared" si="36"/>
        <v>1</v>
      </c>
      <c r="AB322" s="19">
        <f t="shared" si="37"/>
        <v>0</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v>68051000</v>
      </c>
      <c r="K323" s="46" t="s">
        <v>104</v>
      </c>
      <c r="L323" s="47"/>
      <c r="M323" s="48"/>
      <c r="N323" s="99">
        <v>3.92</v>
      </c>
      <c r="O323" s="49">
        <v>9.2499999999999999E-2</v>
      </c>
      <c r="P323" s="50">
        <v>0</v>
      </c>
      <c r="Q323" s="50">
        <v>0.18</v>
      </c>
      <c r="R323" s="50">
        <v>0</v>
      </c>
      <c r="S323" s="50">
        <v>0</v>
      </c>
      <c r="T323" s="46"/>
      <c r="U323" s="46">
        <v>25</v>
      </c>
      <c r="V323" s="51" t="s">
        <v>1094</v>
      </c>
      <c r="W323" s="62"/>
      <c r="X323" s="62"/>
      <c r="Y323" s="23" t="str">
        <f t="shared" si="34"/>
        <v/>
      </c>
      <c r="Z323" s="23">
        <f t="shared" si="35"/>
        <v>3.92</v>
      </c>
      <c r="AA323" s="19">
        <f t="shared" si="36"/>
        <v>1</v>
      </c>
      <c r="AB323" s="19">
        <f t="shared" si="37"/>
        <v>0</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v>68051000</v>
      </c>
      <c r="K324" s="46" t="s">
        <v>104</v>
      </c>
      <c r="L324" s="47"/>
      <c r="M324" s="48"/>
      <c r="N324" s="99">
        <v>3.92</v>
      </c>
      <c r="O324" s="49">
        <v>9.2499999999999999E-2</v>
      </c>
      <c r="P324" s="50">
        <v>0</v>
      </c>
      <c r="Q324" s="50">
        <v>0.18</v>
      </c>
      <c r="R324" s="50">
        <v>0</v>
      </c>
      <c r="S324" s="50">
        <v>0</v>
      </c>
      <c r="T324" s="46"/>
      <c r="U324" s="46">
        <v>25</v>
      </c>
      <c r="V324" s="51" t="s">
        <v>1094</v>
      </c>
      <c r="W324" s="62"/>
      <c r="X324" s="62"/>
      <c r="Y324" s="23" t="str">
        <f t="shared" si="34"/>
        <v/>
      </c>
      <c r="Z324" s="23">
        <f t="shared" si="35"/>
        <v>3.92</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v>68051000</v>
      </c>
      <c r="K325" s="46" t="s">
        <v>104</v>
      </c>
      <c r="L325" s="47"/>
      <c r="M325" s="48"/>
      <c r="N325" s="99">
        <v>3.92</v>
      </c>
      <c r="O325" s="49">
        <v>9.2499999999999999E-2</v>
      </c>
      <c r="P325" s="50">
        <v>0</v>
      </c>
      <c r="Q325" s="50">
        <v>0.18</v>
      </c>
      <c r="R325" s="50">
        <v>0</v>
      </c>
      <c r="S325" s="50">
        <v>0</v>
      </c>
      <c r="T325" s="46"/>
      <c r="U325" s="46">
        <v>25</v>
      </c>
      <c r="V325" s="51" t="s">
        <v>1094</v>
      </c>
      <c r="W325" s="62"/>
      <c r="X325" s="62"/>
      <c r="Y325" s="23" t="str">
        <f t="shared" si="34"/>
        <v/>
      </c>
      <c r="Z325" s="23">
        <f t="shared" si="35"/>
        <v>3.92</v>
      </c>
      <c r="AA325" s="19">
        <f t="shared" si="36"/>
        <v>1</v>
      </c>
      <c r="AB325" s="19">
        <f t="shared" si="37"/>
        <v>0</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v>68051000</v>
      </c>
      <c r="K326" s="46" t="s">
        <v>104</v>
      </c>
      <c r="L326" s="47"/>
      <c r="M326" s="48"/>
      <c r="N326" s="99">
        <v>3.92</v>
      </c>
      <c r="O326" s="49">
        <v>9.2499999999999999E-2</v>
      </c>
      <c r="P326" s="50">
        <v>0</v>
      </c>
      <c r="Q326" s="50">
        <v>0.18</v>
      </c>
      <c r="R326" s="50">
        <v>0</v>
      </c>
      <c r="S326" s="50">
        <v>0</v>
      </c>
      <c r="T326" s="46"/>
      <c r="U326" s="46">
        <v>25</v>
      </c>
      <c r="V326" s="51" t="s">
        <v>1094</v>
      </c>
      <c r="W326" s="62"/>
      <c r="X326" s="62"/>
      <c r="Y326" s="23" t="str">
        <f t="shared" si="34"/>
        <v/>
      </c>
      <c r="Z326" s="23">
        <f t="shared" si="35"/>
        <v>3.92</v>
      </c>
      <c r="AA326" s="19">
        <f t="shared" si="36"/>
        <v>1</v>
      </c>
      <c r="AB326" s="19">
        <f t="shared" si="37"/>
        <v>0</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100"/>
      <c r="K327" s="46" t="s">
        <v>104</v>
      </c>
      <c r="L327" s="47"/>
      <c r="M327" s="48"/>
      <c r="N327" s="99"/>
      <c r="O327" s="49">
        <v>9.2499999999999999E-2</v>
      </c>
      <c r="P327" s="50">
        <v>0</v>
      </c>
      <c r="Q327" s="50">
        <v>0.18</v>
      </c>
      <c r="R327" s="50">
        <v>0</v>
      </c>
      <c r="S327" s="50">
        <v>0</v>
      </c>
      <c r="T327" s="46"/>
      <c r="U327" s="46">
        <v>25</v>
      </c>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v>94051099</v>
      </c>
      <c r="K328" s="46" t="s">
        <v>104</v>
      </c>
      <c r="L328" s="47"/>
      <c r="M328" s="48"/>
      <c r="N328" s="99">
        <v>40.8688</v>
      </c>
      <c r="O328" s="49">
        <v>9.2499999999999999E-2</v>
      </c>
      <c r="P328" s="50">
        <v>0</v>
      </c>
      <c r="Q328" s="50">
        <v>0.18</v>
      </c>
      <c r="R328" s="50">
        <v>0</v>
      </c>
      <c r="S328" s="50">
        <v>0</v>
      </c>
      <c r="T328" s="46"/>
      <c r="U328" s="46">
        <v>25</v>
      </c>
      <c r="V328" s="51" t="s">
        <v>1096</v>
      </c>
      <c r="W328" s="62"/>
      <c r="X328" s="62"/>
      <c r="Y328" s="23" t="str">
        <f t="shared" si="34"/>
        <v/>
      </c>
      <c r="Z328" s="23">
        <f t="shared" si="35"/>
        <v>40.8688</v>
      </c>
      <c r="AA328" s="19">
        <f t="shared" si="36"/>
        <v>1</v>
      </c>
      <c r="AB328" s="19">
        <f t="shared" si="37"/>
        <v>0</v>
      </c>
      <c r="AC328" s="19">
        <f t="shared" si="38"/>
        <v>1</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v>94051099</v>
      </c>
      <c r="K329" s="46" t="s">
        <v>104</v>
      </c>
      <c r="L329" s="47"/>
      <c r="M329" s="48"/>
      <c r="N329" s="99">
        <v>52.617599999999996</v>
      </c>
      <c r="O329" s="49">
        <v>9.2499999999999999E-2</v>
      </c>
      <c r="P329" s="50">
        <v>0</v>
      </c>
      <c r="Q329" s="50">
        <v>0.18</v>
      </c>
      <c r="R329" s="50">
        <v>0</v>
      </c>
      <c r="S329" s="50">
        <v>0</v>
      </c>
      <c r="T329" s="46"/>
      <c r="U329" s="46">
        <v>25</v>
      </c>
      <c r="V329" s="51" t="s">
        <v>1096</v>
      </c>
      <c r="W329" s="62"/>
      <c r="X329" s="62"/>
      <c r="Y329" s="23" t="str">
        <f t="shared" si="34"/>
        <v/>
      </c>
      <c r="Z329" s="23">
        <f t="shared" si="35"/>
        <v>52.617599999999996</v>
      </c>
      <c r="AA329" s="19">
        <f t="shared" si="36"/>
        <v>1</v>
      </c>
      <c r="AB329" s="19">
        <f t="shared" si="37"/>
        <v>0</v>
      </c>
      <c r="AC329" s="19">
        <f t="shared" si="38"/>
        <v>1</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100"/>
      <c r="K330" s="46" t="s">
        <v>104</v>
      </c>
      <c r="L330" s="47"/>
      <c r="M330" s="48"/>
      <c r="N330" s="99"/>
      <c r="O330" s="49">
        <v>9.2499999999999999E-2</v>
      </c>
      <c r="P330" s="50">
        <v>0</v>
      </c>
      <c r="Q330" s="50">
        <v>0.18</v>
      </c>
      <c r="R330" s="50">
        <v>0</v>
      </c>
      <c r="S330" s="50">
        <v>0</v>
      </c>
      <c r="T330" s="46"/>
      <c r="U330" s="46">
        <v>25</v>
      </c>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100"/>
      <c r="K331" s="46" t="s">
        <v>104</v>
      </c>
      <c r="L331" s="47"/>
      <c r="M331" s="48"/>
      <c r="N331" s="99"/>
      <c r="O331" s="49">
        <v>9.2499999999999999E-2</v>
      </c>
      <c r="P331" s="50">
        <v>0</v>
      </c>
      <c r="Q331" s="50">
        <v>0.18</v>
      </c>
      <c r="R331" s="50">
        <v>0</v>
      </c>
      <c r="S331" s="50">
        <v>0</v>
      </c>
      <c r="T331" s="46"/>
      <c r="U331" s="46">
        <v>25</v>
      </c>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v>38140090</v>
      </c>
      <c r="K332" s="46" t="s">
        <v>104</v>
      </c>
      <c r="L332" s="47"/>
      <c r="M332" s="48"/>
      <c r="N332" s="99">
        <v>72.8</v>
      </c>
      <c r="O332" s="49">
        <v>9.2499999999999999E-2</v>
      </c>
      <c r="P332" s="50">
        <v>0</v>
      </c>
      <c r="Q332" s="50">
        <v>0.18</v>
      </c>
      <c r="R332" s="50">
        <v>0</v>
      </c>
      <c r="S332" s="50">
        <v>0</v>
      </c>
      <c r="T332" s="46"/>
      <c r="U332" s="46">
        <v>25</v>
      </c>
      <c r="V332" s="51" t="s">
        <v>1097</v>
      </c>
      <c r="W332" s="62"/>
      <c r="X332" s="62"/>
      <c r="Y332" s="23" t="str">
        <f t="shared" si="34"/>
        <v/>
      </c>
      <c r="Z332" s="23">
        <f t="shared" si="35"/>
        <v>72.8</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v>38140090</v>
      </c>
      <c r="K333" s="46" t="s">
        <v>104</v>
      </c>
      <c r="L333" s="47"/>
      <c r="M333" s="48"/>
      <c r="N333" s="99">
        <v>72.8</v>
      </c>
      <c r="O333" s="49">
        <v>9.2499999999999999E-2</v>
      </c>
      <c r="P333" s="50">
        <v>0</v>
      </c>
      <c r="Q333" s="50">
        <v>0.18</v>
      </c>
      <c r="R333" s="50">
        <v>0</v>
      </c>
      <c r="S333" s="50">
        <v>0</v>
      </c>
      <c r="T333" s="46"/>
      <c r="U333" s="46">
        <v>25</v>
      </c>
      <c r="V333" s="51" t="s">
        <v>1097</v>
      </c>
      <c r="W333" s="62"/>
      <c r="X333" s="62"/>
      <c r="Y333" s="23" t="str">
        <f t="shared" si="34"/>
        <v/>
      </c>
      <c r="Z333" s="23">
        <f t="shared" si="35"/>
        <v>72.8</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v>38140090</v>
      </c>
      <c r="K334" s="46" t="s">
        <v>104</v>
      </c>
      <c r="L334" s="47"/>
      <c r="M334" s="48"/>
      <c r="N334" s="99">
        <v>72.8</v>
      </c>
      <c r="O334" s="49">
        <v>9.2499999999999999E-2</v>
      </c>
      <c r="P334" s="50">
        <v>0</v>
      </c>
      <c r="Q334" s="50">
        <v>0.18</v>
      </c>
      <c r="R334" s="50">
        <v>0</v>
      </c>
      <c r="S334" s="50">
        <v>0</v>
      </c>
      <c r="T334" s="46"/>
      <c r="U334" s="46">
        <v>25</v>
      </c>
      <c r="V334" s="51" t="s">
        <v>1097</v>
      </c>
      <c r="W334" s="62"/>
      <c r="X334" s="62"/>
      <c r="Y334" s="23" t="str">
        <f t="shared" si="34"/>
        <v/>
      </c>
      <c r="Z334" s="23">
        <f t="shared" si="35"/>
        <v>72.8</v>
      </c>
      <c r="AA334" s="19">
        <f t="shared" si="36"/>
        <v>1</v>
      </c>
      <c r="AB334" s="19">
        <f t="shared" si="37"/>
        <v>0</v>
      </c>
      <c r="AC334" s="19">
        <f t="shared" si="38"/>
        <v>1</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v>38237090</v>
      </c>
      <c r="K335" s="46" t="s">
        <v>104</v>
      </c>
      <c r="L335" s="47"/>
      <c r="M335" s="48"/>
      <c r="N335" s="99">
        <v>72.8</v>
      </c>
      <c r="O335" s="49">
        <v>9.2499999999999999E-2</v>
      </c>
      <c r="P335" s="50">
        <v>0</v>
      </c>
      <c r="Q335" s="50">
        <v>0.18</v>
      </c>
      <c r="R335" s="50">
        <v>0</v>
      </c>
      <c r="S335" s="50">
        <v>0</v>
      </c>
      <c r="T335" s="46"/>
      <c r="U335" s="46">
        <v>25</v>
      </c>
      <c r="V335" s="51" t="s">
        <v>1097</v>
      </c>
      <c r="W335" s="62"/>
      <c r="X335" s="62"/>
      <c r="Y335" s="23" t="str">
        <f t="shared" si="34"/>
        <v/>
      </c>
      <c r="Z335" s="23">
        <f t="shared" si="35"/>
        <v>72.8</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v>85158090</v>
      </c>
      <c r="K336" s="46" t="s">
        <v>104</v>
      </c>
      <c r="L336" s="47"/>
      <c r="M336" s="48"/>
      <c r="N336" s="99">
        <v>996.8</v>
      </c>
      <c r="O336" s="49">
        <v>9.2499999999999999E-2</v>
      </c>
      <c r="P336" s="50">
        <v>0</v>
      </c>
      <c r="Q336" s="50">
        <v>0.18</v>
      </c>
      <c r="R336" s="50">
        <v>0</v>
      </c>
      <c r="S336" s="50">
        <v>0</v>
      </c>
      <c r="T336" s="46"/>
      <c r="U336" s="46">
        <v>25</v>
      </c>
      <c r="V336" s="51" t="s">
        <v>1108</v>
      </c>
      <c r="W336" s="62"/>
      <c r="X336" s="62"/>
      <c r="Y336" s="23" t="str">
        <f t="shared" si="34"/>
        <v/>
      </c>
      <c r="Z336" s="23">
        <f t="shared" si="35"/>
        <v>3987.2</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v>72282000</v>
      </c>
      <c r="K337" s="46" t="s">
        <v>104</v>
      </c>
      <c r="L337" s="47"/>
      <c r="M337" s="48"/>
      <c r="N337" s="99">
        <v>50.4</v>
      </c>
      <c r="O337" s="49">
        <v>9.2499999999999999E-2</v>
      </c>
      <c r="P337" s="50">
        <v>0</v>
      </c>
      <c r="Q337" s="50">
        <v>0.18</v>
      </c>
      <c r="R337" s="50">
        <v>0</v>
      </c>
      <c r="S337" s="50">
        <v>0</v>
      </c>
      <c r="T337" s="46"/>
      <c r="U337" s="46">
        <v>25</v>
      </c>
      <c r="V337" s="51" t="s">
        <v>1108</v>
      </c>
      <c r="W337" s="62"/>
      <c r="X337" s="62"/>
      <c r="Y337" s="23" t="str">
        <f t="shared" si="34"/>
        <v/>
      </c>
      <c r="Z337" s="23">
        <f t="shared" si="35"/>
        <v>50.4</v>
      </c>
      <c r="AA337" s="19">
        <f t="shared" si="36"/>
        <v>1</v>
      </c>
      <c r="AB337" s="19">
        <f t="shared" si="37"/>
        <v>0</v>
      </c>
      <c r="AC337" s="19">
        <f t="shared" si="38"/>
        <v>1</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v>72282000</v>
      </c>
      <c r="K338" s="46" t="s">
        <v>104</v>
      </c>
      <c r="L338" s="47"/>
      <c r="M338" s="48"/>
      <c r="N338" s="99">
        <v>50.4</v>
      </c>
      <c r="O338" s="49">
        <v>9.2499999999999999E-2</v>
      </c>
      <c r="P338" s="50">
        <v>0</v>
      </c>
      <c r="Q338" s="50">
        <v>0.18</v>
      </c>
      <c r="R338" s="50">
        <v>0</v>
      </c>
      <c r="S338" s="50">
        <v>0</v>
      </c>
      <c r="T338" s="46"/>
      <c r="U338" s="46">
        <v>25</v>
      </c>
      <c r="V338" s="51" t="s">
        <v>1108</v>
      </c>
      <c r="W338" s="62"/>
      <c r="X338" s="62"/>
      <c r="Y338" s="23" t="str">
        <f t="shared" si="34"/>
        <v/>
      </c>
      <c r="Z338" s="23">
        <f t="shared" si="35"/>
        <v>50.4</v>
      </c>
      <c r="AA338" s="19">
        <f t="shared" si="36"/>
        <v>1</v>
      </c>
      <c r="AB338" s="19">
        <f t="shared" si="37"/>
        <v>0</v>
      </c>
      <c r="AC338" s="19">
        <f t="shared" si="38"/>
        <v>1</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c r="K339" s="46" t="s">
        <v>104</v>
      </c>
      <c r="L339" s="47"/>
      <c r="M339" s="48"/>
      <c r="N339" s="99"/>
      <c r="O339" s="49">
        <v>9.2499999999999999E-2</v>
      </c>
      <c r="P339" s="50">
        <v>0</v>
      </c>
      <c r="Q339" s="50">
        <v>0.18</v>
      </c>
      <c r="R339" s="50">
        <v>0</v>
      </c>
      <c r="S339" s="50">
        <v>0</v>
      </c>
      <c r="T339" s="46"/>
      <c r="U339" s="46">
        <v>25</v>
      </c>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c r="K340" s="46" t="s">
        <v>104</v>
      </c>
      <c r="L340" s="47"/>
      <c r="M340" s="48"/>
      <c r="N340" s="99"/>
      <c r="O340" s="49">
        <v>9.2499999999999999E-2</v>
      </c>
      <c r="P340" s="50">
        <v>0</v>
      </c>
      <c r="Q340" s="50">
        <v>0.18</v>
      </c>
      <c r="R340" s="50">
        <v>0</v>
      </c>
      <c r="S340" s="50">
        <v>0</v>
      </c>
      <c r="T340" s="46"/>
      <c r="U340" s="46">
        <v>25</v>
      </c>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v>72282000</v>
      </c>
      <c r="K341" s="46" t="s">
        <v>104</v>
      </c>
      <c r="L341" s="47"/>
      <c r="M341" s="48"/>
      <c r="N341" s="99">
        <v>50.4</v>
      </c>
      <c r="O341" s="49">
        <v>9.2499999999999999E-2</v>
      </c>
      <c r="P341" s="50">
        <v>0</v>
      </c>
      <c r="Q341" s="50">
        <v>0.18</v>
      </c>
      <c r="R341" s="50">
        <v>0</v>
      </c>
      <c r="S341" s="50">
        <v>0</v>
      </c>
      <c r="T341" s="46"/>
      <c r="U341" s="46">
        <v>25</v>
      </c>
      <c r="V341" s="51" t="s">
        <v>1108</v>
      </c>
      <c r="W341" s="62"/>
      <c r="X341" s="62"/>
      <c r="Y341" s="23" t="str">
        <f t="shared" si="34"/>
        <v/>
      </c>
      <c r="Z341" s="23">
        <f t="shared" si="35"/>
        <v>50.4</v>
      </c>
      <c r="AA341" s="19">
        <f t="shared" si="36"/>
        <v>1</v>
      </c>
      <c r="AB341" s="19">
        <f t="shared" si="37"/>
        <v>0</v>
      </c>
      <c r="AC341" s="19">
        <f t="shared" si="38"/>
        <v>1</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v>72282000</v>
      </c>
      <c r="K342" s="46" t="s">
        <v>104</v>
      </c>
      <c r="L342" s="47"/>
      <c r="M342" s="48"/>
      <c r="N342" s="99">
        <v>50.4</v>
      </c>
      <c r="O342" s="49">
        <v>9.2499999999999999E-2</v>
      </c>
      <c r="P342" s="50">
        <v>0</v>
      </c>
      <c r="Q342" s="50">
        <v>0.18</v>
      </c>
      <c r="R342" s="50">
        <v>0</v>
      </c>
      <c r="S342" s="50">
        <v>0</v>
      </c>
      <c r="T342" s="46"/>
      <c r="U342" s="46">
        <v>25</v>
      </c>
      <c r="V342" s="51" t="s">
        <v>1108</v>
      </c>
      <c r="W342" s="62"/>
      <c r="X342" s="62"/>
      <c r="Y342" s="23" t="str">
        <f t="shared" si="34"/>
        <v/>
      </c>
      <c r="Z342" s="23">
        <f t="shared" si="35"/>
        <v>50.4</v>
      </c>
      <c r="AA342" s="19">
        <f t="shared" si="36"/>
        <v>1</v>
      </c>
      <c r="AB342" s="19">
        <f t="shared" si="37"/>
        <v>0</v>
      </c>
      <c r="AC342" s="19">
        <f t="shared" si="38"/>
        <v>1</v>
      </c>
      <c r="AD342" s="23" t="str">
        <f t="shared" si="39"/>
        <v/>
      </c>
      <c r="AE342" s="23" t="str">
        <f t="shared" si="40"/>
        <v/>
      </c>
    </row>
    <row r="343" spans="2:31" x14ac:dyDescent="0.25">
      <c r="B343" s="18">
        <f t="shared" si="41"/>
        <v>321</v>
      </c>
      <c r="C343" s="25">
        <v>5500000000120</v>
      </c>
      <c r="D343" s="19"/>
      <c r="E343" s="19"/>
      <c r="F343" s="20"/>
      <c r="G343" s="20" t="s">
        <v>450</v>
      </c>
      <c r="H343" s="21">
        <v>43</v>
      </c>
      <c r="I343" s="21" t="s">
        <v>995</v>
      </c>
      <c r="J343">
        <v>72282000</v>
      </c>
      <c r="K343" s="46" t="s">
        <v>104</v>
      </c>
      <c r="L343" s="47"/>
      <c r="M343" s="48"/>
      <c r="N343" s="99">
        <v>50.4</v>
      </c>
      <c r="O343" s="49">
        <v>9.2499999999999999E-2</v>
      </c>
      <c r="P343" s="50">
        <v>0</v>
      </c>
      <c r="Q343" s="50">
        <v>0.18</v>
      </c>
      <c r="R343" s="50">
        <v>0</v>
      </c>
      <c r="S343" s="50">
        <v>0</v>
      </c>
      <c r="T343" s="46"/>
      <c r="U343" s="46">
        <v>25</v>
      </c>
      <c r="V343" s="51" t="s">
        <v>1108</v>
      </c>
      <c r="W343" s="62"/>
      <c r="X343" s="62"/>
      <c r="Y343" s="23" t="str">
        <f t="shared" ref="Y343:Y406" si="42">IF(M343&lt;&gt;"",$H343*M343,"")</f>
        <v/>
      </c>
      <c r="Z343" s="23">
        <f t="shared" ref="Z343:Z406" si="43">IF(N343&lt;&gt;"",$H343*N343,"")</f>
        <v>2167.1999999999998</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v>72282000</v>
      </c>
      <c r="K344" s="46" t="s">
        <v>104</v>
      </c>
      <c r="L344" s="47"/>
      <c r="M344" s="48"/>
      <c r="N344" s="99">
        <v>50.4</v>
      </c>
      <c r="O344" s="49">
        <v>9.2499999999999999E-2</v>
      </c>
      <c r="P344" s="50">
        <v>0</v>
      </c>
      <c r="Q344" s="50">
        <v>0.18</v>
      </c>
      <c r="R344" s="50">
        <v>0</v>
      </c>
      <c r="S344" s="50">
        <v>0</v>
      </c>
      <c r="T344" s="46"/>
      <c r="U344" s="46">
        <v>25</v>
      </c>
      <c r="V344" s="51" t="s">
        <v>1108</v>
      </c>
      <c r="W344" s="62"/>
      <c r="X344" s="62"/>
      <c r="Y344" s="23" t="str">
        <f t="shared" si="42"/>
        <v/>
      </c>
      <c r="Z344" s="23">
        <f t="shared" si="43"/>
        <v>50.4</v>
      </c>
      <c r="AA344" s="19">
        <f t="shared" si="44"/>
        <v>1</v>
      </c>
      <c r="AB344" s="19">
        <f t="shared" si="45"/>
        <v>0</v>
      </c>
      <c r="AC344" s="19">
        <f t="shared" si="46"/>
        <v>1</v>
      </c>
      <c r="AD344" s="23" t="str">
        <f t="shared" si="47"/>
        <v/>
      </c>
      <c r="AE344" s="23" t="str">
        <f t="shared" si="48"/>
        <v/>
      </c>
    </row>
    <row r="345" spans="2:31" x14ac:dyDescent="0.25">
      <c r="B345" s="18">
        <f t="shared" si="49"/>
        <v>323</v>
      </c>
      <c r="C345" s="25">
        <v>5500000000034</v>
      </c>
      <c r="D345" s="19"/>
      <c r="E345" s="19"/>
      <c r="F345" s="20"/>
      <c r="G345" s="20" t="s">
        <v>452</v>
      </c>
      <c r="H345" s="21">
        <v>1</v>
      </c>
      <c r="I345" s="21" t="s">
        <v>995</v>
      </c>
      <c r="J345">
        <v>72282000</v>
      </c>
      <c r="K345" s="46" t="s">
        <v>104</v>
      </c>
      <c r="L345" s="47"/>
      <c r="M345" s="48"/>
      <c r="N345" s="99">
        <v>50.4</v>
      </c>
      <c r="O345" s="49">
        <v>9.2499999999999999E-2</v>
      </c>
      <c r="P345" s="50">
        <v>0</v>
      </c>
      <c r="Q345" s="50">
        <v>0.18</v>
      </c>
      <c r="R345" s="50">
        <v>0</v>
      </c>
      <c r="S345" s="50">
        <v>0</v>
      </c>
      <c r="T345" s="46"/>
      <c r="U345" s="46">
        <v>25</v>
      </c>
      <c r="V345" s="51" t="s">
        <v>1108</v>
      </c>
      <c r="W345" s="62"/>
      <c r="X345" s="62"/>
      <c r="Y345" s="23" t="str">
        <f t="shared" si="42"/>
        <v/>
      </c>
      <c r="Z345" s="23">
        <f t="shared" si="43"/>
        <v>50.4</v>
      </c>
      <c r="AA345" s="19">
        <f t="shared" si="44"/>
        <v>1</v>
      </c>
      <c r="AB345" s="19">
        <f t="shared" si="45"/>
        <v>0</v>
      </c>
      <c r="AC345" s="19">
        <f t="shared" si="46"/>
        <v>1</v>
      </c>
      <c r="AD345" s="23" t="str">
        <f t="shared" si="47"/>
        <v/>
      </c>
      <c r="AE345" s="23" t="str">
        <f t="shared" si="48"/>
        <v/>
      </c>
    </row>
    <row r="346" spans="2:31" x14ac:dyDescent="0.25">
      <c r="B346" s="18">
        <f t="shared" si="49"/>
        <v>324</v>
      </c>
      <c r="C346" s="25">
        <v>5500000001485</v>
      </c>
      <c r="D346" s="19"/>
      <c r="E346" s="19"/>
      <c r="F346" s="2"/>
      <c r="G346" s="20" t="s">
        <v>453</v>
      </c>
      <c r="H346" s="21">
        <v>20</v>
      </c>
      <c r="I346" s="21" t="s">
        <v>995</v>
      </c>
      <c r="J346"/>
      <c r="K346" s="46" t="s">
        <v>104</v>
      </c>
      <c r="L346" s="47"/>
      <c r="M346" s="48"/>
      <c r="N346" s="99"/>
      <c r="O346" s="49">
        <v>9.2499999999999999E-2</v>
      </c>
      <c r="P346" s="50">
        <v>0</v>
      </c>
      <c r="Q346" s="50">
        <v>0.18</v>
      </c>
      <c r="R346" s="50">
        <v>0</v>
      </c>
      <c r="S346" s="50">
        <v>0</v>
      </c>
      <c r="T346" s="46"/>
      <c r="U346" s="46">
        <v>25</v>
      </c>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16</v>
      </c>
      <c r="I347" s="21" t="s">
        <v>995</v>
      </c>
      <c r="J347"/>
      <c r="K347" s="46" t="s">
        <v>104</v>
      </c>
      <c r="L347" s="47"/>
      <c r="M347" s="48"/>
      <c r="N347" s="99"/>
      <c r="O347" s="49">
        <v>9.2499999999999999E-2</v>
      </c>
      <c r="P347" s="50">
        <v>0</v>
      </c>
      <c r="Q347" s="50">
        <v>0.18</v>
      </c>
      <c r="R347" s="50">
        <v>0</v>
      </c>
      <c r="S347" s="50">
        <v>0</v>
      </c>
      <c r="T347" s="46"/>
      <c r="U347" s="46">
        <v>25</v>
      </c>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c r="K348" s="46" t="s">
        <v>104</v>
      </c>
      <c r="L348" s="47"/>
      <c r="M348" s="48"/>
      <c r="N348" s="99"/>
      <c r="O348" s="49">
        <v>9.2499999999999999E-2</v>
      </c>
      <c r="P348" s="50">
        <v>0</v>
      </c>
      <c r="Q348" s="50">
        <v>0.18</v>
      </c>
      <c r="R348" s="50">
        <v>0</v>
      </c>
      <c r="S348" s="50">
        <v>0</v>
      </c>
      <c r="T348" s="46"/>
      <c r="U348" s="46">
        <v>25</v>
      </c>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101"/>
      <c r="K349" s="46" t="s">
        <v>104</v>
      </c>
      <c r="L349" s="47"/>
      <c r="M349" s="48"/>
      <c r="N349" s="99"/>
      <c r="O349" s="49">
        <v>9.2499999999999999E-2</v>
      </c>
      <c r="P349" s="50">
        <v>0</v>
      </c>
      <c r="Q349" s="50">
        <v>0.18</v>
      </c>
      <c r="R349" s="50">
        <v>0</v>
      </c>
      <c r="S349" s="50">
        <v>0</v>
      </c>
      <c r="T349" s="46"/>
      <c r="U349" s="46">
        <v>25</v>
      </c>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101"/>
      <c r="K350" s="46" t="s">
        <v>104</v>
      </c>
      <c r="L350" s="47"/>
      <c r="M350" s="48"/>
      <c r="N350" s="99"/>
      <c r="O350" s="49">
        <v>9.2499999999999999E-2</v>
      </c>
      <c r="P350" s="50">
        <v>0</v>
      </c>
      <c r="Q350" s="50">
        <v>0.18</v>
      </c>
      <c r="R350" s="50">
        <v>0</v>
      </c>
      <c r="S350" s="50">
        <v>0</v>
      </c>
      <c r="T350" s="46"/>
      <c r="U350" s="46">
        <v>25</v>
      </c>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101"/>
      <c r="K351" s="46" t="s">
        <v>104</v>
      </c>
      <c r="L351" s="47"/>
      <c r="M351" s="48"/>
      <c r="N351" s="99"/>
      <c r="O351" s="49">
        <v>9.2499999999999999E-2</v>
      </c>
      <c r="P351" s="50">
        <v>0</v>
      </c>
      <c r="Q351" s="50">
        <v>0.18</v>
      </c>
      <c r="R351" s="50">
        <v>0</v>
      </c>
      <c r="S351" s="50">
        <v>0</v>
      </c>
      <c r="T351" s="46"/>
      <c r="U351" s="46">
        <v>25</v>
      </c>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101">
        <v>72282000</v>
      </c>
      <c r="K352" s="46" t="s">
        <v>104</v>
      </c>
      <c r="L352" s="47"/>
      <c r="M352" s="48"/>
      <c r="N352" s="99">
        <v>187.04</v>
      </c>
      <c r="O352" s="49">
        <v>9.2499999999999999E-2</v>
      </c>
      <c r="P352" s="50">
        <v>0</v>
      </c>
      <c r="Q352" s="50">
        <v>0.18</v>
      </c>
      <c r="R352" s="50">
        <v>0</v>
      </c>
      <c r="S352" s="50">
        <v>0</v>
      </c>
      <c r="T352" s="46"/>
      <c r="U352" s="46">
        <v>25</v>
      </c>
      <c r="V352" s="51" t="s">
        <v>1108</v>
      </c>
      <c r="W352" s="62"/>
      <c r="X352" s="62"/>
      <c r="Y352" s="23" t="str">
        <f t="shared" si="42"/>
        <v/>
      </c>
      <c r="Z352" s="23">
        <f t="shared" si="43"/>
        <v>187.04</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101">
        <v>72282000</v>
      </c>
      <c r="K353" s="46" t="s">
        <v>104</v>
      </c>
      <c r="L353" s="47"/>
      <c r="M353" s="48"/>
      <c r="N353" s="99">
        <v>187.04</v>
      </c>
      <c r="O353" s="49">
        <v>9.2499999999999999E-2</v>
      </c>
      <c r="P353" s="50">
        <v>0</v>
      </c>
      <c r="Q353" s="50">
        <v>0.18</v>
      </c>
      <c r="R353" s="50">
        <v>0</v>
      </c>
      <c r="S353" s="50">
        <v>0</v>
      </c>
      <c r="T353" s="46"/>
      <c r="U353" s="46">
        <v>25</v>
      </c>
      <c r="V353" s="51" t="s">
        <v>1108</v>
      </c>
      <c r="W353" s="62"/>
      <c r="X353" s="62"/>
      <c r="Y353" s="23" t="str">
        <f t="shared" si="42"/>
        <v/>
      </c>
      <c r="Z353" s="23">
        <f t="shared" si="43"/>
        <v>187.04</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101">
        <v>72282000</v>
      </c>
      <c r="K354" s="46" t="s">
        <v>104</v>
      </c>
      <c r="L354" s="47"/>
      <c r="M354" s="48"/>
      <c r="N354" s="99">
        <v>43.68</v>
      </c>
      <c r="O354" s="49">
        <v>9.2499999999999999E-2</v>
      </c>
      <c r="P354" s="50">
        <v>0</v>
      </c>
      <c r="Q354" s="50">
        <v>0.18</v>
      </c>
      <c r="R354" s="50">
        <v>0</v>
      </c>
      <c r="S354" s="50">
        <v>0</v>
      </c>
      <c r="T354" s="46"/>
      <c r="U354" s="46">
        <v>25</v>
      </c>
      <c r="V354" s="51" t="s">
        <v>1108</v>
      </c>
      <c r="W354" s="62"/>
      <c r="X354" s="62"/>
      <c r="Y354" s="23" t="str">
        <f t="shared" si="42"/>
        <v/>
      </c>
      <c r="Z354" s="23">
        <f t="shared" si="43"/>
        <v>43.68</v>
      </c>
      <c r="AA354" s="19">
        <f t="shared" si="44"/>
        <v>1</v>
      </c>
      <c r="AB354" s="19">
        <f t="shared" si="45"/>
        <v>0</v>
      </c>
      <c r="AC354" s="19">
        <f t="shared" si="46"/>
        <v>1</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c r="K355" s="46" t="s">
        <v>104</v>
      </c>
      <c r="L355" s="47"/>
      <c r="M355" s="48"/>
      <c r="N355" s="99"/>
      <c r="O355" s="49">
        <v>9.2499999999999999E-2</v>
      </c>
      <c r="P355" s="50">
        <v>0</v>
      </c>
      <c r="Q355" s="50">
        <v>0.18</v>
      </c>
      <c r="R355" s="50">
        <v>0</v>
      </c>
      <c r="S355" s="50">
        <v>0</v>
      </c>
      <c r="T355" s="46"/>
      <c r="U355" s="46">
        <v>25</v>
      </c>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87</v>
      </c>
      <c r="I356" s="21" t="s">
        <v>995</v>
      </c>
      <c r="J356">
        <v>72282000</v>
      </c>
      <c r="K356" s="46" t="s">
        <v>104</v>
      </c>
      <c r="L356" s="47"/>
      <c r="M356" s="48"/>
      <c r="N356" s="99">
        <v>50.4</v>
      </c>
      <c r="O356" s="49">
        <v>9.2499999999999999E-2</v>
      </c>
      <c r="P356" s="50">
        <v>0</v>
      </c>
      <c r="Q356" s="50">
        <v>0.18</v>
      </c>
      <c r="R356" s="50">
        <v>0</v>
      </c>
      <c r="S356" s="50">
        <v>0</v>
      </c>
      <c r="T356" s="46"/>
      <c r="U356" s="46">
        <v>25</v>
      </c>
      <c r="V356" s="51"/>
      <c r="W356" s="62"/>
      <c r="X356" s="62"/>
      <c r="Y356" s="23" t="str">
        <f t="shared" si="42"/>
        <v/>
      </c>
      <c r="Z356" s="23">
        <f t="shared" si="43"/>
        <v>4384.8</v>
      </c>
      <c r="AA356" s="19">
        <f t="shared" si="44"/>
        <v>1</v>
      </c>
      <c r="AB356" s="19">
        <f t="shared" si="45"/>
        <v>0</v>
      </c>
      <c r="AC356" s="19">
        <f t="shared" si="46"/>
        <v>1</v>
      </c>
      <c r="AD356" s="23" t="str">
        <f t="shared" si="47"/>
        <v/>
      </c>
      <c r="AE356" s="23" t="str">
        <f t="shared" si="48"/>
        <v/>
      </c>
    </row>
    <row r="357" spans="2:31" x14ac:dyDescent="0.25">
      <c r="B357" s="18">
        <f t="shared" si="49"/>
        <v>335</v>
      </c>
      <c r="C357" s="25">
        <v>5500000000063</v>
      </c>
      <c r="D357" s="19"/>
      <c r="E357" s="19"/>
      <c r="F357" s="20"/>
      <c r="G357" s="20" t="s">
        <v>463</v>
      </c>
      <c r="H357" s="21">
        <v>1</v>
      </c>
      <c r="I357" s="21" t="s">
        <v>995</v>
      </c>
      <c r="J357"/>
      <c r="K357" s="46" t="s">
        <v>104</v>
      </c>
      <c r="L357" s="47"/>
      <c r="M357" s="48"/>
      <c r="N357" s="99"/>
      <c r="O357" s="49">
        <v>9.2499999999999999E-2</v>
      </c>
      <c r="P357" s="50">
        <v>0</v>
      </c>
      <c r="Q357" s="50">
        <v>0.18</v>
      </c>
      <c r="R357" s="50">
        <v>0</v>
      </c>
      <c r="S357" s="50">
        <v>0</v>
      </c>
      <c r="T357" s="46"/>
      <c r="U357" s="46">
        <v>25</v>
      </c>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v>72282000</v>
      </c>
      <c r="K358" s="46" t="s">
        <v>104</v>
      </c>
      <c r="L358" s="47"/>
      <c r="M358" s="48"/>
      <c r="N358" s="99">
        <v>50.4</v>
      </c>
      <c r="O358" s="49">
        <v>9.2499999999999999E-2</v>
      </c>
      <c r="P358" s="50">
        <v>0</v>
      </c>
      <c r="Q358" s="50">
        <v>0.18</v>
      </c>
      <c r="R358" s="50">
        <v>0</v>
      </c>
      <c r="S358" s="50">
        <v>0</v>
      </c>
      <c r="T358" s="46"/>
      <c r="U358" s="46">
        <v>25</v>
      </c>
      <c r="V358" s="51" t="s">
        <v>1108</v>
      </c>
      <c r="W358" s="62"/>
      <c r="X358" s="62"/>
      <c r="Y358" s="23" t="str">
        <f t="shared" si="42"/>
        <v/>
      </c>
      <c r="Z358" s="23">
        <f t="shared" si="43"/>
        <v>50.4</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v>72282000</v>
      </c>
      <c r="K359" s="46" t="s">
        <v>104</v>
      </c>
      <c r="L359" s="47"/>
      <c r="M359" s="48"/>
      <c r="N359" s="99">
        <v>50.4</v>
      </c>
      <c r="O359" s="49">
        <v>9.2499999999999999E-2</v>
      </c>
      <c r="P359" s="50">
        <v>0</v>
      </c>
      <c r="Q359" s="50">
        <v>0.18</v>
      </c>
      <c r="R359" s="50">
        <v>0</v>
      </c>
      <c r="S359" s="50">
        <v>0</v>
      </c>
      <c r="T359" s="46"/>
      <c r="U359" s="46">
        <v>25</v>
      </c>
      <c r="V359" s="51" t="s">
        <v>1108</v>
      </c>
      <c r="W359" s="62"/>
      <c r="X359" s="62"/>
      <c r="Y359" s="23" t="str">
        <f t="shared" si="42"/>
        <v/>
      </c>
      <c r="Z359" s="23">
        <f t="shared" si="43"/>
        <v>50.4</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100"/>
      <c r="K360" s="46" t="s">
        <v>104</v>
      </c>
      <c r="L360" s="47"/>
      <c r="M360" s="48"/>
      <c r="N360" s="99"/>
      <c r="O360" s="49">
        <v>9.2499999999999999E-2</v>
      </c>
      <c r="P360" s="50">
        <v>0</v>
      </c>
      <c r="Q360" s="50">
        <v>0.18</v>
      </c>
      <c r="R360" s="50">
        <v>0</v>
      </c>
      <c r="S360" s="50">
        <v>0</v>
      </c>
      <c r="T360" s="46"/>
      <c r="U360" s="46">
        <v>25</v>
      </c>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333</v>
      </c>
      <c r="I361" s="21" t="s">
        <v>995</v>
      </c>
      <c r="J361" s="101">
        <v>39269090</v>
      </c>
      <c r="K361" s="46" t="s">
        <v>104</v>
      </c>
      <c r="L361" s="47"/>
      <c r="M361" s="48"/>
      <c r="N361" s="99">
        <v>0.44800000000000001</v>
      </c>
      <c r="O361" s="49">
        <v>9.2499999999999999E-2</v>
      </c>
      <c r="P361" s="50">
        <v>0</v>
      </c>
      <c r="Q361" s="50">
        <v>0.18</v>
      </c>
      <c r="R361" s="50">
        <v>0</v>
      </c>
      <c r="S361" s="50">
        <v>0</v>
      </c>
      <c r="T361" s="46"/>
      <c r="U361" s="46">
        <v>25</v>
      </c>
      <c r="V361" s="51" t="s">
        <v>1115</v>
      </c>
      <c r="W361" s="62"/>
      <c r="X361" s="62"/>
      <c r="Y361" s="23" t="str">
        <f t="shared" si="42"/>
        <v/>
      </c>
      <c r="Z361" s="23">
        <f t="shared" si="43"/>
        <v>149.184</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3067</v>
      </c>
      <c r="I362" s="21" t="s">
        <v>995</v>
      </c>
      <c r="J362">
        <v>39269090</v>
      </c>
      <c r="K362" s="46" t="s">
        <v>104</v>
      </c>
      <c r="L362" s="47"/>
      <c r="M362" s="48"/>
      <c r="N362" s="99">
        <v>0.58240000000000003</v>
      </c>
      <c r="O362" s="49">
        <v>9.2499999999999999E-2</v>
      </c>
      <c r="P362" s="50">
        <v>0</v>
      </c>
      <c r="Q362" s="50">
        <v>0.18</v>
      </c>
      <c r="R362" s="50">
        <v>0</v>
      </c>
      <c r="S362" s="50">
        <v>0</v>
      </c>
      <c r="T362" s="46"/>
      <c r="U362" s="46">
        <v>25</v>
      </c>
      <c r="V362" s="51" t="s">
        <v>1115</v>
      </c>
      <c r="W362" s="62"/>
      <c r="X362" s="62"/>
      <c r="Y362" s="23" t="str">
        <f t="shared" si="42"/>
        <v/>
      </c>
      <c r="Z362" s="23">
        <f t="shared" si="43"/>
        <v>1786.2208000000001</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3367</v>
      </c>
      <c r="I363" s="21" t="s">
        <v>995</v>
      </c>
      <c r="J363" s="101">
        <v>39269090</v>
      </c>
      <c r="K363" s="46" t="s">
        <v>104</v>
      </c>
      <c r="L363" s="47"/>
      <c r="M363" s="48"/>
      <c r="N363" s="99">
        <v>0.58240000000000003</v>
      </c>
      <c r="O363" s="49">
        <v>9.2499999999999999E-2</v>
      </c>
      <c r="P363" s="50">
        <v>0</v>
      </c>
      <c r="Q363" s="50">
        <v>0.18</v>
      </c>
      <c r="R363" s="50">
        <v>0</v>
      </c>
      <c r="S363" s="50">
        <v>0</v>
      </c>
      <c r="T363" s="46"/>
      <c r="U363" s="46">
        <v>25</v>
      </c>
      <c r="V363" s="51" t="s">
        <v>1115</v>
      </c>
      <c r="W363" s="62"/>
      <c r="X363" s="62"/>
      <c r="Y363" s="23" t="str">
        <f t="shared" si="42"/>
        <v/>
      </c>
      <c r="Z363" s="23">
        <f t="shared" si="43"/>
        <v>1960.9408000000001</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1400</v>
      </c>
      <c r="I364" s="21" t="s">
        <v>995</v>
      </c>
      <c r="J364" s="101">
        <v>39269090</v>
      </c>
      <c r="K364" s="46" t="s">
        <v>104</v>
      </c>
      <c r="L364" s="47"/>
      <c r="M364" s="48"/>
      <c r="N364" s="99">
        <v>0.58240000000000003</v>
      </c>
      <c r="O364" s="49">
        <v>9.2499999999999999E-2</v>
      </c>
      <c r="P364" s="50">
        <v>0</v>
      </c>
      <c r="Q364" s="50">
        <v>0.18</v>
      </c>
      <c r="R364" s="50">
        <v>0</v>
      </c>
      <c r="S364" s="50">
        <v>0</v>
      </c>
      <c r="T364" s="46"/>
      <c r="U364" s="46">
        <v>25</v>
      </c>
      <c r="V364" s="51" t="s">
        <v>1115</v>
      </c>
      <c r="W364" s="62"/>
      <c r="X364" s="62"/>
      <c r="Y364" s="23" t="str">
        <f t="shared" si="42"/>
        <v/>
      </c>
      <c r="Z364" s="23">
        <f t="shared" si="43"/>
        <v>815.36</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2667</v>
      </c>
      <c r="I365" s="21" t="s">
        <v>995</v>
      </c>
      <c r="J365">
        <v>39269090</v>
      </c>
      <c r="K365" s="46" t="s">
        <v>104</v>
      </c>
      <c r="L365" s="47"/>
      <c r="M365" s="48"/>
      <c r="N365" s="99">
        <v>0.58240000000000003</v>
      </c>
      <c r="O365" s="49">
        <v>9.2499999999999999E-2</v>
      </c>
      <c r="P365" s="50">
        <v>0</v>
      </c>
      <c r="Q365" s="50">
        <v>0.18</v>
      </c>
      <c r="R365" s="50">
        <v>0</v>
      </c>
      <c r="S365" s="50">
        <v>0</v>
      </c>
      <c r="T365" s="46"/>
      <c r="U365" s="46">
        <v>25</v>
      </c>
      <c r="V365" s="51" t="s">
        <v>1115</v>
      </c>
      <c r="W365" s="62"/>
      <c r="X365" s="62"/>
      <c r="Y365" s="23" t="str">
        <f t="shared" si="42"/>
        <v/>
      </c>
      <c r="Z365" s="23">
        <f t="shared" si="43"/>
        <v>1553.2608</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867</v>
      </c>
      <c r="I366" s="21" t="s">
        <v>995</v>
      </c>
      <c r="J366">
        <v>39269090</v>
      </c>
      <c r="K366" s="46" t="s">
        <v>104</v>
      </c>
      <c r="L366" s="47"/>
      <c r="M366" s="48"/>
      <c r="N366" s="99">
        <v>0.58240000000000003</v>
      </c>
      <c r="O366" s="49">
        <v>9.2499999999999999E-2</v>
      </c>
      <c r="P366" s="50">
        <v>0</v>
      </c>
      <c r="Q366" s="50">
        <v>0.18</v>
      </c>
      <c r="R366" s="50">
        <v>0</v>
      </c>
      <c r="S366" s="50">
        <v>0</v>
      </c>
      <c r="T366" s="46"/>
      <c r="U366" s="46">
        <v>25</v>
      </c>
      <c r="V366" s="51" t="s">
        <v>1115</v>
      </c>
      <c r="W366" s="62"/>
      <c r="X366" s="62"/>
      <c r="Y366" s="23" t="str">
        <f t="shared" si="42"/>
        <v/>
      </c>
      <c r="Z366" s="23">
        <f t="shared" si="43"/>
        <v>504.94080000000002</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2467</v>
      </c>
      <c r="I367" s="21" t="s">
        <v>995</v>
      </c>
      <c r="J367" s="101">
        <v>39269090</v>
      </c>
      <c r="K367" s="46" t="s">
        <v>104</v>
      </c>
      <c r="L367" s="47"/>
      <c r="M367" s="48"/>
      <c r="N367" s="99">
        <v>3.2479999999999998</v>
      </c>
      <c r="O367" s="49">
        <v>9.2499999999999999E-2</v>
      </c>
      <c r="P367" s="50">
        <v>0</v>
      </c>
      <c r="Q367" s="50">
        <v>0.18</v>
      </c>
      <c r="R367" s="50">
        <v>0</v>
      </c>
      <c r="S367" s="50">
        <v>0</v>
      </c>
      <c r="T367" s="46"/>
      <c r="U367" s="46">
        <v>25</v>
      </c>
      <c r="V367" s="51" t="s">
        <v>1115</v>
      </c>
      <c r="W367" s="62"/>
      <c r="X367" s="62"/>
      <c r="Y367" s="23" t="str">
        <f t="shared" si="42"/>
        <v/>
      </c>
      <c r="Z367" s="23">
        <f t="shared" si="43"/>
        <v>8012.8159999999998</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4567</v>
      </c>
      <c r="I368" s="21" t="s">
        <v>995</v>
      </c>
      <c r="J368" s="101">
        <v>39269090</v>
      </c>
      <c r="K368" s="46" t="s">
        <v>104</v>
      </c>
      <c r="L368" s="47"/>
      <c r="M368" s="48"/>
      <c r="N368" s="99">
        <v>3.2479999999999998</v>
      </c>
      <c r="O368" s="49">
        <v>9.2499999999999999E-2</v>
      </c>
      <c r="P368" s="50">
        <v>0</v>
      </c>
      <c r="Q368" s="50">
        <v>0.18</v>
      </c>
      <c r="R368" s="50">
        <v>0</v>
      </c>
      <c r="S368" s="50">
        <v>0</v>
      </c>
      <c r="T368" s="46"/>
      <c r="U368" s="46">
        <v>25</v>
      </c>
      <c r="V368" s="51" t="s">
        <v>1115</v>
      </c>
      <c r="W368" s="62"/>
      <c r="X368" s="62"/>
      <c r="Y368" s="23" t="str">
        <f t="shared" si="42"/>
        <v/>
      </c>
      <c r="Z368" s="23">
        <f t="shared" si="43"/>
        <v>14833.615999999998</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333</v>
      </c>
      <c r="I369" s="21" t="s">
        <v>995</v>
      </c>
      <c r="J369">
        <v>39269090</v>
      </c>
      <c r="K369" s="46" t="s">
        <v>104</v>
      </c>
      <c r="L369" s="47"/>
      <c r="M369" s="48"/>
      <c r="N369" s="99">
        <v>3.2479999999999998</v>
      </c>
      <c r="O369" s="49">
        <v>9.2499999999999999E-2</v>
      </c>
      <c r="P369" s="50">
        <v>0</v>
      </c>
      <c r="Q369" s="50">
        <v>0.18</v>
      </c>
      <c r="R369" s="50">
        <v>0</v>
      </c>
      <c r="S369" s="50">
        <v>0</v>
      </c>
      <c r="T369" s="46"/>
      <c r="U369" s="46">
        <v>25</v>
      </c>
      <c r="V369" s="51" t="s">
        <v>1115</v>
      </c>
      <c r="W369" s="62"/>
      <c r="X369" s="62"/>
      <c r="Y369" s="23" t="str">
        <f t="shared" si="42"/>
        <v/>
      </c>
      <c r="Z369" s="23">
        <f t="shared" si="43"/>
        <v>1081.5839999999998</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5</v>
      </c>
      <c r="I370" s="21" t="s">
        <v>995</v>
      </c>
      <c r="J370"/>
      <c r="K370" s="46" t="s">
        <v>104</v>
      </c>
      <c r="L370" s="47"/>
      <c r="M370" s="48"/>
      <c r="N370" s="99"/>
      <c r="O370" s="49">
        <v>9.2499999999999999E-2</v>
      </c>
      <c r="P370" s="50">
        <v>0</v>
      </c>
      <c r="Q370" s="50">
        <v>0.18</v>
      </c>
      <c r="R370" s="50">
        <v>0</v>
      </c>
      <c r="S370" s="50">
        <v>0</v>
      </c>
      <c r="T370" s="46"/>
      <c r="U370" s="46">
        <v>25</v>
      </c>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101">
        <v>73269090</v>
      </c>
      <c r="K371" s="46" t="s">
        <v>104</v>
      </c>
      <c r="L371" s="47"/>
      <c r="M371" s="48"/>
      <c r="N371" s="99">
        <v>2.2400000000000002</v>
      </c>
      <c r="O371" s="49">
        <v>9.2499999999999999E-2</v>
      </c>
      <c r="P371" s="50">
        <v>0</v>
      </c>
      <c r="Q371" s="50">
        <v>0.18</v>
      </c>
      <c r="R371" s="50">
        <v>0</v>
      </c>
      <c r="S371" s="50">
        <v>0</v>
      </c>
      <c r="T371" s="46"/>
      <c r="U371" s="46">
        <v>25</v>
      </c>
      <c r="V371" s="51" t="s">
        <v>1075</v>
      </c>
      <c r="W371" s="62"/>
      <c r="X371" s="62"/>
      <c r="Y371" s="23" t="str">
        <f t="shared" si="42"/>
        <v/>
      </c>
      <c r="Z371" s="23">
        <f t="shared" si="43"/>
        <v>2.2400000000000002</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101">
        <v>73269090</v>
      </c>
      <c r="K372" s="46" t="s">
        <v>104</v>
      </c>
      <c r="L372" s="47"/>
      <c r="M372" s="48"/>
      <c r="N372" s="99">
        <v>4.3680000000000003</v>
      </c>
      <c r="O372" s="49">
        <v>9.2499999999999999E-2</v>
      </c>
      <c r="P372" s="50">
        <v>0</v>
      </c>
      <c r="Q372" s="50">
        <v>0.18</v>
      </c>
      <c r="R372" s="50">
        <v>0</v>
      </c>
      <c r="S372" s="50">
        <v>0</v>
      </c>
      <c r="T372" s="46"/>
      <c r="U372" s="46">
        <v>25</v>
      </c>
      <c r="V372" s="51" t="s">
        <v>1075</v>
      </c>
      <c r="W372" s="62"/>
      <c r="X372" s="62"/>
      <c r="Y372" s="23" t="str">
        <f t="shared" si="42"/>
        <v/>
      </c>
      <c r="Z372" s="23">
        <f t="shared" si="43"/>
        <v>4.3680000000000003</v>
      </c>
      <c r="AA372" s="19">
        <f t="shared" si="44"/>
        <v>1</v>
      </c>
      <c r="AB372" s="19">
        <f t="shared" si="45"/>
        <v>0</v>
      </c>
      <c r="AC372" s="19">
        <f t="shared" si="46"/>
        <v>1</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101">
        <v>73269090</v>
      </c>
      <c r="K373" s="46" t="s">
        <v>104</v>
      </c>
      <c r="L373" s="47"/>
      <c r="M373" s="48"/>
      <c r="N373" s="99">
        <v>3.2479999999999998</v>
      </c>
      <c r="O373" s="49">
        <v>9.2499999999999999E-2</v>
      </c>
      <c r="P373" s="50">
        <v>0</v>
      </c>
      <c r="Q373" s="50">
        <v>0.18</v>
      </c>
      <c r="R373" s="50">
        <v>0</v>
      </c>
      <c r="S373" s="50">
        <v>0</v>
      </c>
      <c r="T373" s="46"/>
      <c r="U373" s="46">
        <v>25</v>
      </c>
      <c r="V373" s="51" t="s">
        <v>1075</v>
      </c>
      <c r="W373" s="62"/>
      <c r="X373" s="62"/>
      <c r="Y373" s="23" t="str">
        <f t="shared" si="42"/>
        <v/>
      </c>
      <c r="Z373" s="23">
        <f t="shared" si="43"/>
        <v>3.2479999999999998</v>
      </c>
      <c r="AA373" s="19">
        <f t="shared" si="44"/>
        <v>1</v>
      </c>
      <c r="AB373" s="19">
        <f t="shared" si="45"/>
        <v>0</v>
      </c>
      <c r="AC373" s="19">
        <f t="shared" si="46"/>
        <v>1</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101">
        <v>73269090</v>
      </c>
      <c r="K374" s="46" t="s">
        <v>104</v>
      </c>
      <c r="L374" s="47"/>
      <c r="M374" s="48"/>
      <c r="N374" s="99">
        <v>7.7280000000000006</v>
      </c>
      <c r="O374" s="49">
        <v>9.2499999999999999E-2</v>
      </c>
      <c r="P374" s="50">
        <v>0</v>
      </c>
      <c r="Q374" s="50">
        <v>0.18</v>
      </c>
      <c r="R374" s="50">
        <v>0</v>
      </c>
      <c r="S374" s="50">
        <v>0</v>
      </c>
      <c r="T374" s="46"/>
      <c r="U374" s="46">
        <v>25</v>
      </c>
      <c r="V374" s="51" t="s">
        <v>1075</v>
      </c>
      <c r="W374" s="62"/>
      <c r="X374" s="62"/>
      <c r="Y374" s="23" t="str">
        <f t="shared" si="42"/>
        <v/>
      </c>
      <c r="Z374" s="23">
        <f t="shared" si="43"/>
        <v>7.7280000000000006</v>
      </c>
      <c r="AA374" s="19">
        <f t="shared" si="44"/>
        <v>1</v>
      </c>
      <c r="AB374" s="19">
        <f t="shared" si="45"/>
        <v>0</v>
      </c>
      <c r="AC374" s="19">
        <f t="shared" si="46"/>
        <v>1</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101">
        <v>73269090</v>
      </c>
      <c r="K375" s="46" t="s">
        <v>104</v>
      </c>
      <c r="L375" s="47"/>
      <c r="M375" s="48"/>
      <c r="N375" s="99">
        <v>9.8560000000000016</v>
      </c>
      <c r="O375" s="49">
        <v>9.2499999999999999E-2</v>
      </c>
      <c r="P375" s="50">
        <v>0</v>
      </c>
      <c r="Q375" s="50">
        <v>0.18</v>
      </c>
      <c r="R375" s="50">
        <v>0</v>
      </c>
      <c r="S375" s="50">
        <v>0</v>
      </c>
      <c r="T375" s="46"/>
      <c r="U375" s="46">
        <v>25</v>
      </c>
      <c r="V375" s="51" t="s">
        <v>1075</v>
      </c>
      <c r="W375" s="62"/>
      <c r="X375" s="62"/>
      <c r="Y375" s="23" t="str">
        <f t="shared" si="42"/>
        <v/>
      </c>
      <c r="Z375" s="23">
        <f t="shared" si="43"/>
        <v>9.8560000000000016</v>
      </c>
      <c r="AA375" s="19">
        <f t="shared" si="44"/>
        <v>1</v>
      </c>
      <c r="AB375" s="19">
        <f t="shared" si="45"/>
        <v>0</v>
      </c>
      <c r="AC375" s="19">
        <f t="shared" si="46"/>
        <v>1</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101">
        <v>73269090</v>
      </c>
      <c r="K376" s="46" t="s">
        <v>104</v>
      </c>
      <c r="L376" s="47"/>
      <c r="M376" s="48"/>
      <c r="N376" s="99">
        <v>3.2479999999999998</v>
      </c>
      <c r="O376" s="49">
        <v>9.2499999999999999E-2</v>
      </c>
      <c r="P376" s="50">
        <v>0</v>
      </c>
      <c r="Q376" s="50">
        <v>0.18</v>
      </c>
      <c r="R376" s="50">
        <v>0</v>
      </c>
      <c r="S376" s="50">
        <v>0</v>
      </c>
      <c r="T376" s="46"/>
      <c r="U376" s="46">
        <v>25</v>
      </c>
      <c r="V376" s="51" t="s">
        <v>1075</v>
      </c>
      <c r="W376" s="62"/>
      <c r="X376" s="62"/>
      <c r="Y376" s="23" t="str">
        <f t="shared" si="42"/>
        <v/>
      </c>
      <c r="Z376" s="23">
        <f t="shared" si="43"/>
        <v>3.2479999999999998</v>
      </c>
      <c r="AA376" s="19">
        <f t="shared" si="44"/>
        <v>1</v>
      </c>
      <c r="AB376" s="19">
        <f t="shared" si="45"/>
        <v>0</v>
      </c>
      <c r="AC376" s="19">
        <f t="shared" si="46"/>
        <v>1</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101"/>
      <c r="K377" s="46" t="s">
        <v>104</v>
      </c>
      <c r="L377" s="47"/>
      <c r="M377" s="48"/>
      <c r="N377" s="99"/>
      <c r="O377" s="49">
        <v>9.2499999999999999E-2</v>
      </c>
      <c r="P377" s="50">
        <v>0</v>
      </c>
      <c r="Q377" s="50">
        <v>0.18</v>
      </c>
      <c r="R377" s="50">
        <v>0</v>
      </c>
      <c r="S377" s="50">
        <v>0</v>
      </c>
      <c r="T377" s="46"/>
      <c r="U377" s="46">
        <v>25</v>
      </c>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c r="K378" s="46" t="s">
        <v>104</v>
      </c>
      <c r="L378" s="47"/>
      <c r="M378" s="48"/>
      <c r="N378" s="99"/>
      <c r="O378" s="49">
        <v>9.2499999999999999E-2</v>
      </c>
      <c r="P378" s="50">
        <v>0</v>
      </c>
      <c r="Q378" s="50">
        <v>0.18</v>
      </c>
      <c r="R378" s="50">
        <v>0</v>
      </c>
      <c r="S378" s="50">
        <v>0</v>
      </c>
      <c r="T378" s="46"/>
      <c r="U378" s="46">
        <v>25</v>
      </c>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c r="K379" s="46" t="s">
        <v>104</v>
      </c>
      <c r="L379" s="47"/>
      <c r="M379" s="48"/>
      <c r="N379" s="99"/>
      <c r="O379" s="49">
        <v>9.2499999999999999E-2</v>
      </c>
      <c r="P379" s="50">
        <v>0</v>
      </c>
      <c r="Q379" s="50">
        <v>0.18</v>
      </c>
      <c r="R379" s="50">
        <v>0</v>
      </c>
      <c r="S379" s="50">
        <v>0</v>
      </c>
      <c r="T379" s="46"/>
      <c r="U379" s="46">
        <v>25</v>
      </c>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c r="K380" s="46" t="s">
        <v>104</v>
      </c>
      <c r="L380" s="47"/>
      <c r="M380" s="48"/>
      <c r="N380" s="99"/>
      <c r="O380" s="49">
        <v>9.2499999999999999E-2</v>
      </c>
      <c r="P380" s="50">
        <v>0</v>
      </c>
      <c r="Q380" s="50">
        <v>0.18</v>
      </c>
      <c r="R380" s="50">
        <v>0</v>
      </c>
      <c r="S380" s="50">
        <v>0</v>
      </c>
      <c r="T380" s="46"/>
      <c r="U380" s="46">
        <v>25</v>
      </c>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1133</v>
      </c>
      <c r="I381" s="21" t="s">
        <v>995</v>
      </c>
      <c r="J381" s="101">
        <v>39269090</v>
      </c>
      <c r="K381" s="46" t="s">
        <v>104</v>
      </c>
      <c r="L381" s="47"/>
      <c r="M381" s="48"/>
      <c r="N381" s="99">
        <v>3.2479999999999998</v>
      </c>
      <c r="O381" s="49">
        <v>9.2499999999999999E-2</v>
      </c>
      <c r="P381" s="50">
        <v>0</v>
      </c>
      <c r="Q381" s="50">
        <v>0.18</v>
      </c>
      <c r="R381" s="50">
        <v>0</v>
      </c>
      <c r="S381" s="50">
        <v>0</v>
      </c>
      <c r="T381" s="46"/>
      <c r="U381" s="46">
        <v>25</v>
      </c>
      <c r="V381" s="51" t="s">
        <v>1115</v>
      </c>
      <c r="W381" s="62"/>
      <c r="X381" s="62"/>
      <c r="Y381" s="23" t="str">
        <f t="shared" si="42"/>
        <v/>
      </c>
      <c r="Z381" s="23">
        <f t="shared" si="43"/>
        <v>3679.9839999999999</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4733</v>
      </c>
      <c r="I382" s="21" t="s">
        <v>995</v>
      </c>
      <c r="J382">
        <v>39269090</v>
      </c>
      <c r="K382" s="46" t="s">
        <v>104</v>
      </c>
      <c r="L382" s="47"/>
      <c r="M382" s="48"/>
      <c r="N382" s="99">
        <v>3.2479999999999998</v>
      </c>
      <c r="O382" s="49">
        <v>9.2499999999999999E-2</v>
      </c>
      <c r="P382" s="50">
        <v>0</v>
      </c>
      <c r="Q382" s="50">
        <v>0.18</v>
      </c>
      <c r="R382" s="50">
        <v>0</v>
      </c>
      <c r="S382" s="50">
        <v>0</v>
      </c>
      <c r="T382" s="46"/>
      <c r="U382" s="46">
        <v>25</v>
      </c>
      <c r="V382" s="51" t="s">
        <v>1115</v>
      </c>
      <c r="W382" s="62"/>
      <c r="X382" s="62"/>
      <c r="Y382" s="23" t="str">
        <f t="shared" si="42"/>
        <v/>
      </c>
      <c r="Z382" s="23">
        <f t="shared" si="43"/>
        <v>15372.784</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533</v>
      </c>
      <c r="I383" s="21" t="s">
        <v>995</v>
      </c>
      <c r="J383">
        <v>39269090</v>
      </c>
      <c r="K383" s="46" t="s">
        <v>104</v>
      </c>
      <c r="L383" s="47"/>
      <c r="M383" s="48"/>
      <c r="N383" s="99">
        <v>3.2479999999999998</v>
      </c>
      <c r="O383" s="49">
        <v>9.2499999999999999E-2</v>
      </c>
      <c r="P383" s="50">
        <v>0</v>
      </c>
      <c r="Q383" s="50">
        <v>0.18</v>
      </c>
      <c r="R383" s="50">
        <v>0</v>
      </c>
      <c r="S383" s="50">
        <v>0</v>
      </c>
      <c r="T383" s="46"/>
      <c r="U383" s="46">
        <v>25</v>
      </c>
      <c r="V383" s="51" t="s">
        <v>1115</v>
      </c>
      <c r="W383" s="62"/>
      <c r="X383" s="62"/>
      <c r="Y383" s="23" t="str">
        <f t="shared" si="42"/>
        <v/>
      </c>
      <c r="Z383" s="23">
        <f t="shared" si="43"/>
        <v>1731.184</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1867</v>
      </c>
      <c r="I384" s="21" t="s">
        <v>995</v>
      </c>
      <c r="J384">
        <v>39269090</v>
      </c>
      <c r="K384" s="46" t="s">
        <v>104</v>
      </c>
      <c r="L384" s="47"/>
      <c r="M384" s="48"/>
      <c r="N384" s="99">
        <v>3.2479999999999998</v>
      </c>
      <c r="O384" s="49">
        <v>9.2499999999999999E-2</v>
      </c>
      <c r="P384" s="50">
        <v>0</v>
      </c>
      <c r="Q384" s="50">
        <v>0.18</v>
      </c>
      <c r="R384" s="50">
        <v>0</v>
      </c>
      <c r="S384" s="50">
        <v>0</v>
      </c>
      <c r="T384" s="46"/>
      <c r="U384" s="46">
        <v>25</v>
      </c>
      <c r="V384" s="51" t="s">
        <v>1115</v>
      </c>
      <c r="W384" s="62"/>
      <c r="X384" s="62"/>
      <c r="Y384" s="23" t="str">
        <f t="shared" si="42"/>
        <v/>
      </c>
      <c r="Z384" s="23">
        <f t="shared" si="43"/>
        <v>6064.0159999999996</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5980</v>
      </c>
      <c r="I385" s="21" t="s">
        <v>995</v>
      </c>
      <c r="J385">
        <v>39269090</v>
      </c>
      <c r="K385" s="46" t="s">
        <v>104</v>
      </c>
      <c r="L385" s="47"/>
      <c r="M385" s="48"/>
      <c r="N385" s="99">
        <v>0.72799999999999998</v>
      </c>
      <c r="O385" s="49">
        <v>9.2499999999999999E-2</v>
      </c>
      <c r="P385" s="50">
        <v>0</v>
      </c>
      <c r="Q385" s="50">
        <v>0.18</v>
      </c>
      <c r="R385" s="50">
        <v>0</v>
      </c>
      <c r="S385" s="50">
        <v>0</v>
      </c>
      <c r="T385" s="46"/>
      <c r="U385" s="46">
        <v>25</v>
      </c>
      <c r="V385" s="51" t="s">
        <v>1115</v>
      </c>
      <c r="W385" s="62"/>
      <c r="X385" s="62"/>
      <c r="Y385" s="23" t="str">
        <f t="shared" si="42"/>
        <v/>
      </c>
      <c r="Z385" s="23">
        <f t="shared" si="43"/>
        <v>4353.4399999999996</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v>
      </c>
      <c r="I386" s="21" t="s">
        <v>995</v>
      </c>
      <c r="J386">
        <v>39269090</v>
      </c>
      <c r="K386" s="46" t="s">
        <v>104</v>
      </c>
      <c r="L386" s="47"/>
      <c r="M386" s="48"/>
      <c r="N386" s="99">
        <v>0.72799999999999998</v>
      </c>
      <c r="O386" s="49">
        <v>9.2499999999999999E-2</v>
      </c>
      <c r="P386" s="50">
        <v>0</v>
      </c>
      <c r="Q386" s="50">
        <v>0.18</v>
      </c>
      <c r="R386" s="50">
        <v>0</v>
      </c>
      <c r="S386" s="50">
        <v>0</v>
      </c>
      <c r="T386" s="46"/>
      <c r="U386" s="46">
        <v>25</v>
      </c>
      <c r="V386" s="51" t="s">
        <v>1115</v>
      </c>
      <c r="W386" s="62"/>
      <c r="X386" s="62"/>
      <c r="Y386" s="23" t="str">
        <f t="shared" si="42"/>
        <v/>
      </c>
      <c r="Z386" s="23">
        <f t="shared" si="43"/>
        <v>0.72799999999999998</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400</v>
      </c>
      <c r="I387" s="21" t="s">
        <v>995</v>
      </c>
      <c r="J387" s="101">
        <v>39269090</v>
      </c>
      <c r="K387" s="46" t="s">
        <v>104</v>
      </c>
      <c r="L387" s="47"/>
      <c r="M387" s="48"/>
      <c r="N387" s="99">
        <v>3.2479999999999998</v>
      </c>
      <c r="O387" s="49">
        <v>9.2499999999999999E-2</v>
      </c>
      <c r="P387" s="50">
        <v>0</v>
      </c>
      <c r="Q387" s="50">
        <v>0.18</v>
      </c>
      <c r="R387" s="50">
        <v>0</v>
      </c>
      <c r="S387" s="50">
        <v>0</v>
      </c>
      <c r="T387" s="46"/>
      <c r="U387" s="46">
        <v>25</v>
      </c>
      <c r="V387" s="51" t="s">
        <v>1115</v>
      </c>
      <c r="W387" s="62"/>
      <c r="X387" s="62"/>
      <c r="Y387" s="23" t="str">
        <f t="shared" si="42"/>
        <v/>
      </c>
      <c r="Z387" s="23">
        <f t="shared" si="43"/>
        <v>1299.1999999999998</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733</v>
      </c>
      <c r="I388" s="21" t="s">
        <v>995</v>
      </c>
      <c r="J388" s="101">
        <v>39269090</v>
      </c>
      <c r="K388" s="46" t="s">
        <v>104</v>
      </c>
      <c r="L388" s="47"/>
      <c r="M388" s="48"/>
      <c r="N388" s="99">
        <v>3.2479999999999998</v>
      </c>
      <c r="O388" s="49">
        <v>9.2499999999999999E-2</v>
      </c>
      <c r="P388" s="50">
        <v>0</v>
      </c>
      <c r="Q388" s="50">
        <v>0.18</v>
      </c>
      <c r="R388" s="50">
        <v>0</v>
      </c>
      <c r="S388" s="50">
        <v>0</v>
      </c>
      <c r="T388" s="46"/>
      <c r="U388" s="46">
        <v>25</v>
      </c>
      <c r="V388" s="51" t="s">
        <v>1115</v>
      </c>
      <c r="W388" s="62"/>
      <c r="X388" s="62"/>
      <c r="Y388" s="23" t="str">
        <f t="shared" si="42"/>
        <v/>
      </c>
      <c r="Z388" s="23">
        <f t="shared" si="43"/>
        <v>2380.7839999999997</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v>
      </c>
      <c r="I389" s="21" t="s">
        <v>995</v>
      </c>
      <c r="J389">
        <v>39269090</v>
      </c>
      <c r="K389" s="46" t="s">
        <v>104</v>
      </c>
      <c r="L389" s="47"/>
      <c r="M389" s="48"/>
      <c r="N389" s="99">
        <v>3.2479999999999998</v>
      </c>
      <c r="O389" s="49">
        <v>9.2499999999999999E-2</v>
      </c>
      <c r="P389" s="50">
        <v>0</v>
      </c>
      <c r="Q389" s="50">
        <v>0.18</v>
      </c>
      <c r="R389" s="50">
        <v>0</v>
      </c>
      <c r="S389" s="50">
        <v>0</v>
      </c>
      <c r="T389" s="46"/>
      <c r="U389" s="46">
        <v>25</v>
      </c>
      <c r="V389" s="51" t="s">
        <v>1115</v>
      </c>
      <c r="W389" s="62"/>
      <c r="X389" s="62"/>
      <c r="Y389" s="23" t="str">
        <f t="shared" si="42"/>
        <v/>
      </c>
      <c r="Z389" s="23">
        <f t="shared" si="43"/>
        <v>3.2479999999999998</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1</v>
      </c>
      <c r="I390" s="21" t="s">
        <v>995</v>
      </c>
      <c r="J390">
        <v>39269090</v>
      </c>
      <c r="K390" s="46" t="s">
        <v>104</v>
      </c>
      <c r="L390" s="47"/>
      <c r="M390" s="48"/>
      <c r="N390" s="99">
        <v>3.2479999999999998</v>
      </c>
      <c r="O390" s="49">
        <v>9.2499999999999999E-2</v>
      </c>
      <c r="P390" s="50">
        <v>0</v>
      </c>
      <c r="Q390" s="50">
        <v>0.18</v>
      </c>
      <c r="R390" s="50">
        <v>0</v>
      </c>
      <c r="S390" s="50">
        <v>0</v>
      </c>
      <c r="T390" s="46"/>
      <c r="U390" s="46">
        <v>25</v>
      </c>
      <c r="V390" s="51" t="s">
        <v>1115</v>
      </c>
      <c r="W390" s="62"/>
      <c r="X390" s="62"/>
      <c r="Y390" s="23" t="str">
        <f t="shared" si="42"/>
        <v/>
      </c>
      <c r="Z390" s="23">
        <f t="shared" si="43"/>
        <v>3.2479999999999998</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v>
      </c>
      <c r="I391" s="21" t="s">
        <v>995</v>
      </c>
      <c r="J391" s="101">
        <v>39269090</v>
      </c>
      <c r="K391" s="46" t="s">
        <v>104</v>
      </c>
      <c r="L391" s="47"/>
      <c r="M391" s="48"/>
      <c r="N391" s="99">
        <v>3.2479999999999998</v>
      </c>
      <c r="O391" s="49">
        <v>9.2499999999999999E-2</v>
      </c>
      <c r="P391" s="50">
        <v>0</v>
      </c>
      <c r="Q391" s="50">
        <v>0.18</v>
      </c>
      <c r="R391" s="50">
        <v>0</v>
      </c>
      <c r="S391" s="50">
        <v>0</v>
      </c>
      <c r="T391" s="46"/>
      <c r="U391" s="46">
        <v>25</v>
      </c>
      <c r="V391" s="51" t="s">
        <v>1115</v>
      </c>
      <c r="W391" s="62"/>
      <c r="X391" s="62"/>
      <c r="Y391" s="23" t="str">
        <f t="shared" si="42"/>
        <v/>
      </c>
      <c r="Z391" s="23">
        <f t="shared" si="43"/>
        <v>3.2479999999999998</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v>
      </c>
      <c r="I392" s="21" t="s">
        <v>995</v>
      </c>
      <c r="J392" s="101">
        <v>39269090</v>
      </c>
      <c r="K392" s="46" t="s">
        <v>104</v>
      </c>
      <c r="L392" s="47"/>
      <c r="M392" s="48"/>
      <c r="N392" s="99">
        <v>0.72799999999999998</v>
      </c>
      <c r="O392" s="49">
        <v>9.2499999999999999E-2</v>
      </c>
      <c r="P392" s="50">
        <v>0</v>
      </c>
      <c r="Q392" s="50">
        <v>0.18</v>
      </c>
      <c r="R392" s="50">
        <v>0</v>
      </c>
      <c r="S392" s="50">
        <v>0</v>
      </c>
      <c r="T392" s="46"/>
      <c r="U392" s="46">
        <v>25</v>
      </c>
      <c r="V392" s="51" t="s">
        <v>1115</v>
      </c>
      <c r="W392" s="62"/>
      <c r="X392" s="62"/>
      <c r="Y392" s="23" t="str">
        <f t="shared" si="42"/>
        <v/>
      </c>
      <c r="Z392" s="23">
        <f t="shared" si="43"/>
        <v>0.72799999999999998</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1</v>
      </c>
      <c r="I393" s="21" t="s">
        <v>995</v>
      </c>
      <c r="J393">
        <v>39269090</v>
      </c>
      <c r="K393" s="46" t="s">
        <v>104</v>
      </c>
      <c r="L393" s="47"/>
      <c r="M393" s="48"/>
      <c r="N393" s="99">
        <v>0.72799999999999998</v>
      </c>
      <c r="O393" s="49">
        <v>9.2499999999999999E-2</v>
      </c>
      <c r="P393" s="50">
        <v>0</v>
      </c>
      <c r="Q393" s="50">
        <v>0.18</v>
      </c>
      <c r="R393" s="50">
        <v>0</v>
      </c>
      <c r="S393" s="50">
        <v>0</v>
      </c>
      <c r="T393" s="46"/>
      <c r="U393" s="46">
        <v>25</v>
      </c>
      <c r="V393" s="51" t="s">
        <v>1115</v>
      </c>
      <c r="W393" s="62"/>
      <c r="X393" s="62"/>
      <c r="Y393" s="23" t="str">
        <f t="shared" si="42"/>
        <v/>
      </c>
      <c r="Z393" s="23">
        <f t="shared" si="43"/>
        <v>0.72799999999999998</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1</v>
      </c>
      <c r="I394" s="21" t="s">
        <v>995</v>
      </c>
      <c r="J394">
        <v>39269090</v>
      </c>
      <c r="K394" s="46" t="s">
        <v>104</v>
      </c>
      <c r="L394" s="47"/>
      <c r="M394" s="48"/>
      <c r="N394" s="99">
        <v>0.72799999999999998</v>
      </c>
      <c r="O394" s="49">
        <v>9.2499999999999999E-2</v>
      </c>
      <c r="P394" s="50">
        <v>0</v>
      </c>
      <c r="Q394" s="50">
        <v>0.18</v>
      </c>
      <c r="R394" s="50">
        <v>0</v>
      </c>
      <c r="S394" s="50">
        <v>0</v>
      </c>
      <c r="T394" s="46"/>
      <c r="U394" s="46">
        <v>25</v>
      </c>
      <c r="V394" s="51" t="s">
        <v>1115</v>
      </c>
      <c r="W394" s="62"/>
      <c r="X394" s="62"/>
      <c r="Y394" s="23" t="str">
        <f t="shared" si="42"/>
        <v/>
      </c>
      <c r="Z394" s="23">
        <f t="shared" si="43"/>
        <v>0.72799999999999998</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v>
      </c>
      <c r="I395" s="21" t="s">
        <v>995</v>
      </c>
      <c r="J395">
        <v>39269090</v>
      </c>
      <c r="K395" s="46" t="s">
        <v>104</v>
      </c>
      <c r="L395" s="47"/>
      <c r="M395" s="48"/>
      <c r="N395" s="99">
        <v>0.72799999999999998</v>
      </c>
      <c r="O395" s="49">
        <v>9.2499999999999999E-2</v>
      </c>
      <c r="P395" s="50">
        <v>0</v>
      </c>
      <c r="Q395" s="50">
        <v>0.18</v>
      </c>
      <c r="R395" s="50">
        <v>0</v>
      </c>
      <c r="S395" s="50">
        <v>0</v>
      </c>
      <c r="T395" s="46"/>
      <c r="U395" s="46">
        <v>25</v>
      </c>
      <c r="V395" s="51" t="s">
        <v>1115</v>
      </c>
      <c r="W395" s="62"/>
      <c r="X395" s="62"/>
      <c r="Y395" s="23" t="str">
        <f t="shared" si="42"/>
        <v/>
      </c>
      <c r="Z395" s="23">
        <f t="shared" si="43"/>
        <v>0.72799999999999998</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v>
      </c>
      <c r="I396" s="21" t="s">
        <v>995</v>
      </c>
      <c r="J396" s="100"/>
      <c r="K396" s="46" t="s">
        <v>104</v>
      </c>
      <c r="L396" s="47"/>
      <c r="M396" s="48"/>
      <c r="N396" s="99"/>
      <c r="O396" s="49">
        <v>9.2499999999999999E-2</v>
      </c>
      <c r="P396" s="50">
        <v>0</v>
      </c>
      <c r="Q396" s="50">
        <v>0.18</v>
      </c>
      <c r="R396" s="50">
        <v>0</v>
      </c>
      <c r="S396" s="50">
        <v>0</v>
      </c>
      <c r="T396" s="46"/>
      <c r="U396" s="46">
        <v>25</v>
      </c>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100"/>
      <c r="K397" s="46" t="s">
        <v>104</v>
      </c>
      <c r="L397" s="47"/>
      <c r="M397" s="48"/>
      <c r="N397" s="99"/>
      <c r="O397" s="49">
        <v>9.2499999999999999E-2</v>
      </c>
      <c r="P397" s="50">
        <v>0</v>
      </c>
      <c r="Q397" s="50">
        <v>0.18</v>
      </c>
      <c r="R397" s="50">
        <v>0</v>
      </c>
      <c r="S397" s="50">
        <v>0</v>
      </c>
      <c r="T397" s="46"/>
      <c r="U397" s="46">
        <v>25</v>
      </c>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100"/>
      <c r="K398" s="46" t="s">
        <v>104</v>
      </c>
      <c r="L398" s="47"/>
      <c r="M398" s="48"/>
      <c r="N398" s="99"/>
      <c r="O398" s="49">
        <v>9.2499999999999999E-2</v>
      </c>
      <c r="P398" s="50">
        <v>0</v>
      </c>
      <c r="Q398" s="50">
        <v>0.18</v>
      </c>
      <c r="R398" s="50">
        <v>0</v>
      </c>
      <c r="S398" s="50">
        <v>0</v>
      </c>
      <c r="T398" s="46"/>
      <c r="U398" s="46">
        <v>25</v>
      </c>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67</v>
      </c>
      <c r="I399" s="21" t="s">
        <v>995</v>
      </c>
      <c r="J399" s="100"/>
      <c r="K399" s="46" t="s">
        <v>104</v>
      </c>
      <c r="L399" s="47"/>
      <c r="M399" s="48"/>
      <c r="N399" s="99"/>
      <c r="O399" s="49">
        <v>9.2499999999999999E-2</v>
      </c>
      <c r="P399" s="50">
        <v>0</v>
      </c>
      <c r="Q399" s="50">
        <v>0.18</v>
      </c>
      <c r="R399" s="50">
        <v>0</v>
      </c>
      <c r="S399" s="50">
        <v>0</v>
      </c>
      <c r="T399" s="46"/>
      <c r="U399" s="46">
        <v>25</v>
      </c>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503</v>
      </c>
      <c r="H400" s="21">
        <v>7</v>
      </c>
      <c r="I400" s="21" t="s">
        <v>995</v>
      </c>
      <c r="J400" s="100"/>
      <c r="K400" s="46" t="s">
        <v>104</v>
      </c>
      <c r="L400" s="47"/>
      <c r="M400" s="48"/>
      <c r="N400" s="99"/>
      <c r="O400" s="49">
        <v>9.2499999999999999E-2</v>
      </c>
      <c r="P400" s="50">
        <v>0</v>
      </c>
      <c r="Q400" s="50">
        <v>0.18</v>
      </c>
      <c r="R400" s="50">
        <v>0</v>
      </c>
      <c r="S400" s="50">
        <v>0</v>
      </c>
      <c r="T400" s="46"/>
      <c r="U400" s="46">
        <v>25</v>
      </c>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504</v>
      </c>
      <c r="H401" s="21">
        <v>40</v>
      </c>
      <c r="I401" s="21" t="s">
        <v>995</v>
      </c>
      <c r="J401" s="100"/>
      <c r="K401" s="46" t="s">
        <v>104</v>
      </c>
      <c r="L401" s="47"/>
      <c r="M401" s="48"/>
      <c r="N401" s="99"/>
      <c r="O401" s="49">
        <v>9.2499999999999999E-2</v>
      </c>
      <c r="P401" s="50">
        <v>0</v>
      </c>
      <c r="Q401" s="50">
        <v>0.18</v>
      </c>
      <c r="R401" s="50">
        <v>0</v>
      </c>
      <c r="S401" s="50">
        <v>0</v>
      </c>
      <c r="T401" s="46"/>
      <c r="U401" s="46">
        <v>25</v>
      </c>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100"/>
      <c r="K402" s="46" t="s">
        <v>104</v>
      </c>
      <c r="L402" s="47"/>
      <c r="M402" s="48"/>
      <c r="N402" s="99"/>
      <c r="O402" s="49">
        <v>9.2499999999999999E-2</v>
      </c>
      <c r="P402" s="50">
        <v>0</v>
      </c>
      <c r="Q402" s="50">
        <v>0.18</v>
      </c>
      <c r="R402" s="50">
        <v>0</v>
      </c>
      <c r="S402" s="50">
        <v>0</v>
      </c>
      <c r="T402" s="46"/>
      <c r="U402" s="46">
        <v>25</v>
      </c>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100"/>
      <c r="K403" s="46" t="s">
        <v>104</v>
      </c>
      <c r="L403" s="47"/>
      <c r="M403" s="48"/>
      <c r="N403" s="99"/>
      <c r="O403" s="49">
        <v>9.2499999999999999E-2</v>
      </c>
      <c r="P403" s="50">
        <v>0</v>
      </c>
      <c r="Q403" s="50">
        <v>0.18</v>
      </c>
      <c r="R403" s="50">
        <v>0</v>
      </c>
      <c r="S403" s="50">
        <v>0</v>
      </c>
      <c r="T403" s="46"/>
      <c r="U403" s="46">
        <v>25</v>
      </c>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100"/>
      <c r="K404" s="46" t="s">
        <v>104</v>
      </c>
      <c r="L404" s="47"/>
      <c r="M404" s="48"/>
      <c r="N404" s="99"/>
      <c r="O404" s="49">
        <v>9.2499999999999999E-2</v>
      </c>
      <c r="P404" s="50">
        <v>0</v>
      </c>
      <c r="Q404" s="50">
        <v>0.18</v>
      </c>
      <c r="R404" s="50">
        <v>0</v>
      </c>
      <c r="S404" s="50">
        <v>0</v>
      </c>
      <c r="T404" s="46"/>
      <c r="U404" s="46">
        <v>25</v>
      </c>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508</v>
      </c>
      <c r="H405" s="21">
        <v>27</v>
      </c>
      <c r="I405" s="21" t="s">
        <v>995</v>
      </c>
      <c r="J405" s="100"/>
      <c r="K405" s="46" t="s">
        <v>104</v>
      </c>
      <c r="L405" s="47"/>
      <c r="M405" s="48"/>
      <c r="N405" s="99"/>
      <c r="O405" s="49">
        <v>9.2499999999999999E-2</v>
      </c>
      <c r="P405" s="50">
        <v>0</v>
      </c>
      <c r="Q405" s="50">
        <v>0.18</v>
      </c>
      <c r="R405" s="50">
        <v>0</v>
      </c>
      <c r="S405" s="50">
        <v>0</v>
      </c>
      <c r="T405" s="46"/>
      <c r="U405" s="46">
        <v>25</v>
      </c>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533</v>
      </c>
      <c r="I406" s="21" t="s">
        <v>995</v>
      </c>
      <c r="J406" s="100"/>
      <c r="K406" s="46" t="s">
        <v>104</v>
      </c>
      <c r="L406" s="47"/>
      <c r="M406" s="48"/>
      <c r="N406" s="99"/>
      <c r="O406" s="49">
        <v>9.2499999999999999E-2</v>
      </c>
      <c r="P406" s="50">
        <v>0</v>
      </c>
      <c r="Q406" s="50">
        <v>0.18</v>
      </c>
      <c r="R406" s="50">
        <v>0</v>
      </c>
      <c r="S406" s="50">
        <v>0</v>
      </c>
      <c r="T406" s="46"/>
      <c r="U406" s="46">
        <v>25</v>
      </c>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v>73269090</v>
      </c>
      <c r="K407" s="46" t="s">
        <v>104</v>
      </c>
      <c r="L407" s="47"/>
      <c r="M407" s="48"/>
      <c r="N407" s="99">
        <v>2.2400000000000002</v>
      </c>
      <c r="O407" s="49">
        <v>9.2499999999999999E-2</v>
      </c>
      <c r="P407" s="50">
        <v>0</v>
      </c>
      <c r="Q407" s="50">
        <v>0.18</v>
      </c>
      <c r="R407" s="50">
        <v>0</v>
      </c>
      <c r="S407" s="50">
        <v>0</v>
      </c>
      <c r="T407" s="46"/>
      <c r="U407" s="46">
        <v>25</v>
      </c>
      <c r="V407" s="51" t="s">
        <v>1075</v>
      </c>
      <c r="W407" s="62"/>
      <c r="X407" s="62"/>
      <c r="Y407" s="23" t="str">
        <f t="shared" ref="Y407:Y470" si="50">IF(M407&lt;&gt;"",$H407*M407,"")</f>
        <v/>
      </c>
      <c r="Z407" s="23">
        <f t="shared" ref="Z407:Z470" si="51">IF(N407&lt;&gt;"",$H407*N407,"")</f>
        <v>2.2400000000000002</v>
      </c>
      <c r="AA407" s="19">
        <f t="shared" ref="AA407:AA470" si="52">IF(OR(M407&lt;&gt;"",N407&lt;&gt;""),1,0)</f>
        <v>1</v>
      </c>
      <c r="AB407" s="19">
        <f t="shared" ref="AB407:AB470" si="53">IF(M407&lt;&gt;0,1,0)</f>
        <v>0</v>
      </c>
      <c r="AC407" s="19">
        <f t="shared" ref="AC407:AC470" si="54">IF(N407&lt;&gt;0,1,0)</f>
        <v>1</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v>73269090</v>
      </c>
      <c r="K408" s="46" t="s">
        <v>104</v>
      </c>
      <c r="L408" s="47"/>
      <c r="M408" s="48"/>
      <c r="N408" s="99">
        <v>4.3680000000000003</v>
      </c>
      <c r="O408" s="49">
        <v>9.2499999999999999E-2</v>
      </c>
      <c r="P408" s="50">
        <v>0</v>
      </c>
      <c r="Q408" s="50">
        <v>0.18</v>
      </c>
      <c r="R408" s="50">
        <v>0</v>
      </c>
      <c r="S408" s="50">
        <v>0</v>
      </c>
      <c r="T408" s="46"/>
      <c r="U408" s="46">
        <v>25</v>
      </c>
      <c r="V408" s="51" t="s">
        <v>1075</v>
      </c>
      <c r="W408" s="62"/>
      <c r="X408" s="62"/>
      <c r="Y408" s="23" t="str">
        <f t="shared" si="50"/>
        <v/>
      </c>
      <c r="Z408" s="23">
        <f t="shared" si="51"/>
        <v>4.3680000000000003</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v>73269090</v>
      </c>
      <c r="K409" s="46" t="s">
        <v>104</v>
      </c>
      <c r="L409" s="47"/>
      <c r="M409" s="48"/>
      <c r="N409" s="99">
        <v>4.3680000000000003</v>
      </c>
      <c r="O409" s="49">
        <v>9.2499999999999999E-2</v>
      </c>
      <c r="P409" s="50">
        <v>0</v>
      </c>
      <c r="Q409" s="50">
        <v>0.18</v>
      </c>
      <c r="R409" s="50">
        <v>0</v>
      </c>
      <c r="S409" s="50">
        <v>0</v>
      </c>
      <c r="T409" s="46"/>
      <c r="U409" s="46">
        <v>25</v>
      </c>
      <c r="V409" s="51" t="s">
        <v>1075</v>
      </c>
      <c r="W409" s="62"/>
      <c r="X409" s="62"/>
      <c r="Y409" s="23" t="str">
        <f t="shared" si="50"/>
        <v/>
      </c>
      <c r="Z409" s="23">
        <f t="shared" si="51"/>
        <v>4.3680000000000003</v>
      </c>
      <c r="AA409" s="19">
        <f t="shared" si="52"/>
        <v>1</v>
      </c>
      <c r="AB409" s="19">
        <f t="shared" si="53"/>
        <v>0</v>
      </c>
      <c r="AC409" s="19">
        <f t="shared" si="54"/>
        <v>1</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v>73269090</v>
      </c>
      <c r="K410" s="46" t="s">
        <v>104</v>
      </c>
      <c r="L410" s="47"/>
      <c r="M410" s="48"/>
      <c r="N410" s="99">
        <v>8.8480000000000008</v>
      </c>
      <c r="O410" s="49">
        <v>9.2499999999999999E-2</v>
      </c>
      <c r="P410" s="50">
        <v>0</v>
      </c>
      <c r="Q410" s="50">
        <v>0.18</v>
      </c>
      <c r="R410" s="50">
        <v>0</v>
      </c>
      <c r="S410" s="50">
        <v>0</v>
      </c>
      <c r="T410" s="46"/>
      <c r="U410" s="46">
        <v>25</v>
      </c>
      <c r="V410" s="51" t="s">
        <v>1075</v>
      </c>
      <c r="W410" s="62"/>
      <c r="X410" s="62"/>
      <c r="Y410" s="23" t="str">
        <f t="shared" si="50"/>
        <v/>
      </c>
      <c r="Z410" s="23">
        <f t="shared" si="51"/>
        <v>8.8480000000000008</v>
      </c>
      <c r="AA410" s="19">
        <f t="shared" si="52"/>
        <v>1</v>
      </c>
      <c r="AB410" s="19">
        <f t="shared" si="53"/>
        <v>0</v>
      </c>
      <c r="AC410" s="19">
        <f t="shared" si="54"/>
        <v>1</v>
      </c>
      <c r="AD410" s="23" t="str">
        <f t="shared" si="55"/>
        <v/>
      </c>
      <c r="AE410" s="23" t="str">
        <f t="shared" si="56"/>
        <v/>
      </c>
    </row>
    <row r="411" spans="2:31" x14ac:dyDescent="0.25">
      <c r="B411" s="18">
        <f t="shared" si="57"/>
        <v>389</v>
      </c>
      <c r="C411" s="25">
        <v>5200000000833</v>
      </c>
      <c r="D411" s="19"/>
      <c r="E411" s="19"/>
      <c r="F411" s="20"/>
      <c r="G411" s="20" t="s">
        <v>514</v>
      </c>
      <c r="H411" s="21">
        <v>1</v>
      </c>
      <c r="I411" s="21" t="s">
        <v>995</v>
      </c>
      <c r="J411" s="100"/>
      <c r="K411" s="46" t="s">
        <v>104</v>
      </c>
      <c r="L411" s="47"/>
      <c r="M411" s="48"/>
      <c r="N411" s="99"/>
      <c r="O411" s="49">
        <v>9.2499999999999999E-2</v>
      </c>
      <c r="P411" s="50">
        <v>0</v>
      </c>
      <c r="Q411" s="50">
        <v>0.18</v>
      </c>
      <c r="R411" s="50">
        <v>0</v>
      </c>
      <c r="S411" s="50">
        <v>0</v>
      </c>
      <c r="T411" s="46"/>
      <c r="U411" s="46">
        <v>25</v>
      </c>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100"/>
      <c r="K412" s="46" t="s">
        <v>104</v>
      </c>
      <c r="L412" s="47"/>
      <c r="M412" s="48"/>
      <c r="N412" s="99"/>
      <c r="O412" s="49">
        <v>9.2499999999999999E-2</v>
      </c>
      <c r="P412" s="50">
        <v>0</v>
      </c>
      <c r="Q412" s="50">
        <v>0.18</v>
      </c>
      <c r="R412" s="50">
        <v>0</v>
      </c>
      <c r="S412" s="50">
        <v>0</v>
      </c>
      <c r="T412" s="46"/>
      <c r="U412" s="46">
        <v>25</v>
      </c>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v>
      </c>
      <c r="I413" s="21" t="s">
        <v>995</v>
      </c>
      <c r="J413" s="100"/>
      <c r="K413" s="46" t="s">
        <v>104</v>
      </c>
      <c r="L413" s="47"/>
      <c r="M413" s="48"/>
      <c r="N413" s="99"/>
      <c r="O413" s="49">
        <v>9.2499999999999999E-2</v>
      </c>
      <c r="P413" s="50">
        <v>0</v>
      </c>
      <c r="Q413" s="50">
        <v>0.18</v>
      </c>
      <c r="R413" s="50">
        <v>0</v>
      </c>
      <c r="S413" s="50">
        <v>0</v>
      </c>
      <c r="T413" s="46"/>
      <c r="U413" s="46">
        <v>25</v>
      </c>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100"/>
      <c r="K414" s="46" t="s">
        <v>104</v>
      </c>
      <c r="L414" s="47"/>
      <c r="M414" s="48"/>
      <c r="N414" s="99"/>
      <c r="O414" s="49">
        <v>9.2499999999999999E-2</v>
      </c>
      <c r="P414" s="50">
        <v>0</v>
      </c>
      <c r="Q414" s="50">
        <v>0.18</v>
      </c>
      <c r="R414" s="50">
        <v>0</v>
      </c>
      <c r="S414" s="50">
        <v>0</v>
      </c>
      <c r="T414" s="46"/>
      <c r="U414" s="46">
        <v>25</v>
      </c>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100"/>
      <c r="K415" s="46" t="s">
        <v>104</v>
      </c>
      <c r="L415" s="47"/>
      <c r="M415" s="48"/>
      <c r="N415" s="99"/>
      <c r="O415" s="49">
        <v>9.2499999999999999E-2</v>
      </c>
      <c r="P415" s="50">
        <v>0</v>
      </c>
      <c r="Q415" s="50">
        <v>0.18</v>
      </c>
      <c r="R415" s="50">
        <v>0</v>
      </c>
      <c r="S415" s="50">
        <v>0</v>
      </c>
      <c r="T415" s="46"/>
      <c r="U415" s="46">
        <v>25</v>
      </c>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100"/>
      <c r="K416" s="46" t="s">
        <v>104</v>
      </c>
      <c r="L416" s="47"/>
      <c r="M416" s="48"/>
      <c r="N416" s="99"/>
      <c r="O416" s="49">
        <v>9.2499999999999999E-2</v>
      </c>
      <c r="P416" s="50">
        <v>0</v>
      </c>
      <c r="Q416" s="50">
        <v>0.18</v>
      </c>
      <c r="R416" s="50">
        <v>0</v>
      </c>
      <c r="S416" s="50">
        <v>0</v>
      </c>
      <c r="T416" s="46"/>
      <c r="U416" s="46">
        <v>25</v>
      </c>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v>39269090</v>
      </c>
      <c r="K417" s="46" t="s">
        <v>104</v>
      </c>
      <c r="L417" s="47"/>
      <c r="M417" s="48"/>
      <c r="N417" s="99">
        <v>3.2479999999999998</v>
      </c>
      <c r="O417" s="49">
        <v>9.2499999999999999E-2</v>
      </c>
      <c r="P417" s="50">
        <v>0</v>
      </c>
      <c r="Q417" s="50">
        <v>0.18</v>
      </c>
      <c r="R417" s="50">
        <v>0</v>
      </c>
      <c r="S417" s="50">
        <v>0</v>
      </c>
      <c r="T417" s="46"/>
      <c r="U417" s="46">
        <v>25</v>
      </c>
      <c r="V417" s="51" t="s">
        <v>1115</v>
      </c>
      <c r="W417" s="62"/>
      <c r="X417" s="62"/>
      <c r="Y417" s="23" t="str">
        <f t="shared" si="50"/>
        <v/>
      </c>
      <c r="Z417" s="23">
        <f t="shared" si="51"/>
        <v>3.2479999999999998</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v>39269090</v>
      </c>
      <c r="K418" s="46" t="s">
        <v>104</v>
      </c>
      <c r="L418" s="47"/>
      <c r="M418" s="48"/>
      <c r="N418" s="99">
        <v>0.72799999999999998</v>
      </c>
      <c r="O418" s="49">
        <v>9.2499999999999999E-2</v>
      </c>
      <c r="P418" s="50">
        <v>0</v>
      </c>
      <c r="Q418" s="50">
        <v>0.18</v>
      </c>
      <c r="R418" s="50">
        <v>0</v>
      </c>
      <c r="S418" s="50">
        <v>0</v>
      </c>
      <c r="T418" s="46"/>
      <c r="U418" s="46">
        <v>25</v>
      </c>
      <c r="V418" s="51" t="s">
        <v>1115</v>
      </c>
      <c r="W418" s="62"/>
      <c r="X418" s="62"/>
      <c r="Y418" s="23" t="str">
        <f t="shared" si="50"/>
        <v/>
      </c>
      <c r="Z418" s="23">
        <f t="shared" si="51"/>
        <v>0.72799999999999998</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v>39269090</v>
      </c>
      <c r="K419" s="46" t="s">
        <v>104</v>
      </c>
      <c r="L419" s="47"/>
      <c r="M419" s="48"/>
      <c r="N419" s="99">
        <v>3.2479999999999998</v>
      </c>
      <c r="O419" s="49">
        <v>9.2499999999999999E-2</v>
      </c>
      <c r="P419" s="50">
        <v>0</v>
      </c>
      <c r="Q419" s="50">
        <v>0.18</v>
      </c>
      <c r="R419" s="50">
        <v>0</v>
      </c>
      <c r="S419" s="50">
        <v>0</v>
      </c>
      <c r="T419" s="46"/>
      <c r="U419" s="46">
        <v>25</v>
      </c>
      <c r="V419" s="51" t="s">
        <v>1115</v>
      </c>
      <c r="W419" s="62"/>
      <c r="X419" s="62"/>
      <c r="Y419" s="23" t="str">
        <f t="shared" si="50"/>
        <v/>
      </c>
      <c r="Z419" s="23">
        <f t="shared" si="51"/>
        <v>3.2479999999999998</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67</v>
      </c>
      <c r="I420" s="21" t="s">
        <v>995</v>
      </c>
      <c r="J420">
        <v>73089090</v>
      </c>
      <c r="K420" s="46" t="s">
        <v>104</v>
      </c>
      <c r="L420" s="47"/>
      <c r="M420" s="48"/>
      <c r="N420" s="99">
        <v>2.4640000000000004</v>
      </c>
      <c r="O420" s="49">
        <v>9.2499999999999999E-2</v>
      </c>
      <c r="P420" s="50">
        <v>0</v>
      </c>
      <c r="Q420" s="50">
        <v>0.18</v>
      </c>
      <c r="R420" s="50">
        <v>0</v>
      </c>
      <c r="S420" s="50">
        <v>0</v>
      </c>
      <c r="T420" s="46"/>
      <c r="U420" s="46">
        <v>25</v>
      </c>
      <c r="V420" s="51" t="s">
        <v>1116</v>
      </c>
      <c r="W420" s="62"/>
      <c r="X420" s="62"/>
      <c r="Y420" s="23" t="str">
        <f t="shared" si="50"/>
        <v/>
      </c>
      <c r="Z420" s="23">
        <f t="shared" si="51"/>
        <v>165.08800000000002</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67</v>
      </c>
      <c r="I421" s="21" t="s">
        <v>995</v>
      </c>
      <c r="J421">
        <v>73089090</v>
      </c>
      <c r="K421" s="46" t="s">
        <v>104</v>
      </c>
      <c r="L421" s="47"/>
      <c r="M421" s="48"/>
      <c r="N421" s="99">
        <v>2.4640000000000004</v>
      </c>
      <c r="O421" s="49">
        <v>9.2499999999999999E-2</v>
      </c>
      <c r="P421" s="50">
        <v>0</v>
      </c>
      <c r="Q421" s="50">
        <v>0.18</v>
      </c>
      <c r="R421" s="50">
        <v>0</v>
      </c>
      <c r="S421" s="50">
        <v>0</v>
      </c>
      <c r="T421" s="46"/>
      <c r="U421" s="46">
        <v>25</v>
      </c>
      <c r="V421" s="51" t="s">
        <v>1116</v>
      </c>
      <c r="W421" s="62"/>
      <c r="X421" s="62"/>
      <c r="Y421" s="23" t="str">
        <f t="shared" si="50"/>
        <v/>
      </c>
      <c r="Z421" s="23">
        <f t="shared" si="51"/>
        <v>165.08800000000002</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67</v>
      </c>
      <c r="I422" s="21" t="s">
        <v>995</v>
      </c>
      <c r="J422">
        <v>73089090</v>
      </c>
      <c r="K422" s="46" t="s">
        <v>104</v>
      </c>
      <c r="L422" s="47"/>
      <c r="M422" s="48"/>
      <c r="N422" s="99">
        <v>1.456</v>
      </c>
      <c r="O422" s="49">
        <v>9.2499999999999999E-2</v>
      </c>
      <c r="P422" s="50">
        <v>0</v>
      </c>
      <c r="Q422" s="50">
        <v>0.18</v>
      </c>
      <c r="R422" s="50">
        <v>0</v>
      </c>
      <c r="S422" s="50">
        <v>0</v>
      </c>
      <c r="T422" s="46"/>
      <c r="U422" s="46">
        <v>25</v>
      </c>
      <c r="V422" s="51" t="s">
        <v>1116</v>
      </c>
      <c r="W422" s="62"/>
      <c r="X422" s="62"/>
      <c r="Y422" s="23" t="str">
        <f t="shared" si="50"/>
        <v/>
      </c>
      <c r="Z422" s="23">
        <f t="shared" si="51"/>
        <v>97.551999999999992</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67</v>
      </c>
      <c r="I423" s="21" t="s">
        <v>995</v>
      </c>
      <c r="J423">
        <v>73089090</v>
      </c>
      <c r="K423" s="46" t="s">
        <v>104</v>
      </c>
      <c r="L423" s="47"/>
      <c r="M423" s="48"/>
      <c r="N423" s="99">
        <v>1.456</v>
      </c>
      <c r="O423" s="49">
        <v>9.2499999999999999E-2</v>
      </c>
      <c r="P423" s="50">
        <v>0</v>
      </c>
      <c r="Q423" s="50">
        <v>0.18</v>
      </c>
      <c r="R423" s="50">
        <v>0</v>
      </c>
      <c r="S423" s="50">
        <v>0</v>
      </c>
      <c r="T423" s="46"/>
      <c r="U423" s="46">
        <v>25</v>
      </c>
      <c r="V423" s="51" t="s">
        <v>1116</v>
      </c>
      <c r="W423" s="62"/>
      <c r="X423" s="62"/>
      <c r="Y423" s="23" t="str">
        <f t="shared" si="50"/>
        <v/>
      </c>
      <c r="Z423" s="23">
        <f t="shared" si="51"/>
        <v>97.551999999999992</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171</v>
      </c>
      <c r="I424" s="21" t="s">
        <v>995</v>
      </c>
      <c r="J424" s="100"/>
      <c r="K424" s="46" t="s">
        <v>104</v>
      </c>
      <c r="L424" s="47"/>
      <c r="M424" s="48"/>
      <c r="N424" s="99"/>
      <c r="O424" s="49">
        <v>9.2499999999999999E-2</v>
      </c>
      <c r="P424" s="50">
        <v>0</v>
      </c>
      <c r="Q424" s="50">
        <v>0.18</v>
      </c>
      <c r="R424" s="50">
        <v>0</v>
      </c>
      <c r="S424" s="50">
        <v>0</v>
      </c>
      <c r="T424" s="46"/>
      <c r="U424" s="46">
        <v>25</v>
      </c>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528</v>
      </c>
      <c r="H425" s="21">
        <v>213</v>
      </c>
      <c r="I425" s="21" t="s">
        <v>995</v>
      </c>
      <c r="J425" s="100"/>
      <c r="K425" s="46" t="s">
        <v>104</v>
      </c>
      <c r="L425" s="47"/>
      <c r="M425" s="48"/>
      <c r="N425" s="99"/>
      <c r="O425" s="49">
        <v>9.2499999999999999E-2</v>
      </c>
      <c r="P425" s="50">
        <v>0</v>
      </c>
      <c r="Q425" s="50">
        <v>0.18</v>
      </c>
      <c r="R425" s="50">
        <v>0</v>
      </c>
      <c r="S425" s="50">
        <v>0</v>
      </c>
      <c r="T425" s="46"/>
      <c r="U425" s="46">
        <v>25</v>
      </c>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529</v>
      </c>
      <c r="H426" s="21">
        <v>67</v>
      </c>
      <c r="I426" s="21" t="s">
        <v>995</v>
      </c>
      <c r="J426" s="100"/>
      <c r="K426" s="46" t="s">
        <v>104</v>
      </c>
      <c r="L426" s="47"/>
      <c r="M426" s="48"/>
      <c r="N426" s="99"/>
      <c r="O426" s="49">
        <v>9.2499999999999999E-2</v>
      </c>
      <c r="P426" s="50">
        <v>0</v>
      </c>
      <c r="Q426" s="50">
        <v>0.18</v>
      </c>
      <c r="R426" s="50">
        <v>0</v>
      </c>
      <c r="S426" s="50">
        <v>0</v>
      </c>
      <c r="T426" s="46"/>
      <c r="U426" s="46">
        <v>25</v>
      </c>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c r="K427" s="46" t="s">
        <v>104</v>
      </c>
      <c r="L427" s="47"/>
      <c r="M427" s="48"/>
      <c r="N427" s="99"/>
      <c r="O427" s="49">
        <v>9.2499999999999999E-2</v>
      </c>
      <c r="P427" s="50">
        <v>0</v>
      </c>
      <c r="Q427" s="50">
        <v>0.18</v>
      </c>
      <c r="R427" s="50">
        <v>0</v>
      </c>
      <c r="S427" s="50">
        <v>0</v>
      </c>
      <c r="T427" s="46"/>
      <c r="U427" s="46">
        <v>25</v>
      </c>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100"/>
      <c r="K428" s="46" t="s">
        <v>104</v>
      </c>
      <c r="L428" s="47"/>
      <c r="M428" s="48"/>
      <c r="N428" s="99"/>
      <c r="O428" s="49">
        <v>9.2499999999999999E-2</v>
      </c>
      <c r="P428" s="50">
        <v>0</v>
      </c>
      <c r="Q428" s="50">
        <v>0.18</v>
      </c>
      <c r="R428" s="50">
        <v>0</v>
      </c>
      <c r="S428" s="50">
        <v>0</v>
      </c>
      <c r="T428" s="46"/>
      <c r="U428" s="46">
        <v>25</v>
      </c>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100"/>
      <c r="K429" s="46" t="s">
        <v>104</v>
      </c>
      <c r="L429" s="47"/>
      <c r="M429" s="48"/>
      <c r="N429" s="99"/>
      <c r="O429" s="49">
        <v>9.2499999999999999E-2</v>
      </c>
      <c r="P429" s="50">
        <v>0</v>
      </c>
      <c r="Q429" s="50">
        <v>0.18</v>
      </c>
      <c r="R429" s="50">
        <v>0</v>
      </c>
      <c r="S429" s="50">
        <v>0</v>
      </c>
      <c r="T429" s="46"/>
      <c r="U429" s="46">
        <v>25</v>
      </c>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100"/>
      <c r="K430" s="46" t="s">
        <v>104</v>
      </c>
      <c r="L430" s="47"/>
      <c r="M430" s="48"/>
      <c r="N430" s="99"/>
      <c r="O430" s="49">
        <v>9.2499999999999999E-2</v>
      </c>
      <c r="P430" s="50">
        <v>0</v>
      </c>
      <c r="Q430" s="50">
        <v>0.18</v>
      </c>
      <c r="R430" s="50">
        <v>0</v>
      </c>
      <c r="S430" s="50">
        <v>0</v>
      </c>
      <c r="T430" s="46"/>
      <c r="U430" s="46">
        <v>25</v>
      </c>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534</v>
      </c>
      <c r="H431" s="21">
        <v>13</v>
      </c>
      <c r="I431" s="21" t="s">
        <v>995</v>
      </c>
      <c r="J431" s="100"/>
      <c r="K431" s="46" t="s">
        <v>104</v>
      </c>
      <c r="L431" s="47"/>
      <c r="M431" s="48"/>
      <c r="N431" s="99"/>
      <c r="O431" s="49">
        <v>9.2499999999999999E-2</v>
      </c>
      <c r="P431" s="50">
        <v>0</v>
      </c>
      <c r="Q431" s="50">
        <v>0.18</v>
      </c>
      <c r="R431" s="50">
        <v>0</v>
      </c>
      <c r="S431" s="50">
        <v>0</v>
      </c>
      <c r="T431" s="46"/>
      <c r="U431" s="46">
        <v>25</v>
      </c>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100"/>
      <c r="K432" s="46" t="s">
        <v>104</v>
      </c>
      <c r="L432" s="47"/>
      <c r="M432" s="48"/>
      <c r="N432" s="99"/>
      <c r="O432" s="49">
        <v>9.2499999999999999E-2</v>
      </c>
      <c r="P432" s="50">
        <v>0</v>
      </c>
      <c r="Q432" s="50">
        <v>0.18</v>
      </c>
      <c r="R432" s="50">
        <v>0</v>
      </c>
      <c r="S432" s="50">
        <v>0</v>
      </c>
      <c r="T432" s="46"/>
      <c r="U432" s="46">
        <v>25</v>
      </c>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100"/>
      <c r="K433" s="46" t="s">
        <v>104</v>
      </c>
      <c r="L433" s="47"/>
      <c r="M433" s="48"/>
      <c r="N433" s="99"/>
      <c r="O433" s="49">
        <v>9.2499999999999999E-2</v>
      </c>
      <c r="P433" s="50">
        <v>0</v>
      </c>
      <c r="Q433" s="50">
        <v>0.18</v>
      </c>
      <c r="R433" s="50">
        <v>0</v>
      </c>
      <c r="S433" s="50">
        <v>0</v>
      </c>
      <c r="T433" s="46"/>
      <c r="U433" s="46">
        <v>25</v>
      </c>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100"/>
      <c r="K434" s="46" t="s">
        <v>104</v>
      </c>
      <c r="L434" s="47"/>
      <c r="M434" s="48"/>
      <c r="N434" s="99"/>
      <c r="O434" s="49">
        <v>9.2499999999999999E-2</v>
      </c>
      <c r="P434" s="50">
        <v>0</v>
      </c>
      <c r="Q434" s="50">
        <v>0.18</v>
      </c>
      <c r="R434" s="50">
        <v>0</v>
      </c>
      <c r="S434" s="50">
        <v>0</v>
      </c>
      <c r="T434" s="46"/>
      <c r="U434" s="46">
        <v>25</v>
      </c>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538</v>
      </c>
      <c r="H435" s="21">
        <v>20</v>
      </c>
      <c r="I435" s="21" t="s">
        <v>995</v>
      </c>
      <c r="J435" s="100"/>
      <c r="K435" s="46" t="s">
        <v>104</v>
      </c>
      <c r="L435" s="47"/>
      <c r="M435" s="48"/>
      <c r="N435" s="99"/>
      <c r="O435" s="49">
        <v>9.2499999999999999E-2</v>
      </c>
      <c r="P435" s="50">
        <v>0</v>
      </c>
      <c r="Q435" s="50">
        <v>0.18</v>
      </c>
      <c r="R435" s="50">
        <v>0</v>
      </c>
      <c r="S435" s="50">
        <v>0</v>
      </c>
      <c r="T435" s="46"/>
      <c r="U435" s="46">
        <v>25</v>
      </c>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1010</v>
      </c>
      <c r="H436" s="21">
        <v>7</v>
      </c>
      <c r="I436" s="21" t="s">
        <v>995</v>
      </c>
      <c r="J436" s="100"/>
      <c r="K436" s="46" t="s">
        <v>104</v>
      </c>
      <c r="L436" s="47"/>
      <c r="M436" s="48"/>
      <c r="N436" s="99"/>
      <c r="O436" s="49">
        <v>9.2499999999999999E-2</v>
      </c>
      <c r="P436" s="50">
        <v>0</v>
      </c>
      <c r="Q436" s="50">
        <v>0.18</v>
      </c>
      <c r="R436" s="50">
        <v>0</v>
      </c>
      <c r="S436" s="50">
        <v>0</v>
      </c>
      <c r="T436" s="46"/>
      <c r="U436" s="46">
        <v>25</v>
      </c>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539</v>
      </c>
      <c r="H437" s="21">
        <v>3</v>
      </c>
      <c r="I437" s="21" t="s">
        <v>995</v>
      </c>
      <c r="J437" s="100"/>
      <c r="K437" s="46" t="s">
        <v>104</v>
      </c>
      <c r="L437" s="47"/>
      <c r="M437" s="48"/>
      <c r="N437" s="99"/>
      <c r="O437" s="49">
        <v>9.2499999999999999E-2</v>
      </c>
      <c r="P437" s="50">
        <v>0</v>
      </c>
      <c r="Q437" s="50">
        <v>0.18</v>
      </c>
      <c r="R437" s="50">
        <v>0</v>
      </c>
      <c r="S437" s="50">
        <v>0</v>
      </c>
      <c r="T437" s="46"/>
      <c r="U437" s="46">
        <v>25</v>
      </c>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100"/>
      <c r="K438" s="46" t="s">
        <v>104</v>
      </c>
      <c r="L438" s="47"/>
      <c r="M438" s="48"/>
      <c r="N438" s="99"/>
      <c r="O438" s="49">
        <v>9.2499999999999999E-2</v>
      </c>
      <c r="P438" s="50">
        <v>0</v>
      </c>
      <c r="Q438" s="50">
        <v>0.18</v>
      </c>
      <c r="R438" s="50">
        <v>0</v>
      </c>
      <c r="S438" s="50">
        <v>0</v>
      </c>
      <c r="T438" s="46"/>
      <c r="U438" s="46">
        <v>25</v>
      </c>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100"/>
      <c r="K439" s="46" t="s">
        <v>104</v>
      </c>
      <c r="L439" s="47"/>
      <c r="M439" s="48"/>
      <c r="N439" s="99"/>
      <c r="O439" s="49">
        <v>9.2499999999999999E-2</v>
      </c>
      <c r="P439" s="50">
        <v>0</v>
      </c>
      <c r="Q439" s="50">
        <v>0.18</v>
      </c>
      <c r="R439" s="50">
        <v>0</v>
      </c>
      <c r="S439" s="50">
        <v>0</v>
      </c>
      <c r="T439" s="46"/>
      <c r="U439" s="46">
        <v>25</v>
      </c>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100"/>
      <c r="K440" s="46" t="s">
        <v>104</v>
      </c>
      <c r="L440" s="47"/>
      <c r="M440" s="48"/>
      <c r="N440" s="99"/>
      <c r="O440" s="49">
        <v>9.2499999999999999E-2</v>
      </c>
      <c r="P440" s="50">
        <v>0</v>
      </c>
      <c r="Q440" s="50">
        <v>0.18</v>
      </c>
      <c r="R440" s="50">
        <v>0</v>
      </c>
      <c r="S440" s="50">
        <v>0</v>
      </c>
      <c r="T440" s="46"/>
      <c r="U440" s="46">
        <v>25</v>
      </c>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100"/>
      <c r="K441" s="46" t="s">
        <v>104</v>
      </c>
      <c r="L441" s="47"/>
      <c r="M441" s="48"/>
      <c r="N441" s="99"/>
      <c r="O441" s="49">
        <v>9.2499999999999999E-2</v>
      </c>
      <c r="P441" s="50">
        <v>0</v>
      </c>
      <c r="Q441" s="50">
        <v>0.18</v>
      </c>
      <c r="R441" s="50">
        <v>0</v>
      </c>
      <c r="S441" s="50">
        <v>0</v>
      </c>
      <c r="T441" s="46"/>
      <c r="U441" s="46">
        <v>25</v>
      </c>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100"/>
      <c r="K442" s="46" t="s">
        <v>104</v>
      </c>
      <c r="L442" s="47"/>
      <c r="M442" s="48"/>
      <c r="N442" s="99"/>
      <c r="O442" s="49">
        <v>9.2499999999999999E-2</v>
      </c>
      <c r="P442" s="50">
        <v>0</v>
      </c>
      <c r="Q442" s="50">
        <v>0.18</v>
      </c>
      <c r="R442" s="50">
        <v>0</v>
      </c>
      <c r="S442" s="50">
        <v>0</v>
      </c>
      <c r="T442" s="46"/>
      <c r="U442" s="46">
        <v>25</v>
      </c>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100"/>
      <c r="K443" s="46" t="s">
        <v>104</v>
      </c>
      <c r="L443" s="47"/>
      <c r="M443" s="48"/>
      <c r="N443" s="99"/>
      <c r="O443" s="49">
        <v>9.2499999999999999E-2</v>
      </c>
      <c r="P443" s="50">
        <v>0</v>
      </c>
      <c r="Q443" s="50">
        <v>0.18</v>
      </c>
      <c r="R443" s="50">
        <v>0</v>
      </c>
      <c r="S443" s="50">
        <v>0</v>
      </c>
      <c r="T443" s="46"/>
      <c r="U443" s="46">
        <v>25</v>
      </c>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16</v>
      </c>
      <c r="I444" s="21" t="s">
        <v>995</v>
      </c>
      <c r="J444" s="100"/>
      <c r="K444" s="46" t="s">
        <v>104</v>
      </c>
      <c r="L444" s="47"/>
      <c r="M444" s="48"/>
      <c r="N444" s="99"/>
      <c r="O444" s="49">
        <v>9.2499999999999999E-2</v>
      </c>
      <c r="P444" s="50">
        <v>0</v>
      </c>
      <c r="Q444" s="50">
        <v>0.18</v>
      </c>
      <c r="R444" s="50">
        <v>0</v>
      </c>
      <c r="S444" s="50">
        <v>0</v>
      </c>
      <c r="T444" s="46"/>
      <c r="U444" s="46">
        <v>25</v>
      </c>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21</v>
      </c>
      <c r="I445" s="21" t="s">
        <v>995</v>
      </c>
      <c r="J445" s="100"/>
      <c r="K445" s="46" t="s">
        <v>104</v>
      </c>
      <c r="L445" s="47"/>
      <c r="M445" s="48"/>
      <c r="N445" s="99"/>
      <c r="O445" s="49">
        <v>9.2499999999999999E-2</v>
      </c>
      <c r="P445" s="50">
        <v>0</v>
      </c>
      <c r="Q445" s="50">
        <v>0.18</v>
      </c>
      <c r="R445" s="50">
        <v>0</v>
      </c>
      <c r="S445" s="50">
        <v>0</v>
      </c>
      <c r="T445" s="46"/>
      <c r="U445" s="46">
        <v>25</v>
      </c>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100"/>
      <c r="K446" s="46" t="s">
        <v>104</v>
      </c>
      <c r="L446" s="47"/>
      <c r="M446" s="48"/>
      <c r="N446" s="99"/>
      <c r="O446" s="49">
        <v>9.2499999999999999E-2</v>
      </c>
      <c r="P446" s="50">
        <v>0</v>
      </c>
      <c r="Q446" s="50">
        <v>0.18</v>
      </c>
      <c r="R446" s="50">
        <v>0</v>
      </c>
      <c r="S446" s="50">
        <v>0</v>
      </c>
      <c r="T446" s="46"/>
      <c r="U446" s="46">
        <v>25</v>
      </c>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100"/>
      <c r="K447" s="46" t="s">
        <v>104</v>
      </c>
      <c r="L447" s="47"/>
      <c r="M447" s="48"/>
      <c r="N447" s="99"/>
      <c r="O447" s="49">
        <v>9.2499999999999999E-2</v>
      </c>
      <c r="P447" s="50">
        <v>0</v>
      </c>
      <c r="Q447" s="50">
        <v>0.18</v>
      </c>
      <c r="R447" s="50">
        <v>0</v>
      </c>
      <c r="S447" s="50">
        <v>0</v>
      </c>
      <c r="T447" s="46"/>
      <c r="U447" s="46">
        <v>25</v>
      </c>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100"/>
      <c r="K448" s="46" t="s">
        <v>104</v>
      </c>
      <c r="L448" s="47"/>
      <c r="M448" s="48"/>
      <c r="N448" s="99"/>
      <c r="O448" s="49">
        <v>9.2499999999999999E-2</v>
      </c>
      <c r="P448" s="50">
        <v>0</v>
      </c>
      <c r="Q448" s="50">
        <v>0.18</v>
      </c>
      <c r="R448" s="50">
        <v>0</v>
      </c>
      <c r="S448" s="50">
        <v>0</v>
      </c>
      <c r="T448" s="46"/>
      <c r="U448" s="46">
        <v>25</v>
      </c>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v>82055900</v>
      </c>
      <c r="K449" s="46" t="s">
        <v>104</v>
      </c>
      <c r="L449" s="47"/>
      <c r="M449" s="48"/>
      <c r="N449" s="99">
        <v>1108.8</v>
      </c>
      <c r="O449" s="49">
        <v>9.2499999999999999E-2</v>
      </c>
      <c r="P449" s="50">
        <v>0</v>
      </c>
      <c r="Q449" s="50">
        <v>0.18</v>
      </c>
      <c r="R449" s="50">
        <v>0</v>
      </c>
      <c r="S449" s="50">
        <v>0</v>
      </c>
      <c r="T449" s="46"/>
      <c r="U449" s="46">
        <v>25</v>
      </c>
      <c r="V449" s="51" t="s">
        <v>1071</v>
      </c>
      <c r="W449" s="62"/>
      <c r="X449" s="62"/>
      <c r="Y449" s="23" t="str">
        <f t="shared" si="50"/>
        <v/>
      </c>
      <c r="Z449" s="23">
        <f t="shared" si="51"/>
        <v>1108.8</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100"/>
      <c r="K450" s="46" t="s">
        <v>104</v>
      </c>
      <c r="L450" s="47"/>
      <c r="M450" s="48"/>
      <c r="N450" s="99"/>
      <c r="O450" s="49">
        <v>9.2499999999999999E-2</v>
      </c>
      <c r="P450" s="50">
        <v>0</v>
      </c>
      <c r="Q450" s="50">
        <v>0.18</v>
      </c>
      <c r="R450" s="50">
        <v>0</v>
      </c>
      <c r="S450" s="50">
        <v>0</v>
      </c>
      <c r="T450" s="46"/>
      <c r="U450" s="46">
        <v>25</v>
      </c>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100"/>
      <c r="K451" s="46" t="s">
        <v>104</v>
      </c>
      <c r="L451" s="47"/>
      <c r="M451" s="48"/>
      <c r="N451" s="99"/>
      <c r="O451" s="49">
        <v>9.2499999999999999E-2</v>
      </c>
      <c r="P451" s="50">
        <v>0</v>
      </c>
      <c r="Q451" s="50">
        <v>0.18</v>
      </c>
      <c r="R451" s="50">
        <v>0</v>
      </c>
      <c r="S451" s="50">
        <v>0</v>
      </c>
      <c r="T451" s="46"/>
      <c r="U451" s="46">
        <v>25</v>
      </c>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v>84672999</v>
      </c>
      <c r="K452" s="46" t="s">
        <v>104</v>
      </c>
      <c r="L452" s="47"/>
      <c r="M452" s="48"/>
      <c r="N452" s="99">
        <v>1372</v>
      </c>
      <c r="O452" s="49">
        <v>9.2499999999999999E-2</v>
      </c>
      <c r="P452" s="50">
        <v>0</v>
      </c>
      <c r="Q452" s="50">
        <v>0.18</v>
      </c>
      <c r="R452" s="50">
        <v>0</v>
      </c>
      <c r="S452" s="50">
        <v>0</v>
      </c>
      <c r="T452" s="46"/>
      <c r="U452" s="46">
        <v>25</v>
      </c>
      <c r="V452" s="51" t="s">
        <v>1072</v>
      </c>
      <c r="W452" s="62"/>
      <c r="X452" s="62"/>
      <c r="Y452" s="23" t="str">
        <f t="shared" si="50"/>
        <v/>
      </c>
      <c r="Z452" s="23">
        <f t="shared" si="51"/>
        <v>1372</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100"/>
      <c r="K453" s="46" t="s">
        <v>104</v>
      </c>
      <c r="L453" s="47"/>
      <c r="M453" s="48"/>
      <c r="N453" s="99"/>
      <c r="O453" s="49">
        <v>9.2499999999999999E-2</v>
      </c>
      <c r="P453" s="50">
        <v>0</v>
      </c>
      <c r="Q453" s="50">
        <v>0.18</v>
      </c>
      <c r="R453" s="50">
        <v>0</v>
      </c>
      <c r="S453" s="50">
        <v>0</v>
      </c>
      <c r="T453" s="46"/>
      <c r="U453" s="46">
        <v>25</v>
      </c>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100"/>
      <c r="K454" s="46" t="s">
        <v>104</v>
      </c>
      <c r="L454" s="47"/>
      <c r="M454" s="48"/>
      <c r="N454" s="99"/>
      <c r="O454" s="49">
        <v>9.2499999999999999E-2</v>
      </c>
      <c r="P454" s="50">
        <v>0</v>
      </c>
      <c r="Q454" s="50">
        <v>0.18</v>
      </c>
      <c r="R454" s="50">
        <v>0</v>
      </c>
      <c r="S454" s="50">
        <v>0</v>
      </c>
      <c r="T454" s="46"/>
      <c r="U454" s="46">
        <v>25</v>
      </c>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v>84672999</v>
      </c>
      <c r="K455" s="46" t="s">
        <v>104</v>
      </c>
      <c r="L455" s="47"/>
      <c r="M455" s="48"/>
      <c r="N455" s="99">
        <v>1008</v>
      </c>
      <c r="O455" s="49">
        <v>9.2499999999999999E-2</v>
      </c>
      <c r="P455" s="50">
        <v>0</v>
      </c>
      <c r="Q455" s="50">
        <v>0.18</v>
      </c>
      <c r="R455" s="50">
        <v>0</v>
      </c>
      <c r="S455" s="50">
        <v>0</v>
      </c>
      <c r="T455" s="46"/>
      <c r="U455" s="46">
        <v>25</v>
      </c>
      <c r="V455" s="51" t="s">
        <v>1072</v>
      </c>
      <c r="W455" s="62"/>
      <c r="X455" s="62"/>
      <c r="Y455" s="23" t="str">
        <f t="shared" si="50"/>
        <v/>
      </c>
      <c r="Z455" s="23">
        <f t="shared" si="51"/>
        <v>1008</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100"/>
      <c r="K456" s="46" t="s">
        <v>104</v>
      </c>
      <c r="L456" s="47"/>
      <c r="M456" s="48"/>
      <c r="N456" s="99"/>
      <c r="O456" s="49">
        <v>9.2499999999999999E-2</v>
      </c>
      <c r="P456" s="50">
        <v>0</v>
      </c>
      <c r="Q456" s="50">
        <v>0.18</v>
      </c>
      <c r="R456" s="50">
        <v>0</v>
      </c>
      <c r="S456" s="50">
        <v>0</v>
      </c>
      <c r="T456" s="46"/>
      <c r="U456" s="46">
        <v>25</v>
      </c>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100"/>
      <c r="K457" s="46" t="s">
        <v>104</v>
      </c>
      <c r="L457" s="47"/>
      <c r="M457" s="48"/>
      <c r="N457" s="99"/>
      <c r="O457" s="49">
        <v>9.2499999999999999E-2</v>
      </c>
      <c r="P457" s="50">
        <v>0</v>
      </c>
      <c r="Q457" s="50">
        <v>0.18</v>
      </c>
      <c r="R457" s="50">
        <v>0</v>
      </c>
      <c r="S457" s="50">
        <v>0</v>
      </c>
      <c r="T457" s="46"/>
      <c r="U457" s="46">
        <v>25</v>
      </c>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100"/>
      <c r="K458" s="46" t="s">
        <v>104</v>
      </c>
      <c r="L458" s="47"/>
      <c r="M458" s="48"/>
      <c r="N458" s="99"/>
      <c r="O458" s="49">
        <v>9.2499999999999999E-2</v>
      </c>
      <c r="P458" s="50">
        <v>0</v>
      </c>
      <c r="Q458" s="50">
        <v>0.18</v>
      </c>
      <c r="R458" s="50">
        <v>0</v>
      </c>
      <c r="S458" s="50">
        <v>0</v>
      </c>
      <c r="T458" s="46"/>
      <c r="U458" s="46">
        <v>25</v>
      </c>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100"/>
      <c r="K459" s="46" t="s">
        <v>104</v>
      </c>
      <c r="L459" s="47"/>
      <c r="M459" s="48"/>
      <c r="N459" s="99"/>
      <c r="O459" s="49">
        <v>9.2499999999999999E-2</v>
      </c>
      <c r="P459" s="50">
        <v>0</v>
      </c>
      <c r="Q459" s="50">
        <v>0.18</v>
      </c>
      <c r="R459" s="50">
        <v>0</v>
      </c>
      <c r="S459" s="50">
        <v>0</v>
      </c>
      <c r="T459" s="46"/>
      <c r="U459" s="46">
        <v>25</v>
      </c>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100"/>
      <c r="K460" s="46" t="s">
        <v>104</v>
      </c>
      <c r="L460" s="47"/>
      <c r="M460" s="48"/>
      <c r="N460" s="99"/>
      <c r="O460" s="49">
        <v>9.2499999999999999E-2</v>
      </c>
      <c r="P460" s="50">
        <v>0</v>
      </c>
      <c r="Q460" s="50">
        <v>0.18</v>
      </c>
      <c r="R460" s="50">
        <v>0</v>
      </c>
      <c r="S460" s="50">
        <v>0</v>
      </c>
      <c r="T460" s="46"/>
      <c r="U460" s="46">
        <v>25</v>
      </c>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v>84671110</v>
      </c>
      <c r="K461" s="46" t="s">
        <v>104</v>
      </c>
      <c r="L461" s="47"/>
      <c r="M461" s="48"/>
      <c r="N461" s="99">
        <v>1400</v>
      </c>
      <c r="O461" s="49">
        <v>9.2499999999999999E-2</v>
      </c>
      <c r="P461" s="50">
        <v>0</v>
      </c>
      <c r="Q461" s="50">
        <v>0.18</v>
      </c>
      <c r="R461" s="50">
        <v>0</v>
      </c>
      <c r="S461" s="50">
        <v>0</v>
      </c>
      <c r="T461" s="46"/>
      <c r="U461" s="46">
        <v>25</v>
      </c>
      <c r="V461" s="51" t="s">
        <v>1072</v>
      </c>
      <c r="W461" s="62"/>
      <c r="X461" s="62"/>
      <c r="Y461" s="23" t="str">
        <f t="shared" si="50"/>
        <v/>
      </c>
      <c r="Z461" s="23">
        <f t="shared" si="51"/>
        <v>1400</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23</v>
      </c>
      <c r="I462" s="21" t="s">
        <v>995</v>
      </c>
      <c r="J462" s="100"/>
      <c r="K462" s="46" t="s">
        <v>104</v>
      </c>
      <c r="L462" s="47"/>
      <c r="M462" s="48"/>
      <c r="N462" s="99"/>
      <c r="O462" s="49">
        <v>9.2499999999999999E-2</v>
      </c>
      <c r="P462" s="50">
        <v>0</v>
      </c>
      <c r="Q462" s="50">
        <v>0.18</v>
      </c>
      <c r="R462" s="50">
        <v>0</v>
      </c>
      <c r="S462" s="50">
        <v>0</v>
      </c>
      <c r="T462" s="46"/>
      <c r="U462" s="46">
        <v>25</v>
      </c>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5</v>
      </c>
      <c r="I463" s="21" t="s">
        <v>995</v>
      </c>
      <c r="J463" s="100"/>
      <c r="K463" s="46" t="s">
        <v>104</v>
      </c>
      <c r="L463" s="47"/>
      <c r="M463" s="48"/>
      <c r="N463" s="99"/>
      <c r="O463" s="49">
        <v>9.2499999999999999E-2</v>
      </c>
      <c r="P463" s="50">
        <v>0</v>
      </c>
      <c r="Q463" s="50">
        <v>0.18</v>
      </c>
      <c r="R463" s="50">
        <v>0</v>
      </c>
      <c r="S463" s="50">
        <v>0</v>
      </c>
      <c r="T463" s="46"/>
      <c r="U463" s="46">
        <v>25</v>
      </c>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4</v>
      </c>
      <c r="I464" s="21" t="s">
        <v>995</v>
      </c>
      <c r="J464" s="46"/>
      <c r="K464" s="46" t="s">
        <v>104</v>
      </c>
      <c r="L464" s="47"/>
      <c r="M464" s="48"/>
      <c r="N464" s="99"/>
      <c r="O464" s="49">
        <v>9.2499999999999999E-2</v>
      </c>
      <c r="P464" s="50">
        <v>0</v>
      </c>
      <c r="Q464" s="50">
        <v>0.18</v>
      </c>
      <c r="R464" s="50">
        <v>0</v>
      </c>
      <c r="S464" s="50">
        <v>0</v>
      </c>
      <c r="T464" s="46"/>
      <c r="U464" s="46">
        <v>25</v>
      </c>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3</v>
      </c>
      <c r="I465" s="21" t="s">
        <v>995</v>
      </c>
      <c r="J465" s="46"/>
      <c r="K465" s="46" t="s">
        <v>104</v>
      </c>
      <c r="L465" s="47"/>
      <c r="M465" s="48"/>
      <c r="N465" s="99"/>
      <c r="O465" s="49">
        <v>9.2499999999999999E-2</v>
      </c>
      <c r="P465" s="50">
        <v>0</v>
      </c>
      <c r="Q465" s="50">
        <v>0.18</v>
      </c>
      <c r="R465" s="50">
        <v>0</v>
      </c>
      <c r="S465" s="50">
        <v>0</v>
      </c>
      <c r="T465" s="46"/>
      <c r="U465" s="46">
        <v>25</v>
      </c>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37</v>
      </c>
      <c r="I466" s="21" t="s">
        <v>995</v>
      </c>
      <c r="J466" s="46"/>
      <c r="K466" s="46" t="s">
        <v>104</v>
      </c>
      <c r="L466" s="47"/>
      <c r="M466" s="48"/>
      <c r="N466" s="99"/>
      <c r="O466" s="49">
        <v>9.2499999999999999E-2</v>
      </c>
      <c r="P466" s="50">
        <v>0</v>
      </c>
      <c r="Q466" s="50">
        <v>0.18</v>
      </c>
      <c r="R466" s="50">
        <v>0</v>
      </c>
      <c r="S466" s="50">
        <v>0</v>
      </c>
      <c r="T466" s="46"/>
      <c r="U466" s="46">
        <v>25</v>
      </c>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6</v>
      </c>
      <c r="I467" s="21" t="s">
        <v>995</v>
      </c>
      <c r="J467" s="46"/>
      <c r="K467" s="46" t="s">
        <v>104</v>
      </c>
      <c r="L467" s="47"/>
      <c r="M467" s="48"/>
      <c r="N467" s="99"/>
      <c r="O467" s="49">
        <v>9.2499999999999999E-2</v>
      </c>
      <c r="P467" s="50">
        <v>0</v>
      </c>
      <c r="Q467" s="50">
        <v>0.18</v>
      </c>
      <c r="R467" s="50">
        <v>0</v>
      </c>
      <c r="S467" s="50">
        <v>0</v>
      </c>
      <c r="T467" s="46"/>
      <c r="U467" s="46">
        <v>25</v>
      </c>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3</v>
      </c>
      <c r="I468" s="21" t="s">
        <v>995</v>
      </c>
      <c r="J468" s="46"/>
      <c r="K468" s="46" t="s">
        <v>104</v>
      </c>
      <c r="L468" s="47"/>
      <c r="M468" s="48"/>
      <c r="N468" s="99"/>
      <c r="O468" s="49">
        <v>9.2499999999999999E-2</v>
      </c>
      <c r="P468" s="50">
        <v>0</v>
      </c>
      <c r="Q468" s="50">
        <v>0.18</v>
      </c>
      <c r="R468" s="50">
        <v>0</v>
      </c>
      <c r="S468" s="50">
        <v>0</v>
      </c>
      <c r="T468" s="46"/>
      <c r="U468" s="46">
        <v>25</v>
      </c>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c r="K469" s="46" t="s">
        <v>104</v>
      </c>
      <c r="L469" s="47"/>
      <c r="M469" s="48"/>
      <c r="N469" s="99"/>
      <c r="O469" s="49">
        <v>9.2499999999999999E-2</v>
      </c>
      <c r="P469" s="50">
        <v>0</v>
      </c>
      <c r="Q469" s="50">
        <v>0.18</v>
      </c>
      <c r="R469" s="50">
        <v>0</v>
      </c>
      <c r="S469" s="50">
        <v>0</v>
      </c>
      <c r="T469" s="46"/>
      <c r="U469" s="46">
        <v>25</v>
      </c>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c r="K470" s="46" t="s">
        <v>104</v>
      </c>
      <c r="L470" s="47"/>
      <c r="M470" s="48"/>
      <c r="N470" s="99"/>
      <c r="O470" s="49">
        <v>9.2499999999999999E-2</v>
      </c>
      <c r="P470" s="50">
        <v>0</v>
      </c>
      <c r="Q470" s="50">
        <v>0.18</v>
      </c>
      <c r="R470" s="50">
        <v>0</v>
      </c>
      <c r="S470" s="50">
        <v>0</v>
      </c>
      <c r="T470" s="46"/>
      <c r="U470" s="46">
        <v>25</v>
      </c>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c r="K471" s="46" t="s">
        <v>104</v>
      </c>
      <c r="L471" s="47"/>
      <c r="M471" s="48"/>
      <c r="N471" s="99"/>
      <c r="O471" s="49">
        <v>9.2499999999999999E-2</v>
      </c>
      <c r="P471" s="50">
        <v>0</v>
      </c>
      <c r="Q471" s="50">
        <v>0.18</v>
      </c>
      <c r="R471" s="50">
        <v>0</v>
      </c>
      <c r="S471" s="50">
        <v>0</v>
      </c>
      <c r="T471" s="46"/>
      <c r="U471" s="46">
        <v>25</v>
      </c>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1</v>
      </c>
      <c r="I472" s="21" t="s">
        <v>995</v>
      </c>
      <c r="J472" s="46"/>
      <c r="K472" s="46" t="s">
        <v>104</v>
      </c>
      <c r="L472" s="47"/>
      <c r="M472" s="48"/>
      <c r="N472" s="99"/>
      <c r="O472" s="49">
        <v>9.2499999999999999E-2</v>
      </c>
      <c r="P472" s="50">
        <v>0</v>
      </c>
      <c r="Q472" s="50">
        <v>0.18</v>
      </c>
      <c r="R472" s="50">
        <v>0</v>
      </c>
      <c r="S472" s="50">
        <v>0</v>
      </c>
      <c r="T472" s="46"/>
      <c r="U472" s="46">
        <v>25</v>
      </c>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c r="K473" s="46" t="s">
        <v>104</v>
      </c>
      <c r="L473" s="47"/>
      <c r="M473" s="48"/>
      <c r="N473" s="99"/>
      <c r="O473" s="49">
        <v>9.2499999999999999E-2</v>
      </c>
      <c r="P473" s="50">
        <v>0</v>
      </c>
      <c r="Q473" s="50">
        <v>0.18</v>
      </c>
      <c r="R473" s="50">
        <v>0</v>
      </c>
      <c r="S473" s="50">
        <v>0</v>
      </c>
      <c r="T473" s="46"/>
      <c r="U473" s="46">
        <v>25</v>
      </c>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c r="K474" s="46" t="s">
        <v>104</v>
      </c>
      <c r="L474" s="47"/>
      <c r="M474" s="48"/>
      <c r="N474" s="99"/>
      <c r="O474" s="49">
        <v>9.2499999999999999E-2</v>
      </c>
      <c r="P474" s="50">
        <v>0</v>
      </c>
      <c r="Q474" s="50">
        <v>0.18</v>
      </c>
      <c r="R474" s="50">
        <v>0</v>
      </c>
      <c r="S474" s="50">
        <v>0</v>
      </c>
      <c r="T474" s="46"/>
      <c r="U474" s="46">
        <v>25</v>
      </c>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c r="K475" s="46" t="s">
        <v>104</v>
      </c>
      <c r="L475" s="47"/>
      <c r="M475" s="48"/>
      <c r="N475" s="99"/>
      <c r="O475" s="49">
        <v>9.2499999999999999E-2</v>
      </c>
      <c r="P475" s="50">
        <v>0</v>
      </c>
      <c r="Q475" s="50">
        <v>0.18</v>
      </c>
      <c r="R475" s="50">
        <v>0</v>
      </c>
      <c r="S475" s="50">
        <v>0</v>
      </c>
      <c r="T475" s="46"/>
      <c r="U475" s="46">
        <v>25</v>
      </c>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c r="K476" s="46" t="s">
        <v>104</v>
      </c>
      <c r="L476" s="47"/>
      <c r="M476" s="48"/>
      <c r="N476" s="99"/>
      <c r="O476" s="49">
        <v>9.2499999999999999E-2</v>
      </c>
      <c r="P476" s="50">
        <v>0</v>
      </c>
      <c r="Q476" s="50">
        <v>0.18</v>
      </c>
      <c r="R476" s="50">
        <v>0</v>
      </c>
      <c r="S476" s="50">
        <v>0</v>
      </c>
      <c r="T476" s="46"/>
      <c r="U476" s="46">
        <v>25</v>
      </c>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c r="K477" s="46" t="s">
        <v>104</v>
      </c>
      <c r="L477" s="47"/>
      <c r="M477" s="48"/>
      <c r="N477" s="99"/>
      <c r="O477" s="49">
        <v>9.2499999999999999E-2</v>
      </c>
      <c r="P477" s="50">
        <v>0</v>
      </c>
      <c r="Q477" s="50">
        <v>0.18</v>
      </c>
      <c r="R477" s="50">
        <v>0</v>
      </c>
      <c r="S477" s="50">
        <v>0</v>
      </c>
      <c r="T477" s="46"/>
      <c r="U477" s="46">
        <v>25</v>
      </c>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100"/>
      <c r="K478" s="46" t="s">
        <v>104</v>
      </c>
      <c r="L478" s="47"/>
      <c r="M478" s="48"/>
      <c r="N478" s="99"/>
      <c r="O478" s="49">
        <v>9.2499999999999999E-2</v>
      </c>
      <c r="P478" s="50">
        <v>0</v>
      </c>
      <c r="Q478" s="50">
        <v>0.18</v>
      </c>
      <c r="R478" s="50">
        <v>0</v>
      </c>
      <c r="S478" s="50">
        <v>0</v>
      </c>
      <c r="T478" s="46"/>
      <c r="U478" s="46">
        <v>25</v>
      </c>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v>84672999</v>
      </c>
      <c r="K479" s="46" t="s">
        <v>104</v>
      </c>
      <c r="L479" s="47"/>
      <c r="M479" s="48"/>
      <c r="N479" s="99">
        <v>6160</v>
      </c>
      <c r="O479" s="49">
        <v>9.2499999999999999E-2</v>
      </c>
      <c r="P479" s="50">
        <v>0</v>
      </c>
      <c r="Q479" s="50">
        <v>0.18</v>
      </c>
      <c r="R479" s="50">
        <v>0</v>
      </c>
      <c r="S479" s="50">
        <v>0</v>
      </c>
      <c r="T479" s="46"/>
      <c r="U479" s="46">
        <v>25</v>
      </c>
      <c r="V479" s="51" t="s">
        <v>1072</v>
      </c>
      <c r="W479" s="62"/>
      <c r="X479" s="62"/>
      <c r="Y479" s="23" t="str">
        <f t="shared" si="58"/>
        <v/>
      </c>
      <c r="Z479" s="23">
        <f t="shared" si="59"/>
        <v>6160</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100"/>
      <c r="K480" s="46" t="s">
        <v>104</v>
      </c>
      <c r="L480" s="47"/>
      <c r="M480" s="48"/>
      <c r="N480" s="99"/>
      <c r="O480" s="49">
        <v>9.2499999999999999E-2</v>
      </c>
      <c r="P480" s="50">
        <v>0</v>
      </c>
      <c r="Q480" s="50">
        <v>0.18</v>
      </c>
      <c r="R480" s="50">
        <v>0</v>
      </c>
      <c r="S480" s="50">
        <v>0</v>
      </c>
      <c r="T480" s="46"/>
      <c r="U480" s="46">
        <v>25</v>
      </c>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v>84689090</v>
      </c>
      <c r="K481" s="46" t="s">
        <v>104</v>
      </c>
      <c r="L481" s="47"/>
      <c r="M481" s="48"/>
      <c r="N481" s="99">
        <v>28</v>
      </c>
      <c r="O481" s="49">
        <v>9.2499999999999999E-2</v>
      </c>
      <c r="P481" s="50">
        <v>0</v>
      </c>
      <c r="Q481" s="50">
        <v>0.18</v>
      </c>
      <c r="R481" s="50">
        <v>0</v>
      </c>
      <c r="S481" s="50">
        <v>0</v>
      </c>
      <c r="T481" s="46"/>
      <c r="U481" s="46">
        <v>25</v>
      </c>
      <c r="V481" s="51" t="s">
        <v>1073</v>
      </c>
      <c r="W481" s="62"/>
      <c r="X481" s="62"/>
      <c r="Y481" s="23" t="str">
        <f t="shared" si="58"/>
        <v/>
      </c>
      <c r="Z481" s="23">
        <f t="shared" si="59"/>
        <v>28</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c r="K482" s="46" t="s">
        <v>104</v>
      </c>
      <c r="L482" s="47"/>
      <c r="M482" s="48"/>
      <c r="N482" s="99"/>
      <c r="O482" s="49">
        <v>9.2499999999999999E-2</v>
      </c>
      <c r="P482" s="50">
        <v>0</v>
      </c>
      <c r="Q482" s="50">
        <v>0.18</v>
      </c>
      <c r="R482" s="50">
        <v>0</v>
      </c>
      <c r="S482" s="50">
        <v>0</v>
      </c>
      <c r="T482" s="46"/>
      <c r="U482" s="46">
        <v>25</v>
      </c>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101">
        <v>82032010</v>
      </c>
      <c r="K483" s="46" t="s">
        <v>104</v>
      </c>
      <c r="L483" s="47"/>
      <c r="M483" s="48"/>
      <c r="N483" s="99">
        <v>116.48</v>
      </c>
      <c r="O483" s="49">
        <v>9.2499999999999999E-2</v>
      </c>
      <c r="P483" s="50">
        <v>0</v>
      </c>
      <c r="Q483" s="50">
        <v>0.18</v>
      </c>
      <c r="R483" s="50">
        <v>0</v>
      </c>
      <c r="S483" s="50">
        <v>0</v>
      </c>
      <c r="T483" s="46"/>
      <c r="U483" s="46">
        <v>25</v>
      </c>
      <c r="V483" s="51" t="s">
        <v>1074</v>
      </c>
      <c r="W483" s="62"/>
      <c r="X483" s="62"/>
      <c r="Y483" s="23" t="str">
        <f t="shared" si="58"/>
        <v/>
      </c>
      <c r="Z483" s="23">
        <f t="shared" si="59"/>
        <v>116.48</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101">
        <v>82032010</v>
      </c>
      <c r="K484" s="46" t="s">
        <v>104</v>
      </c>
      <c r="L484" s="47"/>
      <c r="M484" s="48"/>
      <c r="N484" s="99">
        <v>216.16</v>
      </c>
      <c r="O484" s="49">
        <v>9.2499999999999999E-2</v>
      </c>
      <c r="P484" s="50">
        <v>0</v>
      </c>
      <c r="Q484" s="50">
        <v>0.18</v>
      </c>
      <c r="R484" s="50">
        <v>0</v>
      </c>
      <c r="S484" s="50">
        <v>0</v>
      </c>
      <c r="T484" s="46"/>
      <c r="U484" s="46">
        <v>25</v>
      </c>
      <c r="V484" s="51" t="s">
        <v>1075</v>
      </c>
      <c r="W484" s="62"/>
      <c r="X484" s="62"/>
      <c r="Y484" s="23" t="str">
        <f t="shared" si="58"/>
        <v/>
      </c>
      <c r="Z484" s="23">
        <f t="shared" si="59"/>
        <v>216.16</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101">
        <v>82032010</v>
      </c>
      <c r="K485" s="46" t="s">
        <v>104</v>
      </c>
      <c r="L485" s="47"/>
      <c r="M485" s="48"/>
      <c r="N485" s="99">
        <v>218.4</v>
      </c>
      <c r="O485" s="49">
        <v>9.2499999999999999E-2</v>
      </c>
      <c r="P485" s="50">
        <v>0</v>
      </c>
      <c r="Q485" s="50">
        <v>0.18</v>
      </c>
      <c r="R485" s="50">
        <v>0</v>
      </c>
      <c r="S485" s="50">
        <v>0</v>
      </c>
      <c r="T485" s="46"/>
      <c r="U485" s="46">
        <v>25</v>
      </c>
      <c r="V485" s="51" t="s">
        <v>1075</v>
      </c>
      <c r="W485" s="62"/>
      <c r="X485" s="62"/>
      <c r="Y485" s="23" t="str">
        <f t="shared" si="58"/>
        <v/>
      </c>
      <c r="Z485" s="23">
        <f t="shared" si="59"/>
        <v>218.4</v>
      </c>
      <c r="AA485" s="19">
        <f t="shared" si="60"/>
        <v>1</v>
      </c>
      <c r="AB485" s="19">
        <f t="shared" si="61"/>
        <v>0</v>
      </c>
      <c r="AC485" s="19">
        <f t="shared" si="62"/>
        <v>1</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101">
        <v>90303329</v>
      </c>
      <c r="K486" s="46" t="s">
        <v>104</v>
      </c>
      <c r="L486" s="47"/>
      <c r="M486" s="48"/>
      <c r="N486" s="99">
        <v>8960</v>
      </c>
      <c r="O486" s="49">
        <v>9.2499999999999999E-2</v>
      </c>
      <c r="P486" s="50">
        <v>0</v>
      </c>
      <c r="Q486" s="50">
        <v>0.18</v>
      </c>
      <c r="R486" s="50">
        <v>0</v>
      </c>
      <c r="S486" s="50">
        <v>0</v>
      </c>
      <c r="T486" s="46"/>
      <c r="U486" s="46">
        <v>25</v>
      </c>
      <c r="V486" s="51" t="s">
        <v>1076</v>
      </c>
      <c r="W486" s="62"/>
      <c r="X486" s="62"/>
      <c r="Y486" s="23" t="str">
        <f t="shared" si="58"/>
        <v/>
      </c>
      <c r="Z486" s="23">
        <f t="shared" si="59"/>
        <v>8960</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101">
        <v>90303329</v>
      </c>
      <c r="K487" s="46" t="s">
        <v>104</v>
      </c>
      <c r="L487" s="47"/>
      <c r="M487" s="48"/>
      <c r="N487" s="99">
        <v>6832</v>
      </c>
      <c r="O487" s="49">
        <v>9.2499999999999999E-2</v>
      </c>
      <c r="P487" s="50">
        <v>0</v>
      </c>
      <c r="Q487" s="50">
        <v>0.18</v>
      </c>
      <c r="R487" s="50">
        <v>0</v>
      </c>
      <c r="S487" s="50">
        <v>0</v>
      </c>
      <c r="T487" s="46"/>
      <c r="U487" s="46">
        <v>25</v>
      </c>
      <c r="V487" s="51" t="s">
        <v>1076</v>
      </c>
      <c r="W487" s="62"/>
      <c r="X487" s="62"/>
      <c r="Y487" s="23" t="str">
        <f t="shared" si="58"/>
        <v/>
      </c>
      <c r="Z487" s="23">
        <f t="shared" si="59"/>
        <v>6832</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19</v>
      </c>
      <c r="I488" s="21" t="s">
        <v>995</v>
      </c>
      <c r="J488" s="101">
        <v>90303329</v>
      </c>
      <c r="K488" s="46" t="s">
        <v>104</v>
      </c>
      <c r="L488" s="47"/>
      <c r="M488" s="48"/>
      <c r="N488" s="99">
        <v>6048</v>
      </c>
      <c r="O488" s="49">
        <v>9.2499999999999999E-2</v>
      </c>
      <c r="P488" s="50">
        <v>0</v>
      </c>
      <c r="Q488" s="50">
        <v>0.18</v>
      </c>
      <c r="R488" s="50">
        <v>0</v>
      </c>
      <c r="S488" s="50">
        <v>0</v>
      </c>
      <c r="T488" s="46"/>
      <c r="U488" s="46">
        <v>25</v>
      </c>
      <c r="V488" s="51" t="s">
        <v>1076</v>
      </c>
      <c r="W488" s="62"/>
      <c r="X488" s="62"/>
      <c r="Y488" s="23" t="str">
        <f t="shared" si="58"/>
        <v/>
      </c>
      <c r="Z488" s="23">
        <f t="shared" si="59"/>
        <v>114912</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100"/>
      <c r="K489" s="46" t="s">
        <v>104</v>
      </c>
      <c r="L489" s="47"/>
      <c r="M489" s="48"/>
      <c r="N489" s="99"/>
      <c r="O489" s="49">
        <v>9.2499999999999999E-2</v>
      </c>
      <c r="P489" s="50">
        <v>0</v>
      </c>
      <c r="Q489" s="50">
        <v>0.18</v>
      </c>
      <c r="R489" s="50">
        <v>0</v>
      </c>
      <c r="S489" s="50">
        <v>0</v>
      </c>
      <c r="T489" s="46"/>
      <c r="U489" s="46">
        <v>25</v>
      </c>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581</v>
      </c>
      <c r="H490" s="21">
        <v>26</v>
      </c>
      <c r="I490" s="21" t="s">
        <v>995</v>
      </c>
      <c r="J490">
        <v>82032010</v>
      </c>
      <c r="K490" s="46" t="s">
        <v>104</v>
      </c>
      <c r="L490" s="47"/>
      <c r="M490" s="48"/>
      <c r="N490" s="99">
        <v>164.64</v>
      </c>
      <c r="O490" s="49">
        <v>9.2499999999999999E-2</v>
      </c>
      <c r="P490" s="50">
        <v>0</v>
      </c>
      <c r="Q490" s="50">
        <v>0.18</v>
      </c>
      <c r="R490" s="50">
        <v>0</v>
      </c>
      <c r="S490" s="50">
        <v>0</v>
      </c>
      <c r="T490" s="46"/>
      <c r="U490" s="46">
        <v>25</v>
      </c>
      <c r="V490" s="51" t="s">
        <v>1074</v>
      </c>
      <c r="W490" s="62"/>
      <c r="X490" s="62"/>
      <c r="Y490" s="23" t="str">
        <f t="shared" si="58"/>
        <v/>
      </c>
      <c r="Z490" s="23">
        <f t="shared" si="59"/>
        <v>4280.6399999999994</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v>82032010</v>
      </c>
      <c r="K491" s="46" t="s">
        <v>104</v>
      </c>
      <c r="L491" s="47"/>
      <c r="M491" s="48"/>
      <c r="N491" s="99">
        <v>173.6</v>
      </c>
      <c r="O491" s="49">
        <v>9.2499999999999999E-2</v>
      </c>
      <c r="P491" s="50">
        <v>0</v>
      </c>
      <c r="Q491" s="50">
        <v>0.18</v>
      </c>
      <c r="R491" s="50">
        <v>0</v>
      </c>
      <c r="S491" s="50">
        <v>0</v>
      </c>
      <c r="T491" s="46"/>
      <c r="U491" s="46">
        <v>25</v>
      </c>
      <c r="V491" s="51" t="s">
        <v>1074</v>
      </c>
      <c r="W491" s="62"/>
      <c r="X491" s="62"/>
      <c r="Y491" s="23" t="str">
        <f t="shared" si="58"/>
        <v/>
      </c>
      <c r="Z491" s="23">
        <f t="shared" si="59"/>
        <v>173.6</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17</v>
      </c>
      <c r="I492" s="21" t="s">
        <v>995</v>
      </c>
      <c r="J492">
        <v>82032010</v>
      </c>
      <c r="K492" s="46" t="s">
        <v>104</v>
      </c>
      <c r="L492" s="47"/>
      <c r="M492" s="48"/>
      <c r="N492" s="99">
        <v>188.16</v>
      </c>
      <c r="O492" s="49">
        <v>9.2499999999999999E-2</v>
      </c>
      <c r="P492" s="50">
        <v>0</v>
      </c>
      <c r="Q492" s="50">
        <v>0.18</v>
      </c>
      <c r="R492" s="50">
        <v>0</v>
      </c>
      <c r="S492" s="50">
        <v>0</v>
      </c>
      <c r="T492" s="46"/>
      <c r="U492" s="46">
        <v>25</v>
      </c>
      <c r="V492" s="51" t="s">
        <v>1074</v>
      </c>
      <c r="W492" s="62"/>
      <c r="X492" s="62"/>
      <c r="Y492" s="23" t="str">
        <f t="shared" si="58"/>
        <v/>
      </c>
      <c r="Z492" s="23">
        <f t="shared" si="59"/>
        <v>3198.72</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6</v>
      </c>
      <c r="I493" s="21" t="s">
        <v>995</v>
      </c>
      <c r="J493">
        <v>82032010</v>
      </c>
      <c r="K493" s="46" t="s">
        <v>104</v>
      </c>
      <c r="L493" s="47"/>
      <c r="M493" s="48"/>
      <c r="N493" s="99">
        <v>116.48</v>
      </c>
      <c r="O493" s="49">
        <v>9.2499999999999999E-2</v>
      </c>
      <c r="P493" s="50">
        <v>0</v>
      </c>
      <c r="Q493" s="50">
        <v>0.18</v>
      </c>
      <c r="R493" s="50">
        <v>0</v>
      </c>
      <c r="S493" s="50">
        <v>0</v>
      </c>
      <c r="T493" s="46"/>
      <c r="U493" s="46">
        <v>25</v>
      </c>
      <c r="V493" s="51" t="s">
        <v>1074</v>
      </c>
      <c r="W493" s="62"/>
      <c r="X493" s="62"/>
      <c r="Y493" s="23" t="str">
        <f t="shared" si="58"/>
        <v/>
      </c>
      <c r="Z493" s="23">
        <f t="shared" si="59"/>
        <v>698.88</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16</v>
      </c>
      <c r="I494" s="21" t="s">
        <v>995</v>
      </c>
      <c r="J494">
        <v>82032010</v>
      </c>
      <c r="K494" s="46" t="s">
        <v>104</v>
      </c>
      <c r="L494" s="47"/>
      <c r="M494" s="48"/>
      <c r="N494" s="99">
        <v>228.48</v>
      </c>
      <c r="O494" s="49">
        <v>9.2499999999999999E-2</v>
      </c>
      <c r="P494" s="50">
        <v>0</v>
      </c>
      <c r="Q494" s="50">
        <v>0.18</v>
      </c>
      <c r="R494" s="50">
        <v>0</v>
      </c>
      <c r="S494" s="50">
        <v>0</v>
      </c>
      <c r="T494" s="46"/>
      <c r="U494" s="46">
        <v>25</v>
      </c>
      <c r="V494" s="51" t="s">
        <v>1074</v>
      </c>
      <c r="W494" s="62"/>
      <c r="X494" s="62"/>
      <c r="Y494" s="23" t="str">
        <f t="shared" si="58"/>
        <v/>
      </c>
      <c r="Z494" s="23">
        <f t="shared" si="59"/>
        <v>3655.68</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19</v>
      </c>
      <c r="I495" s="21" t="s">
        <v>995</v>
      </c>
      <c r="J495">
        <v>82032010</v>
      </c>
      <c r="K495" s="46" t="s">
        <v>104</v>
      </c>
      <c r="L495" s="47"/>
      <c r="M495" s="48"/>
      <c r="N495" s="99">
        <v>189.28</v>
      </c>
      <c r="O495" s="49">
        <v>9.2499999999999999E-2</v>
      </c>
      <c r="P495" s="50">
        <v>0</v>
      </c>
      <c r="Q495" s="50">
        <v>0.18</v>
      </c>
      <c r="R495" s="50">
        <v>0</v>
      </c>
      <c r="S495" s="50">
        <v>0</v>
      </c>
      <c r="T495" s="46"/>
      <c r="U495" s="46">
        <v>25</v>
      </c>
      <c r="V495" s="51" t="s">
        <v>1074</v>
      </c>
      <c r="W495" s="62"/>
      <c r="X495" s="62"/>
      <c r="Y495" s="23" t="str">
        <f t="shared" si="58"/>
        <v/>
      </c>
      <c r="Z495" s="23">
        <f t="shared" si="59"/>
        <v>3596.32</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101">
        <v>82032010</v>
      </c>
      <c r="K496" s="46" t="s">
        <v>104</v>
      </c>
      <c r="L496" s="47"/>
      <c r="M496" s="48"/>
      <c r="N496" s="99">
        <v>218.4</v>
      </c>
      <c r="O496" s="49">
        <v>9.2499999999999999E-2</v>
      </c>
      <c r="P496" s="50">
        <v>0</v>
      </c>
      <c r="Q496" s="50">
        <v>0.18</v>
      </c>
      <c r="R496" s="50">
        <v>0</v>
      </c>
      <c r="S496" s="50">
        <v>0</v>
      </c>
      <c r="T496" s="46"/>
      <c r="U496" s="46">
        <v>25</v>
      </c>
      <c r="V496" s="51" t="s">
        <v>1075</v>
      </c>
      <c r="W496" s="62"/>
      <c r="X496" s="62"/>
      <c r="Y496" s="23" t="str">
        <f t="shared" si="58"/>
        <v/>
      </c>
      <c r="Z496" s="23">
        <f t="shared" si="59"/>
        <v>218.4</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9</v>
      </c>
      <c r="I497" s="21" t="s">
        <v>995</v>
      </c>
      <c r="J497" s="101">
        <v>82032010</v>
      </c>
      <c r="K497" s="46" t="s">
        <v>104</v>
      </c>
      <c r="L497" s="47"/>
      <c r="M497" s="48"/>
      <c r="N497" s="99">
        <v>134.4</v>
      </c>
      <c r="O497" s="49">
        <v>9.2499999999999999E-2</v>
      </c>
      <c r="P497" s="50">
        <v>0</v>
      </c>
      <c r="Q497" s="50">
        <v>0.18</v>
      </c>
      <c r="R497" s="50">
        <v>0</v>
      </c>
      <c r="S497" s="50">
        <v>0</v>
      </c>
      <c r="T497" s="46"/>
      <c r="U497" s="46">
        <v>25</v>
      </c>
      <c r="V497" s="51" t="s">
        <v>1074</v>
      </c>
      <c r="W497" s="62"/>
      <c r="X497" s="62"/>
      <c r="Y497" s="23" t="str">
        <f t="shared" si="58"/>
        <v/>
      </c>
      <c r="Z497" s="23">
        <f t="shared" si="59"/>
        <v>1209.6000000000001</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101">
        <v>82032010</v>
      </c>
      <c r="K498" s="46" t="s">
        <v>104</v>
      </c>
      <c r="L498" s="47"/>
      <c r="M498" s="48"/>
      <c r="N498" s="99">
        <v>179.2</v>
      </c>
      <c r="O498" s="49">
        <v>9.2499999999999999E-2</v>
      </c>
      <c r="P498" s="50">
        <v>0</v>
      </c>
      <c r="Q498" s="50">
        <v>0.18</v>
      </c>
      <c r="R498" s="50">
        <v>0</v>
      </c>
      <c r="S498" s="50">
        <v>0</v>
      </c>
      <c r="T498" s="46"/>
      <c r="U498" s="46">
        <v>25</v>
      </c>
      <c r="V498" s="51" t="s">
        <v>1074</v>
      </c>
      <c r="W498" s="62"/>
      <c r="X498" s="62"/>
      <c r="Y498" s="23" t="str">
        <f t="shared" si="58"/>
        <v/>
      </c>
      <c r="Z498" s="23">
        <f t="shared" si="59"/>
        <v>179.2</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101">
        <v>82032090</v>
      </c>
      <c r="K499" s="46" t="s">
        <v>104</v>
      </c>
      <c r="L499" s="47"/>
      <c r="M499" s="48"/>
      <c r="N499" s="99">
        <v>651.84</v>
      </c>
      <c r="O499" s="49">
        <v>9.2499999999999999E-2</v>
      </c>
      <c r="P499" s="50">
        <v>0</v>
      </c>
      <c r="Q499" s="50">
        <v>0.18</v>
      </c>
      <c r="R499" s="50">
        <v>0</v>
      </c>
      <c r="S499" s="50">
        <v>0</v>
      </c>
      <c r="T499" s="46"/>
      <c r="U499" s="46">
        <v>25</v>
      </c>
      <c r="V499" s="51" t="s">
        <v>1074</v>
      </c>
      <c r="W499" s="62"/>
      <c r="X499" s="62"/>
      <c r="Y499" s="23" t="str">
        <f t="shared" si="58"/>
        <v/>
      </c>
      <c r="Z499" s="23">
        <f t="shared" si="59"/>
        <v>651.84</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c r="K500" s="46" t="s">
        <v>104</v>
      </c>
      <c r="L500" s="47"/>
      <c r="M500" s="48"/>
      <c r="N500" s="99"/>
      <c r="O500" s="49">
        <v>9.2499999999999999E-2</v>
      </c>
      <c r="P500" s="50">
        <v>0</v>
      </c>
      <c r="Q500" s="50">
        <v>0.18</v>
      </c>
      <c r="R500" s="50">
        <v>0</v>
      </c>
      <c r="S500" s="50">
        <v>0</v>
      </c>
      <c r="T500" s="46"/>
      <c r="U500" s="46">
        <v>25</v>
      </c>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101">
        <v>82032010</v>
      </c>
      <c r="K501" s="46" t="s">
        <v>104</v>
      </c>
      <c r="L501" s="47"/>
      <c r="M501" s="48"/>
      <c r="N501" s="99">
        <v>840</v>
      </c>
      <c r="O501" s="49">
        <v>9.2499999999999999E-2</v>
      </c>
      <c r="P501" s="50">
        <v>0</v>
      </c>
      <c r="Q501" s="50">
        <v>0.18</v>
      </c>
      <c r="R501" s="50">
        <v>0</v>
      </c>
      <c r="S501" s="50">
        <v>0</v>
      </c>
      <c r="T501" s="46"/>
      <c r="U501" s="46">
        <v>25</v>
      </c>
      <c r="V501" s="51" t="s">
        <v>1075</v>
      </c>
      <c r="W501" s="62"/>
      <c r="X501" s="62"/>
      <c r="Y501" s="23" t="str">
        <f t="shared" si="58"/>
        <v/>
      </c>
      <c r="Z501" s="23">
        <f t="shared" si="59"/>
        <v>840</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19</v>
      </c>
      <c r="I502" s="21" t="s">
        <v>995</v>
      </c>
      <c r="J502" s="101">
        <v>82032010</v>
      </c>
      <c r="K502" s="46" t="s">
        <v>104</v>
      </c>
      <c r="L502" s="47"/>
      <c r="M502" s="48"/>
      <c r="N502" s="99">
        <v>199.36</v>
      </c>
      <c r="O502" s="49">
        <v>9.2499999999999999E-2</v>
      </c>
      <c r="P502" s="50">
        <v>0</v>
      </c>
      <c r="Q502" s="50">
        <v>0.18</v>
      </c>
      <c r="R502" s="50">
        <v>0</v>
      </c>
      <c r="S502" s="50">
        <v>0</v>
      </c>
      <c r="T502" s="46"/>
      <c r="U502" s="46">
        <v>25</v>
      </c>
      <c r="V502" s="51" t="s">
        <v>1075</v>
      </c>
      <c r="W502" s="62"/>
      <c r="X502" s="62"/>
      <c r="Y502" s="23" t="str">
        <f t="shared" si="58"/>
        <v/>
      </c>
      <c r="Z502" s="23">
        <f t="shared" si="59"/>
        <v>3787.84</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27</v>
      </c>
      <c r="I503" s="21" t="s">
        <v>995</v>
      </c>
      <c r="J503" s="46"/>
      <c r="K503" s="46" t="s">
        <v>104</v>
      </c>
      <c r="L503" s="47"/>
      <c r="M503" s="48"/>
      <c r="N503" s="99"/>
      <c r="O503" s="49">
        <v>9.2499999999999999E-2</v>
      </c>
      <c r="P503" s="50">
        <v>0</v>
      </c>
      <c r="Q503" s="50">
        <v>0.18</v>
      </c>
      <c r="R503" s="50">
        <v>0</v>
      </c>
      <c r="S503" s="50">
        <v>0</v>
      </c>
      <c r="T503" s="46"/>
      <c r="U503" s="46">
        <v>25</v>
      </c>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101">
        <v>82032010</v>
      </c>
      <c r="K504" s="46" t="s">
        <v>104</v>
      </c>
      <c r="L504" s="47"/>
      <c r="M504" s="48"/>
      <c r="N504" s="99">
        <v>221.76</v>
      </c>
      <c r="O504" s="49">
        <v>9.2499999999999999E-2</v>
      </c>
      <c r="P504" s="50">
        <v>0</v>
      </c>
      <c r="Q504" s="50">
        <v>0.18</v>
      </c>
      <c r="R504" s="50">
        <v>0</v>
      </c>
      <c r="S504" s="50">
        <v>0</v>
      </c>
      <c r="T504" s="46"/>
      <c r="U504" s="46">
        <v>25</v>
      </c>
      <c r="V504" s="51" t="s">
        <v>1074</v>
      </c>
      <c r="W504" s="62"/>
      <c r="X504" s="62"/>
      <c r="Y504" s="23" t="str">
        <f t="shared" si="58"/>
        <v/>
      </c>
      <c r="Z504" s="23">
        <f t="shared" si="59"/>
        <v>221.76</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5</v>
      </c>
      <c r="I505" s="21" t="s">
        <v>995</v>
      </c>
      <c r="J505" s="46"/>
      <c r="K505" s="46" t="s">
        <v>104</v>
      </c>
      <c r="L505" s="47"/>
      <c r="M505" s="48"/>
      <c r="N505" s="99"/>
      <c r="O505" s="49">
        <v>9.2499999999999999E-2</v>
      </c>
      <c r="P505" s="50">
        <v>0</v>
      </c>
      <c r="Q505" s="50">
        <v>0.18</v>
      </c>
      <c r="R505" s="50">
        <v>0</v>
      </c>
      <c r="S505" s="50">
        <v>0</v>
      </c>
      <c r="T505" s="46"/>
      <c r="U505" s="46">
        <v>25</v>
      </c>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597</v>
      </c>
      <c r="H506" s="21">
        <v>27</v>
      </c>
      <c r="I506" s="21" t="s">
        <v>995</v>
      </c>
      <c r="J506" s="46"/>
      <c r="K506" s="46" t="s">
        <v>104</v>
      </c>
      <c r="L506" s="47"/>
      <c r="M506" s="48"/>
      <c r="N506" s="99"/>
      <c r="O506" s="49">
        <v>9.2499999999999999E-2</v>
      </c>
      <c r="P506" s="50">
        <v>0</v>
      </c>
      <c r="Q506" s="50">
        <v>0.18</v>
      </c>
      <c r="R506" s="50">
        <v>0</v>
      </c>
      <c r="S506" s="50">
        <v>0</v>
      </c>
      <c r="T506" s="46"/>
      <c r="U506" s="46">
        <v>25</v>
      </c>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598</v>
      </c>
      <c r="H507" s="21">
        <v>17</v>
      </c>
      <c r="I507" s="21" t="s">
        <v>995</v>
      </c>
      <c r="J507" s="46"/>
      <c r="K507" s="46" t="s">
        <v>104</v>
      </c>
      <c r="L507" s="47"/>
      <c r="M507" s="48"/>
      <c r="N507" s="99"/>
      <c r="O507" s="49">
        <v>9.2499999999999999E-2</v>
      </c>
      <c r="P507" s="50">
        <v>0</v>
      </c>
      <c r="Q507" s="50">
        <v>0.18</v>
      </c>
      <c r="R507" s="50">
        <v>0</v>
      </c>
      <c r="S507" s="50">
        <v>0</v>
      </c>
      <c r="T507" s="46"/>
      <c r="U507" s="46">
        <v>25</v>
      </c>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599</v>
      </c>
      <c r="H508" s="21">
        <v>7</v>
      </c>
      <c r="I508" s="21" t="s">
        <v>995</v>
      </c>
      <c r="J508" s="101">
        <v>82055900</v>
      </c>
      <c r="K508" s="46" t="s">
        <v>104</v>
      </c>
      <c r="L508" s="47"/>
      <c r="M508" s="48"/>
      <c r="N508" s="99">
        <v>454.98880000000003</v>
      </c>
      <c r="O508" s="49">
        <v>9.2499999999999999E-2</v>
      </c>
      <c r="P508" s="50">
        <v>0</v>
      </c>
      <c r="Q508" s="50">
        <v>0.18</v>
      </c>
      <c r="R508" s="50">
        <v>0</v>
      </c>
      <c r="S508" s="50">
        <v>0</v>
      </c>
      <c r="T508" s="46"/>
      <c r="U508" s="46">
        <v>25</v>
      </c>
      <c r="V508" s="51" t="s">
        <v>1077</v>
      </c>
      <c r="W508" s="62"/>
      <c r="X508" s="62"/>
      <c r="Y508" s="23" t="str">
        <f t="shared" si="58"/>
        <v/>
      </c>
      <c r="Z508" s="23">
        <f t="shared" si="59"/>
        <v>3184.9216000000001</v>
      </c>
      <c r="AA508" s="19">
        <f t="shared" si="60"/>
        <v>1</v>
      </c>
      <c r="AB508" s="19">
        <f t="shared" si="61"/>
        <v>0</v>
      </c>
      <c r="AC508" s="19">
        <f t="shared" si="62"/>
        <v>1</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101">
        <v>39269040</v>
      </c>
      <c r="K509" s="46" t="s">
        <v>104</v>
      </c>
      <c r="L509" s="47"/>
      <c r="M509" s="48"/>
      <c r="N509" s="99">
        <v>61.6</v>
      </c>
      <c r="O509" s="49">
        <v>9.2499999999999999E-2</v>
      </c>
      <c r="P509" s="50">
        <v>0</v>
      </c>
      <c r="Q509" s="50">
        <v>0.18</v>
      </c>
      <c r="R509" s="50">
        <v>0</v>
      </c>
      <c r="S509" s="50">
        <v>0</v>
      </c>
      <c r="T509" s="46"/>
      <c r="U509" s="46">
        <v>25</v>
      </c>
      <c r="V509" s="51" t="s">
        <v>1075</v>
      </c>
      <c r="W509" s="62"/>
      <c r="X509" s="62"/>
      <c r="Y509" s="23" t="str">
        <f t="shared" si="58"/>
        <v/>
      </c>
      <c r="Z509" s="23">
        <f t="shared" si="59"/>
        <v>61.6</v>
      </c>
      <c r="AA509" s="19">
        <f t="shared" si="60"/>
        <v>1</v>
      </c>
      <c r="AB509" s="19">
        <f t="shared" si="61"/>
        <v>0</v>
      </c>
      <c r="AC509" s="19">
        <f t="shared" si="62"/>
        <v>1</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101">
        <v>39269040</v>
      </c>
      <c r="K510" s="46" t="s">
        <v>104</v>
      </c>
      <c r="L510" s="47"/>
      <c r="M510" s="48"/>
      <c r="N510" s="99">
        <v>61.6</v>
      </c>
      <c r="O510" s="49">
        <v>9.2499999999999999E-2</v>
      </c>
      <c r="P510" s="50">
        <v>0</v>
      </c>
      <c r="Q510" s="50">
        <v>0.18</v>
      </c>
      <c r="R510" s="50">
        <v>0</v>
      </c>
      <c r="S510" s="50">
        <v>0</v>
      </c>
      <c r="T510" s="46"/>
      <c r="U510" s="46">
        <v>25</v>
      </c>
      <c r="V510" s="51" t="s">
        <v>1075</v>
      </c>
      <c r="W510" s="62"/>
      <c r="X510" s="62"/>
      <c r="Y510" s="23" t="str">
        <f t="shared" si="58"/>
        <v/>
      </c>
      <c r="Z510" s="23">
        <f t="shared" si="59"/>
        <v>61.6</v>
      </c>
      <c r="AA510" s="19">
        <f t="shared" si="60"/>
        <v>1</v>
      </c>
      <c r="AB510" s="19">
        <f t="shared" si="61"/>
        <v>0</v>
      </c>
      <c r="AC510" s="19">
        <f t="shared" si="62"/>
        <v>1</v>
      </c>
      <c r="AD510" s="23" t="str">
        <f t="shared" si="63"/>
        <v/>
      </c>
      <c r="AE510" s="23" t="str">
        <f t="shared" si="64"/>
        <v/>
      </c>
    </row>
    <row r="511" spans="2:31" x14ac:dyDescent="0.25">
      <c r="B511" s="18">
        <f t="shared" si="65"/>
        <v>489</v>
      </c>
      <c r="C511" s="25">
        <v>5500000000149</v>
      </c>
      <c r="D511" s="19"/>
      <c r="E511" s="19"/>
      <c r="F511" s="20"/>
      <c r="G511" s="20" t="s">
        <v>602</v>
      </c>
      <c r="H511" s="21">
        <v>6</v>
      </c>
      <c r="I511" s="21" t="s">
        <v>995</v>
      </c>
      <c r="J511" s="101" t="s">
        <v>1078</v>
      </c>
      <c r="K511" s="46" t="s">
        <v>104</v>
      </c>
      <c r="L511" s="47"/>
      <c r="M511" s="48"/>
      <c r="N511" s="99">
        <v>324.8</v>
      </c>
      <c r="O511" s="49">
        <v>9.2499999999999999E-2</v>
      </c>
      <c r="P511" s="50">
        <v>0</v>
      </c>
      <c r="Q511" s="50">
        <v>0.18</v>
      </c>
      <c r="R511" s="50">
        <v>0</v>
      </c>
      <c r="S511" s="50">
        <v>0</v>
      </c>
      <c r="T511" s="46"/>
      <c r="U511" s="46">
        <v>25</v>
      </c>
      <c r="V511" s="51" t="s">
        <v>1075</v>
      </c>
      <c r="W511" s="62"/>
      <c r="X511" s="62"/>
      <c r="Y511" s="23" t="str">
        <f t="shared" si="58"/>
        <v/>
      </c>
      <c r="Z511" s="23">
        <f t="shared" si="59"/>
        <v>1948.8000000000002</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101">
        <v>73269090</v>
      </c>
      <c r="K512" s="46" t="s">
        <v>104</v>
      </c>
      <c r="L512" s="47"/>
      <c r="M512" s="48"/>
      <c r="N512" s="99">
        <v>18.670400000000001</v>
      </c>
      <c r="O512" s="49">
        <v>9.2499999999999999E-2</v>
      </c>
      <c r="P512" s="50">
        <v>0</v>
      </c>
      <c r="Q512" s="50">
        <v>0.18</v>
      </c>
      <c r="R512" s="50">
        <v>0</v>
      </c>
      <c r="S512" s="50">
        <v>0</v>
      </c>
      <c r="T512" s="46"/>
      <c r="U512" s="46">
        <v>25</v>
      </c>
      <c r="V512" s="51" t="s">
        <v>1075</v>
      </c>
      <c r="W512" s="62"/>
      <c r="X512" s="62"/>
      <c r="Y512" s="23" t="str">
        <f t="shared" si="58"/>
        <v/>
      </c>
      <c r="Z512" s="23">
        <f t="shared" si="59"/>
        <v>18.670400000000001</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101">
        <v>73269090</v>
      </c>
      <c r="K513" s="46" t="s">
        <v>104</v>
      </c>
      <c r="L513" s="47"/>
      <c r="M513" s="48"/>
      <c r="N513" s="99">
        <v>18.670400000000001</v>
      </c>
      <c r="O513" s="49">
        <v>9.2499999999999999E-2</v>
      </c>
      <c r="P513" s="50">
        <v>0</v>
      </c>
      <c r="Q513" s="50">
        <v>0.18</v>
      </c>
      <c r="R513" s="50">
        <v>0</v>
      </c>
      <c r="S513" s="50">
        <v>0</v>
      </c>
      <c r="T513" s="46"/>
      <c r="U513" s="46">
        <v>25</v>
      </c>
      <c r="V513" s="51" t="s">
        <v>1075</v>
      </c>
      <c r="W513" s="62"/>
      <c r="X513" s="62"/>
      <c r="Y513" s="23" t="str">
        <f t="shared" si="58"/>
        <v/>
      </c>
      <c r="Z513" s="23">
        <f t="shared" si="59"/>
        <v>18.670400000000001</v>
      </c>
      <c r="AA513" s="19">
        <f t="shared" si="60"/>
        <v>1</v>
      </c>
      <c r="AB513" s="19">
        <f t="shared" si="61"/>
        <v>0</v>
      </c>
      <c r="AC513" s="19">
        <f t="shared" si="62"/>
        <v>1</v>
      </c>
      <c r="AD513" s="23" t="str">
        <f t="shared" si="63"/>
        <v/>
      </c>
      <c r="AE513" s="23" t="str">
        <f t="shared" si="64"/>
        <v/>
      </c>
    </row>
    <row r="514" spans="2:31" x14ac:dyDescent="0.25">
      <c r="B514" s="18">
        <f t="shared" si="65"/>
        <v>492</v>
      </c>
      <c r="C514" s="25">
        <v>6100000002945</v>
      </c>
      <c r="D514" s="19"/>
      <c r="E514" s="19"/>
      <c r="F514" s="2"/>
      <c r="G514" s="20" t="s">
        <v>605</v>
      </c>
      <c r="H514" s="21">
        <v>3</v>
      </c>
      <c r="I514" s="21" t="s">
        <v>995</v>
      </c>
      <c r="J514" s="101">
        <v>73269090</v>
      </c>
      <c r="K514" s="46" t="s">
        <v>104</v>
      </c>
      <c r="L514" s="47"/>
      <c r="M514" s="48"/>
      <c r="N514" s="99">
        <v>28</v>
      </c>
      <c r="O514" s="49">
        <v>9.2499999999999999E-2</v>
      </c>
      <c r="P514" s="50">
        <v>0</v>
      </c>
      <c r="Q514" s="50">
        <v>0.18</v>
      </c>
      <c r="R514" s="50">
        <v>0</v>
      </c>
      <c r="S514" s="50">
        <v>0</v>
      </c>
      <c r="T514" s="46"/>
      <c r="U514" s="46">
        <v>25</v>
      </c>
      <c r="V514" s="51" t="s">
        <v>1075</v>
      </c>
      <c r="W514" s="62"/>
      <c r="X514" s="62"/>
      <c r="Y514" s="23" t="str">
        <f t="shared" si="58"/>
        <v/>
      </c>
      <c r="Z514" s="23">
        <f t="shared" si="59"/>
        <v>84</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101">
        <v>73269090</v>
      </c>
      <c r="K515" s="46" t="s">
        <v>104</v>
      </c>
      <c r="L515" s="47"/>
      <c r="M515" s="48"/>
      <c r="N515" s="99">
        <v>17.36</v>
      </c>
      <c r="O515" s="49">
        <v>9.2499999999999999E-2</v>
      </c>
      <c r="P515" s="50">
        <v>0</v>
      </c>
      <c r="Q515" s="50">
        <v>0.18</v>
      </c>
      <c r="R515" s="50">
        <v>0</v>
      </c>
      <c r="S515" s="50">
        <v>0</v>
      </c>
      <c r="T515" s="46"/>
      <c r="U515" s="46">
        <v>25</v>
      </c>
      <c r="V515" s="51" t="s">
        <v>1075</v>
      </c>
      <c r="W515" s="62"/>
      <c r="X515" s="62"/>
      <c r="Y515" s="23" t="str">
        <f t="shared" si="58"/>
        <v/>
      </c>
      <c r="Z515" s="23">
        <f t="shared" si="59"/>
        <v>17.36</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3</v>
      </c>
      <c r="I516" s="21" t="s">
        <v>995</v>
      </c>
      <c r="J516" s="46">
        <v>82055900</v>
      </c>
      <c r="K516" s="46" t="s">
        <v>104</v>
      </c>
      <c r="L516" s="47"/>
      <c r="M516" s="48"/>
      <c r="N516" s="99">
        <v>6160</v>
      </c>
      <c r="O516" s="49">
        <v>9.2499999999999999E-2</v>
      </c>
      <c r="P516" s="50">
        <v>0</v>
      </c>
      <c r="Q516" s="50">
        <v>0.18</v>
      </c>
      <c r="R516" s="50">
        <v>0</v>
      </c>
      <c r="S516" s="50">
        <v>0</v>
      </c>
      <c r="T516" s="46"/>
      <c r="U516" s="46">
        <v>25</v>
      </c>
      <c r="V516" s="51" t="s">
        <v>1079</v>
      </c>
      <c r="W516" s="62"/>
      <c r="X516" s="62"/>
      <c r="Y516" s="23" t="str">
        <f t="shared" si="58"/>
        <v/>
      </c>
      <c r="Z516" s="23">
        <f t="shared" si="59"/>
        <v>18480</v>
      </c>
      <c r="AA516" s="19">
        <f t="shared" si="60"/>
        <v>1</v>
      </c>
      <c r="AB516" s="19">
        <f t="shared" si="61"/>
        <v>0</v>
      </c>
      <c r="AC516" s="19">
        <f t="shared" si="62"/>
        <v>1</v>
      </c>
      <c r="AD516" s="23" t="str">
        <f t="shared" si="63"/>
        <v/>
      </c>
      <c r="AE516" s="23" t="str">
        <f t="shared" si="64"/>
        <v/>
      </c>
    </row>
    <row r="517" spans="2:31" ht="114.75" x14ac:dyDescent="0.25">
      <c r="B517" s="18">
        <f t="shared" si="65"/>
        <v>495</v>
      </c>
      <c r="C517" s="25">
        <v>5300000006519</v>
      </c>
      <c r="D517" s="19"/>
      <c r="E517" s="19"/>
      <c r="F517" s="20"/>
      <c r="G517" s="97" t="s">
        <v>608</v>
      </c>
      <c r="H517" s="21">
        <v>3</v>
      </c>
      <c r="I517" s="21" t="s">
        <v>995</v>
      </c>
      <c r="J517" s="46">
        <v>82055900</v>
      </c>
      <c r="K517" s="46" t="s">
        <v>104</v>
      </c>
      <c r="L517" s="47"/>
      <c r="M517" s="48"/>
      <c r="N517" s="99">
        <v>6160</v>
      </c>
      <c r="O517" s="49">
        <v>9.2499999999999999E-2</v>
      </c>
      <c r="P517" s="50">
        <v>0</v>
      </c>
      <c r="Q517" s="50">
        <v>0.18</v>
      </c>
      <c r="R517" s="50">
        <v>0</v>
      </c>
      <c r="S517" s="50">
        <v>0</v>
      </c>
      <c r="T517" s="46"/>
      <c r="U517" s="46">
        <v>25</v>
      </c>
      <c r="V517" s="51" t="s">
        <v>1079</v>
      </c>
      <c r="W517" s="62"/>
      <c r="X517" s="62"/>
      <c r="Y517" s="23" t="str">
        <f t="shared" si="58"/>
        <v/>
      </c>
      <c r="Z517" s="23">
        <f t="shared" si="59"/>
        <v>18480</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c r="K518" s="46" t="s">
        <v>104</v>
      </c>
      <c r="L518" s="47"/>
      <c r="M518" s="48"/>
      <c r="N518" s="99"/>
      <c r="O518" s="49">
        <v>9.2499999999999999E-2</v>
      </c>
      <c r="P518" s="50">
        <v>0</v>
      </c>
      <c r="Q518" s="50">
        <v>0.18</v>
      </c>
      <c r="R518" s="50">
        <v>0</v>
      </c>
      <c r="S518" s="50">
        <v>0</v>
      </c>
      <c r="T518" s="46"/>
      <c r="U518" s="46">
        <v>25</v>
      </c>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c r="K519" s="46" t="s">
        <v>104</v>
      </c>
      <c r="L519" s="47"/>
      <c r="M519" s="48"/>
      <c r="N519" s="99"/>
      <c r="O519" s="49">
        <v>9.2499999999999999E-2</v>
      </c>
      <c r="P519" s="50">
        <v>0</v>
      </c>
      <c r="Q519" s="50">
        <v>0.18</v>
      </c>
      <c r="R519" s="50">
        <v>0</v>
      </c>
      <c r="S519" s="50">
        <v>0</v>
      </c>
      <c r="T519" s="46"/>
      <c r="U519" s="46">
        <v>25</v>
      </c>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9</v>
      </c>
      <c r="I520" s="21" t="s">
        <v>995</v>
      </c>
      <c r="J520" s="46"/>
      <c r="K520" s="46" t="s">
        <v>104</v>
      </c>
      <c r="L520" s="47"/>
      <c r="M520" s="48"/>
      <c r="N520" s="99"/>
      <c r="O520" s="49">
        <v>9.2499999999999999E-2</v>
      </c>
      <c r="P520" s="50">
        <v>0</v>
      </c>
      <c r="Q520" s="50">
        <v>0.18</v>
      </c>
      <c r="R520" s="50">
        <v>0</v>
      </c>
      <c r="S520" s="50">
        <v>0</v>
      </c>
      <c r="T520" s="46"/>
      <c r="U520" s="46">
        <v>25</v>
      </c>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33</v>
      </c>
      <c r="I521" s="21" t="s">
        <v>995</v>
      </c>
      <c r="J521" s="46"/>
      <c r="K521" s="46" t="s">
        <v>104</v>
      </c>
      <c r="L521" s="47"/>
      <c r="M521" s="48"/>
      <c r="N521" s="99"/>
      <c r="O521" s="49">
        <v>9.2499999999999999E-2</v>
      </c>
      <c r="P521" s="50">
        <v>0</v>
      </c>
      <c r="Q521" s="50">
        <v>0.18</v>
      </c>
      <c r="R521" s="50">
        <v>0</v>
      </c>
      <c r="S521" s="50">
        <v>0</v>
      </c>
      <c r="T521" s="46"/>
      <c r="U521" s="46">
        <v>25</v>
      </c>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100"/>
      <c r="K522" s="46" t="s">
        <v>104</v>
      </c>
      <c r="L522" s="47"/>
      <c r="M522" s="48"/>
      <c r="N522" s="99"/>
      <c r="O522" s="49">
        <v>9.2499999999999999E-2</v>
      </c>
      <c r="P522" s="50">
        <v>0</v>
      </c>
      <c r="Q522" s="50">
        <v>0.18</v>
      </c>
      <c r="R522" s="50">
        <v>0</v>
      </c>
      <c r="S522" s="50">
        <v>0</v>
      </c>
      <c r="T522" s="46"/>
      <c r="U522" s="46">
        <v>25</v>
      </c>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c r="K523" s="46" t="s">
        <v>104</v>
      </c>
      <c r="L523" s="47"/>
      <c r="M523" s="48"/>
      <c r="N523" s="99"/>
      <c r="O523" s="49">
        <v>9.2499999999999999E-2</v>
      </c>
      <c r="P523" s="50">
        <v>0</v>
      </c>
      <c r="Q523" s="50">
        <v>0.18</v>
      </c>
      <c r="R523" s="50">
        <v>0</v>
      </c>
      <c r="S523" s="50">
        <v>0</v>
      </c>
      <c r="T523" s="46"/>
      <c r="U523" s="46">
        <v>25</v>
      </c>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c r="K524" s="46" t="s">
        <v>104</v>
      </c>
      <c r="L524" s="47"/>
      <c r="M524" s="48"/>
      <c r="N524" s="99"/>
      <c r="O524" s="49">
        <v>9.2499999999999999E-2</v>
      </c>
      <c r="P524" s="50">
        <v>0</v>
      </c>
      <c r="Q524" s="50">
        <v>0.18</v>
      </c>
      <c r="R524" s="50">
        <v>0</v>
      </c>
      <c r="S524" s="50">
        <v>0</v>
      </c>
      <c r="T524" s="46"/>
      <c r="U524" s="46">
        <v>25</v>
      </c>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100"/>
      <c r="K525" s="46" t="s">
        <v>104</v>
      </c>
      <c r="L525" s="47"/>
      <c r="M525" s="48"/>
      <c r="N525" s="99"/>
      <c r="O525" s="49">
        <v>9.2499999999999999E-2</v>
      </c>
      <c r="P525" s="50">
        <v>0</v>
      </c>
      <c r="Q525" s="50">
        <v>0.18</v>
      </c>
      <c r="R525" s="50">
        <v>0</v>
      </c>
      <c r="S525" s="50">
        <v>0</v>
      </c>
      <c r="T525" s="46"/>
      <c r="U525" s="46">
        <v>25</v>
      </c>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ht="15" customHeight="1" x14ac:dyDescent="0.25">
      <c r="B526" s="18">
        <f t="shared" si="65"/>
        <v>504</v>
      </c>
      <c r="C526" s="25">
        <v>5500000001514</v>
      </c>
      <c r="D526" s="19"/>
      <c r="E526" s="19"/>
      <c r="F526" s="2"/>
      <c r="G526" s="20" t="s">
        <v>612</v>
      </c>
      <c r="H526" s="21">
        <v>3</v>
      </c>
      <c r="I526" s="21" t="s">
        <v>995</v>
      </c>
      <c r="J526" s="46"/>
      <c r="K526" s="46" t="s">
        <v>104</v>
      </c>
      <c r="L526" s="47"/>
      <c r="M526" s="48"/>
      <c r="N526" s="99"/>
      <c r="O526" s="49">
        <v>9.2499999999999999E-2</v>
      </c>
      <c r="P526" s="50">
        <v>0</v>
      </c>
      <c r="Q526" s="50">
        <v>0.18</v>
      </c>
      <c r="R526" s="50">
        <v>0</v>
      </c>
      <c r="S526" s="50">
        <v>0</v>
      </c>
      <c r="T526" s="46"/>
      <c r="U526" s="46">
        <v>25</v>
      </c>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ht="15" customHeight="1" x14ac:dyDescent="0.25">
      <c r="B527" s="18">
        <f t="shared" si="65"/>
        <v>505</v>
      </c>
      <c r="C527" s="25">
        <v>5500000000996</v>
      </c>
      <c r="D527" s="19"/>
      <c r="E527" s="19"/>
      <c r="F527" s="20"/>
      <c r="G527" s="20" t="s">
        <v>613</v>
      </c>
      <c r="H527" s="21">
        <v>5</v>
      </c>
      <c r="I527" s="21" t="s">
        <v>995</v>
      </c>
      <c r="J527" s="46"/>
      <c r="K527" s="46" t="s">
        <v>104</v>
      </c>
      <c r="L527" s="47"/>
      <c r="M527" s="48"/>
      <c r="N527" s="99"/>
      <c r="O527" s="49">
        <v>9.2499999999999999E-2</v>
      </c>
      <c r="P527" s="50">
        <v>0</v>
      </c>
      <c r="Q527" s="50">
        <v>0.18</v>
      </c>
      <c r="R527" s="50">
        <v>0</v>
      </c>
      <c r="S527" s="50">
        <v>0</v>
      </c>
      <c r="T527" s="46"/>
      <c r="U527" s="46">
        <v>25</v>
      </c>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ht="15" customHeight="1" x14ac:dyDescent="0.25">
      <c r="B528" s="18">
        <f t="shared" si="65"/>
        <v>506</v>
      </c>
      <c r="C528" s="25">
        <v>5500000002218</v>
      </c>
      <c r="D528" s="19"/>
      <c r="E528" s="19"/>
      <c r="F528" s="2"/>
      <c r="G528" s="20" t="s">
        <v>1024</v>
      </c>
      <c r="H528" s="21">
        <v>1</v>
      </c>
      <c r="I528" s="21" t="s">
        <v>995</v>
      </c>
      <c r="J528" s="100"/>
      <c r="K528" s="46" t="s">
        <v>104</v>
      </c>
      <c r="L528" s="47"/>
      <c r="M528" s="48"/>
      <c r="N528" s="99"/>
      <c r="O528" s="49">
        <v>9.2499999999999999E-2</v>
      </c>
      <c r="P528" s="50">
        <v>0</v>
      </c>
      <c r="Q528" s="50">
        <v>0.18</v>
      </c>
      <c r="R528" s="50">
        <v>0</v>
      </c>
      <c r="S528" s="50">
        <v>0</v>
      </c>
      <c r="T528" s="46"/>
      <c r="U528" s="46">
        <v>25</v>
      </c>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614</v>
      </c>
      <c r="H529" s="21">
        <v>4</v>
      </c>
      <c r="I529" s="21" t="s">
        <v>995</v>
      </c>
      <c r="J529" s="46"/>
      <c r="K529" s="46" t="s">
        <v>104</v>
      </c>
      <c r="L529" s="47"/>
      <c r="M529" s="48"/>
      <c r="N529" s="99"/>
      <c r="O529" s="49">
        <v>9.2499999999999999E-2</v>
      </c>
      <c r="P529" s="50">
        <v>0</v>
      </c>
      <c r="Q529" s="50">
        <v>0.18</v>
      </c>
      <c r="R529" s="50">
        <v>0</v>
      </c>
      <c r="S529" s="50">
        <v>0</v>
      </c>
      <c r="T529" s="46"/>
      <c r="U529" s="46">
        <v>25</v>
      </c>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615</v>
      </c>
      <c r="H530" s="21">
        <v>3</v>
      </c>
      <c r="I530" s="21" t="s">
        <v>995</v>
      </c>
      <c r="J530" s="46"/>
      <c r="K530" s="46" t="s">
        <v>104</v>
      </c>
      <c r="L530" s="47"/>
      <c r="M530" s="48"/>
      <c r="N530" s="99"/>
      <c r="O530" s="49">
        <v>9.2499999999999999E-2</v>
      </c>
      <c r="P530" s="50">
        <v>0</v>
      </c>
      <c r="Q530" s="50">
        <v>0.18</v>
      </c>
      <c r="R530" s="50">
        <v>0</v>
      </c>
      <c r="S530" s="50">
        <v>0</v>
      </c>
      <c r="T530" s="46"/>
      <c r="U530" s="46">
        <v>25</v>
      </c>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5</v>
      </c>
      <c r="I531" s="21" t="s">
        <v>995</v>
      </c>
      <c r="J531" s="46"/>
      <c r="K531" s="46" t="s">
        <v>104</v>
      </c>
      <c r="L531" s="47"/>
      <c r="M531" s="48"/>
      <c r="N531" s="99"/>
      <c r="O531" s="49">
        <v>9.2499999999999999E-2</v>
      </c>
      <c r="P531" s="50">
        <v>0</v>
      </c>
      <c r="Q531" s="50">
        <v>0.18</v>
      </c>
      <c r="R531" s="50">
        <v>0</v>
      </c>
      <c r="S531" s="50">
        <v>0</v>
      </c>
      <c r="T531" s="46"/>
      <c r="U531" s="46">
        <v>25</v>
      </c>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c r="K532" s="46" t="s">
        <v>104</v>
      </c>
      <c r="L532" s="47"/>
      <c r="M532" s="48"/>
      <c r="N532" s="99"/>
      <c r="O532" s="49">
        <v>9.2499999999999999E-2</v>
      </c>
      <c r="P532" s="50">
        <v>0</v>
      </c>
      <c r="Q532" s="50">
        <v>0.18</v>
      </c>
      <c r="R532" s="50">
        <v>0</v>
      </c>
      <c r="S532" s="50">
        <v>0</v>
      </c>
      <c r="T532" s="46"/>
      <c r="U532" s="46">
        <v>25</v>
      </c>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c r="K533" s="46" t="s">
        <v>104</v>
      </c>
      <c r="L533" s="47"/>
      <c r="M533" s="48"/>
      <c r="N533" s="99"/>
      <c r="O533" s="49">
        <v>9.2499999999999999E-2</v>
      </c>
      <c r="P533" s="50">
        <v>0</v>
      </c>
      <c r="Q533" s="50">
        <v>0.18</v>
      </c>
      <c r="R533" s="50">
        <v>0</v>
      </c>
      <c r="S533" s="50">
        <v>0</v>
      </c>
      <c r="T533" s="46"/>
      <c r="U533" s="46">
        <v>25</v>
      </c>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100"/>
      <c r="K534" s="46" t="s">
        <v>104</v>
      </c>
      <c r="L534" s="47"/>
      <c r="M534" s="48"/>
      <c r="N534" s="99"/>
      <c r="O534" s="49">
        <v>9.2499999999999999E-2</v>
      </c>
      <c r="P534" s="50">
        <v>0</v>
      </c>
      <c r="Q534" s="50">
        <v>0.18</v>
      </c>
      <c r="R534" s="50">
        <v>0</v>
      </c>
      <c r="S534" s="50">
        <v>0</v>
      </c>
      <c r="T534" s="46"/>
      <c r="U534" s="46">
        <v>25</v>
      </c>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c r="K535" s="46" t="s">
        <v>104</v>
      </c>
      <c r="L535" s="47"/>
      <c r="M535" s="48"/>
      <c r="N535" s="99"/>
      <c r="O535" s="49">
        <v>9.2499999999999999E-2</v>
      </c>
      <c r="P535" s="50">
        <v>0</v>
      </c>
      <c r="Q535" s="50">
        <v>0.18</v>
      </c>
      <c r="R535" s="50">
        <v>0</v>
      </c>
      <c r="S535" s="50">
        <v>0</v>
      </c>
      <c r="T535" s="46"/>
      <c r="U535" s="46">
        <v>25</v>
      </c>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c r="K536" s="46" t="s">
        <v>104</v>
      </c>
      <c r="L536" s="47"/>
      <c r="M536" s="48"/>
      <c r="N536" s="99"/>
      <c r="O536" s="49">
        <v>9.2499999999999999E-2</v>
      </c>
      <c r="P536" s="50">
        <v>0</v>
      </c>
      <c r="Q536" s="50">
        <v>0.18</v>
      </c>
      <c r="R536" s="50">
        <v>0</v>
      </c>
      <c r="S536" s="50">
        <v>0</v>
      </c>
      <c r="T536" s="46"/>
      <c r="U536" s="46">
        <v>25</v>
      </c>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c r="K537" s="46" t="s">
        <v>104</v>
      </c>
      <c r="L537" s="47"/>
      <c r="M537" s="48"/>
      <c r="N537" s="99"/>
      <c r="O537" s="49">
        <v>9.2499999999999999E-2</v>
      </c>
      <c r="P537" s="50">
        <v>0</v>
      </c>
      <c r="Q537" s="50">
        <v>0.18</v>
      </c>
      <c r="R537" s="50">
        <v>0</v>
      </c>
      <c r="S537" s="50">
        <v>0</v>
      </c>
      <c r="T537" s="46"/>
      <c r="U537" s="46">
        <v>25</v>
      </c>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101" t="s">
        <v>1080</v>
      </c>
      <c r="K538" s="46" t="s">
        <v>104</v>
      </c>
      <c r="L538" s="47"/>
      <c r="M538" s="48"/>
      <c r="N538" s="99">
        <v>36.209599999999995</v>
      </c>
      <c r="O538" s="49">
        <v>9.2499999999999999E-2</v>
      </c>
      <c r="P538" s="50">
        <v>0</v>
      </c>
      <c r="Q538" s="50">
        <v>0.18</v>
      </c>
      <c r="R538" s="50">
        <v>0</v>
      </c>
      <c r="S538" s="50">
        <v>0</v>
      </c>
      <c r="T538" s="46"/>
      <c r="U538" s="46">
        <v>25</v>
      </c>
      <c r="V538" s="51" t="s">
        <v>1074</v>
      </c>
      <c r="W538" s="62"/>
      <c r="X538" s="62"/>
      <c r="Y538" s="23" t="str">
        <f t="shared" si="66"/>
        <v/>
      </c>
      <c r="Z538" s="23">
        <f t="shared" si="67"/>
        <v>36.209599999999995</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101" t="s">
        <v>1080</v>
      </c>
      <c r="K539" s="46" t="s">
        <v>104</v>
      </c>
      <c r="L539" s="47"/>
      <c r="M539" s="48"/>
      <c r="N539" s="99">
        <v>36.209599999999995</v>
      </c>
      <c r="O539" s="49">
        <v>9.2499999999999999E-2</v>
      </c>
      <c r="P539" s="50">
        <v>0</v>
      </c>
      <c r="Q539" s="50">
        <v>0.18</v>
      </c>
      <c r="R539" s="50">
        <v>0</v>
      </c>
      <c r="S539" s="50">
        <v>0</v>
      </c>
      <c r="T539" s="46"/>
      <c r="U539" s="46">
        <v>25</v>
      </c>
      <c r="V539" s="51" t="s">
        <v>1074</v>
      </c>
      <c r="W539" s="62"/>
      <c r="X539" s="62"/>
      <c r="Y539" s="23" t="str">
        <f t="shared" si="66"/>
        <v/>
      </c>
      <c r="Z539" s="23">
        <f t="shared" si="67"/>
        <v>36.209599999999995</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101" t="s">
        <v>1080</v>
      </c>
      <c r="K540" s="46" t="s">
        <v>104</v>
      </c>
      <c r="L540" s="47"/>
      <c r="M540" s="48"/>
      <c r="N540" s="99">
        <v>168</v>
      </c>
      <c r="O540" s="49">
        <v>9.2499999999999999E-2</v>
      </c>
      <c r="P540" s="50">
        <v>0</v>
      </c>
      <c r="Q540" s="50">
        <v>0.18</v>
      </c>
      <c r="R540" s="50">
        <v>0</v>
      </c>
      <c r="S540" s="50">
        <v>0</v>
      </c>
      <c r="T540" s="46"/>
      <c r="U540" s="46">
        <v>25</v>
      </c>
      <c r="V540" s="51" t="s">
        <v>1074</v>
      </c>
      <c r="W540" s="62"/>
      <c r="X540" s="62"/>
      <c r="Y540" s="23" t="str">
        <f t="shared" si="66"/>
        <v/>
      </c>
      <c r="Z540" s="23">
        <f t="shared" si="67"/>
        <v>168</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101" t="s">
        <v>1080</v>
      </c>
      <c r="K541" s="46" t="s">
        <v>104</v>
      </c>
      <c r="L541" s="47"/>
      <c r="M541" s="48"/>
      <c r="N541" s="99">
        <v>151.19999999999999</v>
      </c>
      <c r="O541" s="49">
        <v>9.2499999999999999E-2</v>
      </c>
      <c r="P541" s="50">
        <v>0</v>
      </c>
      <c r="Q541" s="50">
        <v>0.18</v>
      </c>
      <c r="R541" s="50">
        <v>0</v>
      </c>
      <c r="S541" s="50">
        <v>0</v>
      </c>
      <c r="T541" s="46"/>
      <c r="U541" s="46">
        <v>25</v>
      </c>
      <c r="V541" s="51" t="s">
        <v>1074</v>
      </c>
      <c r="W541" s="62"/>
      <c r="X541" s="62"/>
      <c r="Y541" s="23" t="str">
        <f t="shared" si="66"/>
        <v/>
      </c>
      <c r="Z541" s="23">
        <f t="shared" si="67"/>
        <v>151.19999999999999</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101" t="s">
        <v>1080</v>
      </c>
      <c r="K542" s="46" t="s">
        <v>104</v>
      </c>
      <c r="L542" s="47"/>
      <c r="M542" s="48"/>
      <c r="N542" s="99">
        <v>100.8</v>
      </c>
      <c r="O542" s="49">
        <v>9.2499999999999999E-2</v>
      </c>
      <c r="P542" s="50">
        <v>0</v>
      </c>
      <c r="Q542" s="50">
        <v>0.18</v>
      </c>
      <c r="R542" s="50">
        <v>0</v>
      </c>
      <c r="S542" s="50">
        <v>0</v>
      </c>
      <c r="T542" s="46"/>
      <c r="U542" s="46">
        <v>25</v>
      </c>
      <c r="V542" s="51" t="s">
        <v>1074</v>
      </c>
      <c r="W542" s="62"/>
      <c r="X542" s="62"/>
      <c r="Y542" s="23" t="str">
        <f t="shared" si="66"/>
        <v/>
      </c>
      <c r="Z542" s="23">
        <f t="shared" si="67"/>
        <v>100.8</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101" t="s">
        <v>1080</v>
      </c>
      <c r="K543" s="46" t="s">
        <v>104</v>
      </c>
      <c r="L543" s="47"/>
      <c r="M543" s="48"/>
      <c r="N543" s="99">
        <v>106.4</v>
      </c>
      <c r="O543" s="49">
        <v>9.2499999999999999E-2</v>
      </c>
      <c r="P543" s="50">
        <v>0</v>
      </c>
      <c r="Q543" s="50">
        <v>0.18</v>
      </c>
      <c r="R543" s="50">
        <v>0</v>
      </c>
      <c r="S543" s="50">
        <v>0</v>
      </c>
      <c r="T543" s="46"/>
      <c r="U543" s="46">
        <v>25</v>
      </c>
      <c r="V543" s="51" t="s">
        <v>1074</v>
      </c>
      <c r="W543" s="62"/>
      <c r="X543" s="62"/>
      <c r="Y543" s="23" t="str">
        <f t="shared" si="66"/>
        <v/>
      </c>
      <c r="Z543" s="23">
        <f t="shared" si="67"/>
        <v>106.4</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101" t="s">
        <v>1080</v>
      </c>
      <c r="K544" s="46" t="s">
        <v>104</v>
      </c>
      <c r="L544" s="47"/>
      <c r="M544" s="48"/>
      <c r="N544" s="99">
        <v>89.6</v>
      </c>
      <c r="O544" s="49">
        <v>9.2499999999999999E-2</v>
      </c>
      <c r="P544" s="50">
        <v>0</v>
      </c>
      <c r="Q544" s="50">
        <v>0.18</v>
      </c>
      <c r="R544" s="50">
        <v>0</v>
      </c>
      <c r="S544" s="50">
        <v>0</v>
      </c>
      <c r="T544" s="46"/>
      <c r="U544" s="46">
        <v>25</v>
      </c>
      <c r="V544" s="51" t="s">
        <v>1074</v>
      </c>
      <c r="W544" s="62"/>
      <c r="X544" s="62"/>
      <c r="Y544" s="23" t="str">
        <f t="shared" si="66"/>
        <v/>
      </c>
      <c r="Z544" s="23">
        <f t="shared" si="67"/>
        <v>89.6</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101" t="s">
        <v>1080</v>
      </c>
      <c r="K545" s="46" t="s">
        <v>104</v>
      </c>
      <c r="L545" s="47"/>
      <c r="M545" s="48"/>
      <c r="N545" s="99"/>
      <c r="O545" s="49">
        <v>9.2499999999999999E-2</v>
      </c>
      <c r="P545" s="50">
        <v>0</v>
      </c>
      <c r="Q545" s="50">
        <v>0.18</v>
      </c>
      <c r="R545" s="50">
        <v>0</v>
      </c>
      <c r="S545" s="50">
        <v>0</v>
      </c>
      <c r="T545" s="46"/>
      <c r="U545" s="46">
        <v>25</v>
      </c>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ht="15" customHeight="1" x14ac:dyDescent="0.25">
      <c r="B546" s="18">
        <f t="shared" si="73"/>
        <v>524</v>
      </c>
      <c r="C546" s="25">
        <v>5500000000475</v>
      </c>
      <c r="D546" s="19"/>
      <c r="E546" s="19"/>
      <c r="F546" s="20"/>
      <c r="G546" s="20" t="s">
        <v>631</v>
      </c>
      <c r="H546" s="21">
        <v>1</v>
      </c>
      <c r="I546" s="21" t="s">
        <v>995</v>
      </c>
      <c r="J546" s="101" t="s">
        <v>1080</v>
      </c>
      <c r="K546" s="46" t="s">
        <v>104</v>
      </c>
      <c r="L546" s="47"/>
      <c r="M546" s="48"/>
      <c r="N546" s="99"/>
      <c r="O546" s="49">
        <v>9.2499999999999999E-2</v>
      </c>
      <c r="P546" s="50">
        <v>0</v>
      </c>
      <c r="Q546" s="50">
        <v>0.18</v>
      </c>
      <c r="R546" s="50">
        <v>0</v>
      </c>
      <c r="S546" s="50">
        <v>0</v>
      </c>
      <c r="T546" s="46"/>
      <c r="U546" s="46">
        <v>25</v>
      </c>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101" t="s">
        <v>1080</v>
      </c>
      <c r="K547" s="46" t="s">
        <v>104</v>
      </c>
      <c r="L547" s="47"/>
      <c r="M547" s="48"/>
      <c r="N547" s="99">
        <v>124.32</v>
      </c>
      <c r="O547" s="49">
        <v>9.2499999999999999E-2</v>
      </c>
      <c r="P547" s="50">
        <v>0</v>
      </c>
      <c r="Q547" s="50">
        <v>0.18</v>
      </c>
      <c r="R547" s="50">
        <v>0</v>
      </c>
      <c r="S547" s="50">
        <v>0</v>
      </c>
      <c r="T547" s="46"/>
      <c r="U547" s="46">
        <v>25</v>
      </c>
      <c r="V547" s="51" t="s">
        <v>1074</v>
      </c>
      <c r="W547" s="62"/>
      <c r="X547" s="62"/>
      <c r="Y547" s="23" t="str">
        <f t="shared" si="66"/>
        <v/>
      </c>
      <c r="Z547" s="23">
        <f t="shared" si="67"/>
        <v>124.32</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6</v>
      </c>
      <c r="I548" s="21" t="s">
        <v>995</v>
      </c>
      <c r="J548" s="101" t="s">
        <v>1080</v>
      </c>
      <c r="K548" s="46" t="s">
        <v>104</v>
      </c>
      <c r="L548" s="47"/>
      <c r="M548" s="48"/>
      <c r="N548" s="99">
        <v>104.16</v>
      </c>
      <c r="O548" s="49">
        <v>9.2499999999999999E-2</v>
      </c>
      <c r="P548" s="50">
        <v>0</v>
      </c>
      <c r="Q548" s="50">
        <v>0.18</v>
      </c>
      <c r="R548" s="50">
        <v>0</v>
      </c>
      <c r="S548" s="50">
        <v>0</v>
      </c>
      <c r="T548" s="46"/>
      <c r="U548" s="46">
        <v>25</v>
      </c>
      <c r="V548" s="51" t="s">
        <v>1074</v>
      </c>
      <c r="W548" s="62"/>
      <c r="X548" s="62"/>
      <c r="Y548" s="23" t="str">
        <f t="shared" si="66"/>
        <v/>
      </c>
      <c r="Z548" s="23">
        <f t="shared" si="67"/>
        <v>624.96</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6</v>
      </c>
      <c r="I549" s="21" t="s">
        <v>995</v>
      </c>
      <c r="J549" s="101" t="s">
        <v>1080</v>
      </c>
      <c r="K549" s="46" t="s">
        <v>104</v>
      </c>
      <c r="L549" s="47"/>
      <c r="M549" s="48"/>
      <c r="N549" s="99">
        <v>156.80000000000001</v>
      </c>
      <c r="O549" s="49">
        <v>9.2499999999999999E-2</v>
      </c>
      <c r="P549" s="50">
        <v>0</v>
      </c>
      <c r="Q549" s="50">
        <v>0.18</v>
      </c>
      <c r="R549" s="50">
        <v>0</v>
      </c>
      <c r="S549" s="50">
        <v>0</v>
      </c>
      <c r="T549" s="46"/>
      <c r="U549" s="46">
        <v>25</v>
      </c>
      <c r="V549" s="51" t="s">
        <v>1074</v>
      </c>
      <c r="W549" s="62"/>
      <c r="X549" s="62"/>
      <c r="Y549" s="23" t="str">
        <f t="shared" si="66"/>
        <v/>
      </c>
      <c r="Z549" s="23">
        <f t="shared" si="67"/>
        <v>940.80000000000007</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6</v>
      </c>
      <c r="I550" s="21" t="s">
        <v>995</v>
      </c>
      <c r="J550" s="101" t="s">
        <v>1080</v>
      </c>
      <c r="K550" s="46" t="s">
        <v>104</v>
      </c>
      <c r="L550" s="47"/>
      <c r="M550" s="48"/>
      <c r="N550" s="99">
        <v>104.16</v>
      </c>
      <c r="O550" s="49">
        <v>9.2499999999999999E-2</v>
      </c>
      <c r="P550" s="50">
        <v>0</v>
      </c>
      <c r="Q550" s="50">
        <v>0.18</v>
      </c>
      <c r="R550" s="50">
        <v>0</v>
      </c>
      <c r="S550" s="50">
        <v>0</v>
      </c>
      <c r="T550" s="46"/>
      <c r="U550" s="46">
        <v>25</v>
      </c>
      <c r="V550" s="51" t="s">
        <v>1074</v>
      </c>
      <c r="W550" s="62"/>
      <c r="X550" s="62"/>
      <c r="Y550" s="23" t="str">
        <f t="shared" si="66"/>
        <v/>
      </c>
      <c r="Z550" s="23">
        <f t="shared" si="67"/>
        <v>624.96</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101" t="s">
        <v>1080</v>
      </c>
      <c r="K551" s="46" t="s">
        <v>104</v>
      </c>
      <c r="L551" s="47"/>
      <c r="M551" s="48"/>
      <c r="N551" s="99">
        <v>109.76</v>
      </c>
      <c r="O551" s="49">
        <v>9.2499999999999999E-2</v>
      </c>
      <c r="P551" s="50">
        <v>0</v>
      </c>
      <c r="Q551" s="50">
        <v>0.18</v>
      </c>
      <c r="R551" s="50">
        <v>0</v>
      </c>
      <c r="S551" s="50">
        <v>0</v>
      </c>
      <c r="T551" s="46"/>
      <c r="U551" s="46">
        <v>25</v>
      </c>
      <c r="V551" s="51" t="s">
        <v>1074</v>
      </c>
      <c r="W551" s="62"/>
      <c r="X551" s="62"/>
      <c r="Y551" s="23" t="str">
        <f t="shared" si="66"/>
        <v/>
      </c>
      <c r="Z551" s="23">
        <f t="shared" si="67"/>
        <v>109.76</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101">
        <v>82041100</v>
      </c>
      <c r="K552" s="46" t="s">
        <v>104</v>
      </c>
      <c r="L552" s="47"/>
      <c r="M552" s="48"/>
      <c r="N552" s="99">
        <v>285.60000000000002</v>
      </c>
      <c r="O552" s="49">
        <v>9.2499999999999999E-2</v>
      </c>
      <c r="P552" s="50">
        <v>0</v>
      </c>
      <c r="Q552" s="50">
        <v>0.18</v>
      </c>
      <c r="R552" s="50">
        <v>0</v>
      </c>
      <c r="S552" s="50">
        <v>0</v>
      </c>
      <c r="T552" s="46"/>
      <c r="U552" s="46">
        <v>25</v>
      </c>
      <c r="V552" s="51" t="s">
        <v>1074</v>
      </c>
      <c r="W552" s="62"/>
      <c r="X552" s="62"/>
      <c r="Y552" s="23" t="str">
        <f t="shared" si="66"/>
        <v/>
      </c>
      <c r="Z552" s="23">
        <f t="shared" si="67"/>
        <v>285.60000000000002</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v>82041200</v>
      </c>
      <c r="K553" s="46" t="s">
        <v>104</v>
      </c>
      <c r="L553" s="47"/>
      <c r="M553" s="48"/>
      <c r="N553" s="99">
        <v>221.76</v>
      </c>
      <c r="O553" s="49">
        <v>9.2499999999999999E-2</v>
      </c>
      <c r="P553" s="50">
        <v>0</v>
      </c>
      <c r="Q553" s="50">
        <v>0.18</v>
      </c>
      <c r="R553" s="50">
        <v>0</v>
      </c>
      <c r="S553" s="50">
        <v>0</v>
      </c>
      <c r="T553" s="46"/>
      <c r="U553" s="46">
        <v>25</v>
      </c>
      <c r="V553" s="51" t="s">
        <v>1074</v>
      </c>
      <c r="W553" s="62"/>
      <c r="X553" s="62"/>
      <c r="Y553" s="23" t="str">
        <f t="shared" si="66"/>
        <v/>
      </c>
      <c r="Z553" s="23">
        <f t="shared" si="67"/>
        <v>221.76</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c r="K554" s="46" t="s">
        <v>104</v>
      </c>
      <c r="L554" s="47"/>
      <c r="M554" s="48"/>
      <c r="N554" s="99"/>
      <c r="O554" s="49">
        <v>9.2499999999999999E-2</v>
      </c>
      <c r="P554" s="50">
        <v>0</v>
      </c>
      <c r="Q554" s="50">
        <v>0.18</v>
      </c>
      <c r="R554" s="50">
        <v>0</v>
      </c>
      <c r="S554" s="50">
        <v>0</v>
      </c>
      <c r="T554" s="46"/>
      <c r="U554" s="46">
        <v>25</v>
      </c>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100"/>
      <c r="K555" s="46" t="s">
        <v>104</v>
      </c>
      <c r="L555" s="47"/>
      <c r="M555" s="48"/>
      <c r="N555" s="99"/>
      <c r="O555" s="49">
        <v>9.2499999999999999E-2</v>
      </c>
      <c r="P555" s="50">
        <v>0</v>
      </c>
      <c r="Q555" s="50">
        <v>0.18</v>
      </c>
      <c r="R555" s="50">
        <v>0</v>
      </c>
      <c r="S555" s="50">
        <v>0</v>
      </c>
      <c r="T555" s="46"/>
      <c r="U555" s="46">
        <v>25</v>
      </c>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c r="K556" s="46" t="s">
        <v>104</v>
      </c>
      <c r="L556" s="47"/>
      <c r="M556" s="48"/>
      <c r="N556" s="99"/>
      <c r="O556" s="49">
        <v>9.2499999999999999E-2</v>
      </c>
      <c r="P556" s="50">
        <v>0</v>
      </c>
      <c r="Q556" s="50">
        <v>0.18</v>
      </c>
      <c r="R556" s="50">
        <v>0</v>
      </c>
      <c r="S556" s="50">
        <v>0</v>
      </c>
      <c r="T556" s="46"/>
      <c r="U556" s="46">
        <v>25</v>
      </c>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100"/>
      <c r="K557" s="46" t="s">
        <v>104</v>
      </c>
      <c r="L557" s="47"/>
      <c r="M557" s="48"/>
      <c r="N557" s="99"/>
      <c r="O557" s="49">
        <v>9.2499999999999999E-2</v>
      </c>
      <c r="P557" s="50">
        <v>0</v>
      </c>
      <c r="Q557" s="50">
        <v>0.18</v>
      </c>
      <c r="R557" s="50">
        <v>0</v>
      </c>
      <c r="S557" s="50">
        <v>0</v>
      </c>
      <c r="T557" s="46"/>
      <c r="U557" s="46">
        <v>25</v>
      </c>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100"/>
      <c r="K558" s="46" t="s">
        <v>104</v>
      </c>
      <c r="L558" s="47"/>
      <c r="M558" s="48"/>
      <c r="N558" s="99"/>
      <c r="O558" s="49">
        <v>9.2499999999999999E-2</v>
      </c>
      <c r="P558" s="50">
        <v>0</v>
      </c>
      <c r="Q558" s="50">
        <v>0.18</v>
      </c>
      <c r="R558" s="50">
        <v>0</v>
      </c>
      <c r="S558" s="50">
        <v>0</v>
      </c>
      <c r="T558" s="46"/>
      <c r="U558" s="46">
        <v>25</v>
      </c>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100"/>
      <c r="K559" s="46" t="s">
        <v>104</v>
      </c>
      <c r="L559" s="47"/>
      <c r="M559" s="48"/>
      <c r="N559" s="99"/>
      <c r="O559" s="49">
        <v>9.2499999999999999E-2</v>
      </c>
      <c r="P559" s="50">
        <v>0</v>
      </c>
      <c r="Q559" s="50">
        <v>0.18</v>
      </c>
      <c r="R559" s="50">
        <v>0</v>
      </c>
      <c r="S559" s="50">
        <v>0</v>
      </c>
      <c r="T559" s="46"/>
      <c r="U559" s="46">
        <v>25</v>
      </c>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100"/>
      <c r="K560" s="46" t="s">
        <v>104</v>
      </c>
      <c r="L560" s="47"/>
      <c r="M560" s="48"/>
      <c r="N560" s="99"/>
      <c r="O560" s="49">
        <v>9.2499999999999999E-2</v>
      </c>
      <c r="P560" s="50">
        <v>0</v>
      </c>
      <c r="Q560" s="50">
        <v>0.18</v>
      </c>
      <c r="R560" s="50">
        <v>0</v>
      </c>
      <c r="S560" s="50">
        <v>0</v>
      </c>
      <c r="T560" s="46"/>
      <c r="U560" s="46">
        <v>25</v>
      </c>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646</v>
      </c>
      <c r="H561" s="21">
        <v>3</v>
      </c>
      <c r="I561" s="21" t="s">
        <v>995</v>
      </c>
      <c r="J561" s="100"/>
      <c r="K561" s="46" t="s">
        <v>104</v>
      </c>
      <c r="L561" s="47"/>
      <c r="M561" s="48"/>
      <c r="N561" s="99"/>
      <c r="O561" s="49">
        <v>9.2499999999999999E-2</v>
      </c>
      <c r="P561" s="50">
        <v>0</v>
      </c>
      <c r="Q561" s="50">
        <v>0.18</v>
      </c>
      <c r="R561" s="50">
        <v>0</v>
      </c>
      <c r="S561" s="50">
        <v>0</v>
      </c>
      <c r="T561" s="46"/>
      <c r="U561" s="46">
        <v>25</v>
      </c>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100"/>
      <c r="K562" s="46" t="s">
        <v>104</v>
      </c>
      <c r="L562" s="47"/>
      <c r="M562" s="48"/>
      <c r="N562" s="99"/>
      <c r="O562" s="49">
        <v>9.2499999999999999E-2</v>
      </c>
      <c r="P562" s="50">
        <v>0</v>
      </c>
      <c r="Q562" s="50">
        <v>0.18</v>
      </c>
      <c r="R562" s="50">
        <v>0</v>
      </c>
      <c r="S562" s="50">
        <v>0</v>
      </c>
      <c r="T562" s="46"/>
      <c r="U562" s="46">
        <v>25</v>
      </c>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c r="K563" s="46" t="s">
        <v>104</v>
      </c>
      <c r="L563" s="47"/>
      <c r="M563" s="48"/>
      <c r="N563" s="99"/>
      <c r="O563" s="49">
        <v>9.2499999999999999E-2</v>
      </c>
      <c r="P563" s="50">
        <v>0</v>
      </c>
      <c r="Q563" s="50">
        <v>0.18</v>
      </c>
      <c r="R563" s="50">
        <v>0</v>
      </c>
      <c r="S563" s="50">
        <v>0</v>
      </c>
      <c r="T563" s="46"/>
      <c r="U563" s="46">
        <v>25</v>
      </c>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649</v>
      </c>
      <c r="H564" s="21">
        <v>32</v>
      </c>
      <c r="I564" s="21" t="s">
        <v>995</v>
      </c>
      <c r="J564" s="100"/>
      <c r="K564" s="46" t="s">
        <v>104</v>
      </c>
      <c r="L564" s="47"/>
      <c r="M564" s="48"/>
      <c r="N564" s="99"/>
      <c r="O564" s="49">
        <v>9.2499999999999999E-2</v>
      </c>
      <c r="P564" s="50">
        <v>0</v>
      </c>
      <c r="Q564" s="50">
        <v>0.18</v>
      </c>
      <c r="R564" s="50">
        <v>0</v>
      </c>
      <c r="S564" s="50">
        <v>0</v>
      </c>
      <c r="T564" s="46"/>
      <c r="U564" s="46">
        <v>25</v>
      </c>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3</v>
      </c>
      <c r="I565" s="21" t="s">
        <v>995</v>
      </c>
      <c r="J565" s="100"/>
      <c r="K565" s="46" t="s">
        <v>104</v>
      </c>
      <c r="L565" s="47"/>
      <c r="M565" s="48"/>
      <c r="N565" s="99"/>
      <c r="O565" s="49">
        <v>9.2499999999999999E-2</v>
      </c>
      <c r="P565" s="50">
        <v>0</v>
      </c>
      <c r="Q565" s="50">
        <v>0.18</v>
      </c>
      <c r="R565" s="50">
        <v>0</v>
      </c>
      <c r="S565" s="50">
        <v>0</v>
      </c>
      <c r="T565" s="46"/>
      <c r="U565" s="46">
        <v>25</v>
      </c>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651</v>
      </c>
      <c r="H566" s="21">
        <v>3</v>
      </c>
      <c r="I566" s="21" t="s">
        <v>995</v>
      </c>
      <c r="J566" s="100"/>
      <c r="K566" s="46" t="s">
        <v>104</v>
      </c>
      <c r="L566" s="47"/>
      <c r="M566" s="48"/>
      <c r="N566" s="99"/>
      <c r="O566" s="49">
        <v>9.2499999999999999E-2</v>
      </c>
      <c r="P566" s="50">
        <v>0</v>
      </c>
      <c r="Q566" s="50">
        <v>0.18</v>
      </c>
      <c r="R566" s="50">
        <v>0</v>
      </c>
      <c r="S566" s="50">
        <v>0</v>
      </c>
      <c r="T566" s="46"/>
      <c r="U566" s="46">
        <v>25</v>
      </c>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652</v>
      </c>
      <c r="H567" s="21">
        <v>3</v>
      </c>
      <c r="I567" s="21" t="s">
        <v>995</v>
      </c>
      <c r="J567" s="100"/>
      <c r="K567" s="46" t="s">
        <v>104</v>
      </c>
      <c r="L567" s="47"/>
      <c r="M567" s="48"/>
      <c r="N567" s="99"/>
      <c r="O567" s="49">
        <v>9.2499999999999999E-2</v>
      </c>
      <c r="P567" s="50">
        <v>0</v>
      </c>
      <c r="Q567" s="50">
        <v>0.18</v>
      </c>
      <c r="R567" s="50">
        <v>0</v>
      </c>
      <c r="S567" s="50">
        <v>0</v>
      </c>
      <c r="T567" s="46"/>
      <c r="U567" s="46">
        <v>25</v>
      </c>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653</v>
      </c>
      <c r="H568" s="21">
        <v>3</v>
      </c>
      <c r="I568" s="21" t="s">
        <v>995</v>
      </c>
      <c r="J568" s="100"/>
      <c r="K568" s="46" t="s">
        <v>104</v>
      </c>
      <c r="L568" s="47"/>
      <c r="M568" s="48"/>
      <c r="N568" s="99"/>
      <c r="O568" s="49">
        <v>9.2499999999999999E-2</v>
      </c>
      <c r="P568" s="50">
        <v>0</v>
      </c>
      <c r="Q568" s="50">
        <v>0.18</v>
      </c>
      <c r="R568" s="50">
        <v>0</v>
      </c>
      <c r="S568" s="50">
        <v>0</v>
      </c>
      <c r="T568" s="46"/>
      <c r="U568" s="46">
        <v>25</v>
      </c>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654</v>
      </c>
      <c r="H569" s="21">
        <v>3</v>
      </c>
      <c r="I569" s="21" t="s">
        <v>995</v>
      </c>
      <c r="J569" s="100"/>
      <c r="K569" s="46" t="s">
        <v>104</v>
      </c>
      <c r="L569" s="47"/>
      <c r="M569" s="48"/>
      <c r="N569" s="99"/>
      <c r="O569" s="49">
        <v>9.2499999999999999E-2</v>
      </c>
      <c r="P569" s="50">
        <v>0</v>
      </c>
      <c r="Q569" s="50">
        <v>0.18</v>
      </c>
      <c r="R569" s="50">
        <v>0</v>
      </c>
      <c r="S569" s="50">
        <v>0</v>
      </c>
      <c r="T569" s="46"/>
      <c r="U569" s="46">
        <v>25</v>
      </c>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655</v>
      </c>
      <c r="H570" s="21">
        <v>3</v>
      </c>
      <c r="I570" s="21" t="s">
        <v>995</v>
      </c>
      <c r="J570" s="100"/>
      <c r="K570" s="46" t="s">
        <v>104</v>
      </c>
      <c r="L570" s="47"/>
      <c r="M570" s="48"/>
      <c r="N570" s="99"/>
      <c r="O570" s="49">
        <v>9.2499999999999999E-2</v>
      </c>
      <c r="P570" s="50">
        <v>0</v>
      </c>
      <c r="Q570" s="50">
        <v>0.18</v>
      </c>
      <c r="R570" s="50">
        <v>0</v>
      </c>
      <c r="S570" s="50">
        <v>0</v>
      </c>
      <c r="T570" s="46"/>
      <c r="U570" s="46">
        <v>25</v>
      </c>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656</v>
      </c>
      <c r="H571" s="21">
        <v>3</v>
      </c>
      <c r="I571" s="21" t="s">
        <v>995</v>
      </c>
      <c r="J571" s="100"/>
      <c r="K571" s="46" t="s">
        <v>104</v>
      </c>
      <c r="L571" s="47"/>
      <c r="M571" s="48"/>
      <c r="N571" s="99"/>
      <c r="O571" s="49">
        <v>9.2499999999999999E-2</v>
      </c>
      <c r="P571" s="50">
        <v>0</v>
      </c>
      <c r="Q571" s="50">
        <v>0.18</v>
      </c>
      <c r="R571" s="50">
        <v>0</v>
      </c>
      <c r="S571" s="50">
        <v>0</v>
      </c>
      <c r="T571" s="46"/>
      <c r="U571" s="46">
        <v>25</v>
      </c>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v>82041100</v>
      </c>
      <c r="K572" s="46" t="s">
        <v>104</v>
      </c>
      <c r="L572" s="47"/>
      <c r="M572" s="48"/>
      <c r="N572" s="99">
        <v>67.2</v>
      </c>
      <c r="O572" s="49">
        <v>9.2499999999999999E-2</v>
      </c>
      <c r="P572" s="50">
        <v>0</v>
      </c>
      <c r="Q572" s="50">
        <v>0.18</v>
      </c>
      <c r="R572" s="50">
        <v>0</v>
      </c>
      <c r="S572" s="50">
        <v>0</v>
      </c>
      <c r="T572" s="46"/>
      <c r="U572" s="46">
        <v>25</v>
      </c>
      <c r="V572" s="51" t="s">
        <v>1074</v>
      </c>
      <c r="W572" s="62"/>
      <c r="X572" s="62"/>
      <c r="Y572" s="23" t="str">
        <f t="shared" si="66"/>
        <v/>
      </c>
      <c r="Z572" s="23">
        <f t="shared" si="67"/>
        <v>67.2</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v>82041100</v>
      </c>
      <c r="K573" s="46" t="s">
        <v>104</v>
      </c>
      <c r="L573" s="47"/>
      <c r="M573" s="48"/>
      <c r="N573" s="99">
        <v>106.4</v>
      </c>
      <c r="O573" s="49">
        <v>9.2499999999999999E-2</v>
      </c>
      <c r="P573" s="50">
        <v>0</v>
      </c>
      <c r="Q573" s="50">
        <v>0.18</v>
      </c>
      <c r="R573" s="50">
        <v>0</v>
      </c>
      <c r="S573" s="50">
        <v>0</v>
      </c>
      <c r="T573" s="46"/>
      <c r="U573" s="46">
        <v>25</v>
      </c>
      <c r="V573" s="51" t="s">
        <v>1074</v>
      </c>
      <c r="W573" s="62"/>
      <c r="X573" s="62"/>
      <c r="Y573" s="23" t="str">
        <f t="shared" si="66"/>
        <v/>
      </c>
      <c r="Z573" s="23">
        <f t="shared" si="67"/>
        <v>106.4</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v>82041100</v>
      </c>
      <c r="K574" s="46" t="s">
        <v>104</v>
      </c>
      <c r="L574" s="47"/>
      <c r="M574" s="48"/>
      <c r="N574" s="99">
        <v>4592</v>
      </c>
      <c r="O574" s="49">
        <v>9.2499999999999999E-2</v>
      </c>
      <c r="P574" s="50">
        <v>0</v>
      </c>
      <c r="Q574" s="50">
        <v>0.18</v>
      </c>
      <c r="R574" s="50">
        <v>0</v>
      </c>
      <c r="S574" s="50">
        <v>0</v>
      </c>
      <c r="T574" s="46"/>
      <c r="U574" s="46">
        <v>25</v>
      </c>
      <c r="V574" s="51" t="s">
        <v>1074</v>
      </c>
      <c r="W574" s="62"/>
      <c r="X574" s="62"/>
      <c r="Y574" s="23" t="str">
        <f t="shared" si="66"/>
        <v/>
      </c>
      <c r="Z574" s="23">
        <f t="shared" si="67"/>
        <v>4592</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101">
        <v>82041100</v>
      </c>
      <c r="K575" s="46" t="s">
        <v>104</v>
      </c>
      <c r="L575" s="47"/>
      <c r="M575" s="48"/>
      <c r="N575" s="99">
        <v>168</v>
      </c>
      <c r="O575" s="49">
        <v>9.2499999999999999E-2</v>
      </c>
      <c r="P575" s="50">
        <v>0</v>
      </c>
      <c r="Q575" s="50">
        <v>0.18</v>
      </c>
      <c r="R575" s="50">
        <v>0</v>
      </c>
      <c r="S575" s="50">
        <v>0</v>
      </c>
      <c r="T575" s="46"/>
      <c r="U575" s="46">
        <v>25</v>
      </c>
      <c r="V575" s="51" t="s">
        <v>1074</v>
      </c>
      <c r="W575" s="62"/>
      <c r="X575" s="62"/>
      <c r="Y575" s="23" t="str">
        <f t="shared" si="66"/>
        <v/>
      </c>
      <c r="Z575" s="23">
        <f t="shared" si="67"/>
        <v>168</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v>82041100</v>
      </c>
      <c r="K576" s="46" t="s">
        <v>104</v>
      </c>
      <c r="L576" s="47"/>
      <c r="M576" s="48"/>
      <c r="N576" s="99">
        <v>2800</v>
      </c>
      <c r="O576" s="49">
        <v>9.2499999999999999E-2</v>
      </c>
      <c r="P576" s="50">
        <v>0</v>
      </c>
      <c r="Q576" s="50">
        <v>0.18</v>
      </c>
      <c r="R576" s="50">
        <v>0</v>
      </c>
      <c r="S576" s="50">
        <v>0</v>
      </c>
      <c r="T576" s="46"/>
      <c r="U576" s="46">
        <v>25</v>
      </c>
      <c r="V576" s="51" t="s">
        <v>1074</v>
      </c>
      <c r="W576" s="62"/>
      <c r="X576" s="62"/>
      <c r="Y576" s="23" t="str">
        <f t="shared" si="66"/>
        <v/>
      </c>
      <c r="Z576" s="23">
        <f t="shared" si="67"/>
        <v>2800</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v>82041100</v>
      </c>
      <c r="K577" s="46" t="s">
        <v>104</v>
      </c>
      <c r="L577" s="47"/>
      <c r="M577" s="48"/>
      <c r="N577" s="99">
        <v>246.4</v>
      </c>
      <c r="O577" s="49">
        <v>9.2499999999999999E-2</v>
      </c>
      <c r="P577" s="50">
        <v>0</v>
      </c>
      <c r="Q577" s="50">
        <v>0.18</v>
      </c>
      <c r="R577" s="50">
        <v>0</v>
      </c>
      <c r="S577" s="50">
        <v>0</v>
      </c>
      <c r="T577" s="46"/>
      <c r="U577" s="46">
        <v>25</v>
      </c>
      <c r="V577" s="51" t="s">
        <v>1074</v>
      </c>
      <c r="W577" s="62"/>
      <c r="X577" s="62"/>
      <c r="Y577" s="23" t="str">
        <f t="shared" si="66"/>
        <v/>
      </c>
      <c r="Z577" s="23">
        <f t="shared" si="67"/>
        <v>246.4</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101">
        <v>82041100</v>
      </c>
      <c r="K578" s="46" t="s">
        <v>104</v>
      </c>
      <c r="L578" s="47"/>
      <c r="M578" s="48"/>
      <c r="N578" s="99">
        <v>330.4</v>
      </c>
      <c r="O578" s="49">
        <v>9.2499999999999999E-2</v>
      </c>
      <c r="P578" s="50">
        <v>0</v>
      </c>
      <c r="Q578" s="50">
        <v>0.18</v>
      </c>
      <c r="R578" s="50">
        <v>0</v>
      </c>
      <c r="S578" s="50">
        <v>0</v>
      </c>
      <c r="T578" s="46"/>
      <c r="U578" s="46">
        <v>25</v>
      </c>
      <c r="V578" s="51" t="s">
        <v>1074</v>
      </c>
      <c r="W578" s="62"/>
      <c r="X578" s="62"/>
      <c r="Y578" s="23" t="str">
        <f t="shared" si="66"/>
        <v/>
      </c>
      <c r="Z578" s="23">
        <f t="shared" si="67"/>
        <v>330.4</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11</v>
      </c>
      <c r="I579" s="21" t="s">
        <v>995</v>
      </c>
      <c r="J579" s="100"/>
      <c r="K579" s="46" t="s">
        <v>104</v>
      </c>
      <c r="L579" s="47"/>
      <c r="M579" s="48"/>
      <c r="N579" s="99"/>
      <c r="O579" s="49">
        <v>9.2499999999999999E-2</v>
      </c>
      <c r="P579" s="50">
        <v>0</v>
      </c>
      <c r="Q579" s="50">
        <v>0.18</v>
      </c>
      <c r="R579" s="50">
        <v>0</v>
      </c>
      <c r="S579" s="50">
        <v>0</v>
      </c>
      <c r="T579" s="46"/>
      <c r="U579" s="46">
        <v>25</v>
      </c>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658</v>
      </c>
      <c r="H580" s="21">
        <v>5</v>
      </c>
      <c r="I580" s="21" t="s">
        <v>995</v>
      </c>
      <c r="J580" s="46"/>
      <c r="K580" s="46" t="s">
        <v>104</v>
      </c>
      <c r="L580" s="47"/>
      <c r="M580" s="48"/>
      <c r="N580" s="99"/>
      <c r="O580" s="49">
        <v>9.2499999999999999E-2</v>
      </c>
      <c r="P580" s="50">
        <v>0</v>
      </c>
      <c r="Q580" s="50">
        <v>0.18</v>
      </c>
      <c r="R580" s="50">
        <v>0</v>
      </c>
      <c r="S580" s="50">
        <v>0</v>
      </c>
      <c r="T580" s="46"/>
      <c r="U580" s="46">
        <v>25</v>
      </c>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659</v>
      </c>
      <c r="H581" s="21">
        <v>25</v>
      </c>
      <c r="I581" s="21" t="s">
        <v>995</v>
      </c>
      <c r="J581" s="101">
        <v>82041100</v>
      </c>
      <c r="K581" s="46" t="s">
        <v>104</v>
      </c>
      <c r="L581" s="47"/>
      <c r="M581" s="48"/>
      <c r="N581" s="99">
        <v>52.169599999999996</v>
      </c>
      <c r="O581" s="49">
        <v>9.2499999999999999E-2</v>
      </c>
      <c r="P581" s="50">
        <v>0</v>
      </c>
      <c r="Q581" s="50">
        <v>0.18</v>
      </c>
      <c r="R581" s="50">
        <v>0</v>
      </c>
      <c r="S581" s="50">
        <v>0</v>
      </c>
      <c r="T581" s="46"/>
      <c r="U581" s="46">
        <v>25</v>
      </c>
      <c r="V581" s="51" t="s">
        <v>1074</v>
      </c>
      <c r="W581" s="62"/>
      <c r="X581" s="62"/>
      <c r="Y581" s="23" t="str">
        <f t="shared" si="66"/>
        <v/>
      </c>
      <c r="Z581" s="23">
        <f t="shared" si="67"/>
        <v>1304.2399999999998</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28</v>
      </c>
      <c r="I582" s="21" t="s">
        <v>995</v>
      </c>
      <c r="J582" s="46"/>
      <c r="K582" s="46" t="s">
        <v>104</v>
      </c>
      <c r="L582" s="47"/>
      <c r="M582" s="48"/>
      <c r="N582" s="99"/>
      <c r="O582" s="49">
        <v>9.2499999999999999E-2</v>
      </c>
      <c r="P582" s="50">
        <v>0</v>
      </c>
      <c r="Q582" s="50">
        <v>0.18</v>
      </c>
      <c r="R582" s="50">
        <v>0</v>
      </c>
      <c r="S582" s="50">
        <v>0</v>
      </c>
      <c r="T582" s="46"/>
      <c r="U582" s="46">
        <v>25</v>
      </c>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661</v>
      </c>
      <c r="H583" s="21">
        <v>25</v>
      </c>
      <c r="I583" s="21" t="s">
        <v>995</v>
      </c>
      <c r="J583" s="100"/>
      <c r="K583" s="46" t="s">
        <v>104</v>
      </c>
      <c r="L583" s="47"/>
      <c r="M583" s="48"/>
      <c r="N583" s="99"/>
      <c r="O583" s="49">
        <v>9.2499999999999999E-2</v>
      </c>
      <c r="P583" s="50">
        <v>0</v>
      </c>
      <c r="Q583" s="50">
        <v>0.18</v>
      </c>
      <c r="R583" s="50">
        <v>0</v>
      </c>
      <c r="S583" s="50">
        <v>0</v>
      </c>
      <c r="T583" s="46"/>
      <c r="U583" s="46">
        <v>25</v>
      </c>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100"/>
      <c r="K584" s="46" t="s">
        <v>104</v>
      </c>
      <c r="L584" s="47"/>
      <c r="M584" s="48"/>
      <c r="N584" s="99"/>
      <c r="O584" s="49">
        <v>9.2499999999999999E-2</v>
      </c>
      <c r="P584" s="50">
        <v>0</v>
      </c>
      <c r="Q584" s="50">
        <v>0.18</v>
      </c>
      <c r="R584" s="50">
        <v>0</v>
      </c>
      <c r="S584" s="50">
        <v>0</v>
      </c>
      <c r="T584" s="46"/>
      <c r="U584" s="46">
        <v>25</v>
      </c>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100"/>
      <c r="K585" s="46" t="s">
        <v>104</v>
      </c>
      <c r="L585" s="47"/>
      <c r="M585" s="48"/>
      <c r="N585" s="99"/>
      <c r="O585" s="49">
        <v>9.2499999999999999E-2</v>
      </c>
      <c r="P585" s="50">
        <v>0</v>
      </c>
      <c r="Q585" s="50">
        <v>0.18</v>
      </c>
      <c r="R585" s="50">
        <v>0</v>
      </c>
      <c r="S585" s="50">
        <v>0</v>
      </c>
      <c r="T585" s="46"/>
      <c r="U585" s="46">
        <v>25</v>
      </c>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100"/>
      <c r="K586" s="46" t="s">
        <v>104</v>
      </c>
      <c r="L586" s="47"/>
      <c r="M586" s="48"/>
      <c r="N586" s="99"/>
      <c r="O586" s="49">
        <v>9.2499999999999999E-2</v>
      </c>
      <c r="P586" s="50">
        <v>0</v>
      </c>
      <c r="Q586" s="50">
        <v>0.18</v>
      </c>
      <c r="R586" s="50">
        <v>0</v>
      </c>
      <c r="S586" s="50">
        <v>0</v>
      </c>
      <c r="T586" s="46"/>
      <c r="U586" s="46">
        <v>25</v>
      </c>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100"/>
      <c r="K587" s="46" t="s">
        <v>104</v>
      </c>
      <c r="L587" s="47"/>
      <c r="M587" s="48"/>
      <c r="N587" s="99"/>
      <c r="O587" s="49">
        <v>9.2499999999999999E-2</v>
      </c>
      <c r="P587" s="50">
        <v>0</v>
      </c>
      <c r="Q587" s="50">
        <v>0.18</v>
      </c>
      <c r="R587" s="50">
        <v>0</v>
      </c>
      <c r="S587" s="50">
        <v>0</v>
      </c>
      <c r="T587" s="46"/>
      <c r="U587" s="46">
        <v>25</v>
      </c>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25</v>
      </c>
      <c r="I588" s="21" t="s">
        <v>995</v>
      </c>
      <c r="J588" s="100"/>
      <c r="K588" s="46" t="s">
        <v>104</v>
      </c>
      <c r="L588" s="47"/>
      <c r="M588" s="48"/>
      <c r="N588" s="99"/>
      <c r="O588" s="49">
        <v>9.2499999999999999E-2</v>
      </c>
      <c r="P588" s="50">
        <v>0</v>
      </c>
      <c r="Q588" s="50">
        <v>0.18</v>
      </c>
      <c r="R588" s="50">
        <v>0</v>
      </c>
      <c r="S588" s="50">
        <v>0</v>
      </c>
      <c r="T588" s="46"/>
      <c r="U588" s="46">
        <v>25</v>
      </c>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667</v>
      </c>
      <c r="H589" s="21">
        <v>25</v>
      </c>
      <c r="I589" s="21" t="s">
        <v>995</v>
      </c>
      <c r="J589" s="100"/>
      <c r="K589" s="46" t="s">
        <v>104</v>
      </c>
      <c r="L589" s="47"/>
      <c r="M589" s="48"/>
      <c r="N589" s="99"/>
      <c r="O589" s="49">
        <v>9.2499999999999999E-2</v>
      </c>
      <c r="P589" s="50">
        <v>0</v>
      </c>
      <c r="Q589" s="50">
        <v>0.18</v>
      </c>
      <c r="R589" s="50">
        <v>0</v>
      </c>
      <c r="S589" s="50">
        <v>0</v>
      </c>
      <c r="T589" s="46"/>
      <c r="U589" s="46">
        <v>25</v>
      </c>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668</v>
      </c>
      <c r="H590" s="21">
        <v>25</v>
      </c>
      <c r="I590" s="21" t="s">
        <v>995</v>
      </c>
      <c r="J590">
        <v>82041100</v>
      </c>
      <c r="K590" s="46" t="s">
        <v>104</v>
      </c>
      <c r="L590" s="47"/>
      <c r="M590" s="48"/>
      <c r="N590" s="99">
        <v>11.2</v>
      </c>
      <c r="O590" s="49">
        <v>9.2499999999999999E-2</v>
      </c>
      <c r="P590" s="50">
        <v>0</v>
      </c>
      <c r="Q590" s="50">
        <v>0.18</v>
      </c>
      <c r="R590" s="50">
        <v>0</v>
      </c>
      <c r="S590" s="50">
        <v>0</v>
      </c>
      <c r="T590" s="46"/>
      <c r="U590" s="46">
        <v>25</v>
      </c>
      <c r="V590" s="51" t="s">
        <v>1074</v>
      </c>
      <c r="W590" s="62"/>
      <c r="X590" s="62"/>
      <c r="Y590" s="23" t="str">
        <f t="shared" si="66"/>
        <v/>
      </c>
      <c r="Z590" s="23">
        <f t="shared" si="67"/>
        <v>280</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c r="K591" s="46" t="s">
        <v>104</v>
      </c>
      <c r="L591" s="47"/>
      <c r="M591" s="48"/>
      <c r="N591" s="99"/>
      <c r="O591" s="49">
        <v>9.2499999999999999E-2</v>
      </c>
      <c r="P591" s="50">
        <v>0</v>
      </c>
      <c r="Q591" s="50">
        <v>0.18</v>
      </c>
      <c r="R591" s="50">
        <v>0</v>
      </c>
      <c r="S591" s="50">
        <v>0</v>
      </c>
      <c r="T591" s="46"/>
      <c r="U591" s="46">
        <v>25</v>
      </c>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c r="K592" s="46" t="s">
        <v>104</v>
      </c>
      <c r="L592" s="47"/>
      <c r="M592" s="48"/>
      <c r="N592" s="99"/>
      <c r="O592" s="49">
        <v>9.2499999999999999E-2</v>
      </c>
      <c r="P592" s="50">
        <v>0</v>
      </c>
      <c r="Q592" s="50">
        <v>0.18</v>
      </c>
      <c r="R592" s="50">
        <v>0</v>
      </c>
      <c r="S592" s="50">
        <v>0</v>
      </c>
      <c r="T592" s="46"/>
      <c r="U592" s="46">
        <v>25</v>
      </c>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101">
        <v>82041100</v>
      </c>
      <c r="K593" s="46" t="s">
        <v>104</v>
      </c>
      <c r="L593" s="47"/>
      <c r="M593" s="48"/>
      <c r="N593" s="99">
        <v>2800</v>
      </c>
      <c r="O593" s="49">
        <v>9.2499999999999999E-2</v>
      </c>
      <c r="P593" s="50">
        <v>0</v>
      </c>
      <c r="Q593" s="50">
        <v>0.18</v>
      </c>
      <c r="R593" s="50">
        <v>0</v>
      </c>
      <c r="S593" s="50">
        <v>0</v>
      </c>
      <c r="T593" s="46"/>
      <c r="U593" s="46">
        <v>25</v>
      </c>
      <c r="V593" s="51" t="s">
        <v>1074</v>
      </c>
      <c r="W593" s="62"/>
      <c r="X593" s="62"/>
      <c r="Y593" s="23" t="str">
        <f t="shared" si="66"/>
        <v/>
      </c>
      <c r="Z593" s="23">
        <f t="shared" si="67"/>
        <v>2800</v>
      </c>
      <c r="AA593" s="19">
        <f t="shared" si="68"/>
        <v>1</v>
      </c>
      <c r="AB593" s="19">
        <f t="shared" si="69"/>
        <v>0</v>
      </c>
      <c r="AC593" s="19">
        <f t="shared" si="70"/>
        <v>1</v>
      </c>
      <c r="AD593" s="23" t="str">
        <f t="shared" si="71"/>
        <v/>
      </c>
      <c r="AE593" s="23" t="str">
        <f t="shared" si="72"/>
        <v/>
      </c>
    </row>
    <row r="594" spans="2:31" ht="15" customHeight="1" x14ac:dyDescent="0.25">
      <c r="B594" s="18">
        <f t="shared" si="73"/>
        <v>572</v>
      </c>
      <c r="C594" s="25">
        <v>5500000002229</v>
      </c>
      <c r="D594" s="19"/>
      <c r="E594" s="19"/>
      <c r="F594" s="20"/>
      <c r="G594" s="20" t="s">
        <v>1033</v>
      </c>
      <c r="H594" s="21">
        <v>1</v>
      </c>
      <c r="I594" s="21" t="s">
        <v>995</v>
      </c>
      <c r="J594" s="101">
        <v>82041100</v>
      </c>
      <c r="K594" s="46" t="s">
        <v>104</v>
      </c>
      <c r="L594" s="47"/>
      <c r="M594" s="48"/>
      <c r="N594" s="99">
        <v>101.92</v>
      </c>
      <c r="O594" s="49">
        <v>9.2499999999999999E-2</v>
      </c>
      <c r="P594" s="50">
        <v>0</v>
      </c>
      <c r="Q594" s="50">
        <v>0.18</v>
      </c>
      <c r="R594" s="50">
        <v>0</v>
      </c>
      <c r="S594" s="50">
        <v>0</v>
      </c>
      <c r="T594" s="46"/>
      <c r="U594" s="46">
        <v>25</v>
      </c>
      <c r="V594" s="51" t="s">
        <v>1074</v>
      </c>
      <c r="W594" s="62"/>
      <c r="X594" s="62"/>
      <c r="Y594" s="23" t="str">
        <f t="shared" si="66"/>
        <v/>
      </c>
      <c r="Z594" s="23">
        <f t="shared" si="67"/>
        <v>101.92</v>
      </c>
      <c r="AA594" s="19">
        <f t="shared" si="68"/>
        <v>1</v>
      </c>
      <c r="AB594" s="19">
        <f t="shared" si="69"/>
        <v>0</v>
      </c>
      <c r="AC594" s="19">
        <f t="shared" si="70"/>
        <v>1</v>
      </c>
      <c r="AD594" s="23" t="str">
        <f t="shared" si="71"/>
        <v/>
      </c>
      <c r="AE594" s="23" t="str">
        <f t="shared" si="72"/>
        <v/>
      </c>
    </row>
    <row r="595" spans="2:31" ht="15" customHeight="1" x14ac:dyDescent="0.25">
      <c r="B595" s="18">
        <f t="shared" si="73"/>
        <v>573</v>
      </c>
      <c r="C595" s="25">
        <v>5500000000731</v>
      </c>
      <c r="D595" s="19"/>
      <c r="E595" s="19"/>
      <c r="F595" s="20"/>
      <c r="G595" s="20" t="s">
        <v>671</v>
      </c>
      <c r="H595" s="21">
        <v>1</v>
      </c>
      <c r="I595" s="21" t="s">
        <v>995</v>
      </c>
      <c r="J595" s="46"/>
      <c r="K595" s="46" t="s">
        <v>104</v>
      </c>
      <c r="L595" s="47"/>
      <c r="M595" s="48"/>
      <c r="N595" s="99"/>
      <c r="O595" s="49">
        <v>9.2499999999999999E-2</v>
      </c>
      <c r="P595" s="50">
        <v>0</v>
      </c>
      <c r="Q595" s="50">
        <v>0.18</v>
      </c>
      <c r="R595" s="50">
        <v>0</v>
      </c>
      <c r="S595" s="50">
        <v>0</v>
      </c>
      <c r="T595" s="46"/>
      <c r="U595" s="46">
        <v>25</v>
      </c>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ht="15" customHeight="1" x14ac:dyDescent="0.25">
      <c r="B596" s="18">
        <f t="shared" si="73"/>
        <v>574</v>
      </c>
      <c r="C596" s="25">
        <v>5500000000733</v>
      </c>
      <c r="D596" s="19"/>
      <c r="E596" s="19"/>
      <c r="F596" s="20"/>
      <c r="G596" s="20" t="s">
        <v>672</v>
      </c>
      <c r="H596" s="21">
        <v>1</v>
      </c>
      <c r="I596" s="21" t="s">
        <v>995</v>
      </c>
      <c r="J596" s="46"/>
      <c r="K596" s="46" t="s">
        <v>104</v>
      </c>
      <c r="L596" s="47"/>
      <c r="M596" s="48"/>
      <c r="N596" s="99"/>
      <c r="O596" s="49">
        <v>9.2499999999999999E-2</v>
      </c>
      <c r="P596" s="50">
        <v>0</v>
      </c>
      <c r="Q596" s="50">
        <v>0.18</v>
      </c>
      <c r="R596" s="50">
        <v>0</v>
      </c>
      <c r="S596" s="50">
        <v>0</v>
      </c>
      <c r="T596" s="46"/>
      <c r="U596" s="46">
        <v>25</v>
      </c>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673</v>
      </c>
      <c r="H597" s="21">
        <v>3</v>
      </c>
      <c r="I597" s="21" t="s">
        <v>995</v>
      </c>
      <c r="J597" s="46"/>
      <c r="K597" s="46" t="s">
        <v>104</v>
      </c>
      <c r="L597" s="47"/>
      <c r="M597" s="48"/>
      <c r="N597" s="99"/>
      <c r="O597" s="49">
        <v>9.2499999999999999E-2</v>
      </c>
      <c r="P597" s="50">
        <v>0</v>
      </c>
      <c r="Q597" s="50">
        <v>0.18</v>
      </c>
      <c r="R597" s="50">
        <v>0</v>
      </c>
      <c r="S597" s="50">
        <v>0</v>
      </c>
      <c r="T597" s="46"/>
      <c r="U597" s="46">
        <v>25</v>
      </c>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674</v>
      </c>
      <c r="H598" s="21">
        <v>3</v>
      </c>
      <c r="I598" s="21" t="s">
        <v>995</v>
      </c>
      <c r="J598" s="46"/>
      <c r="K598" s="46" t="s">
        <v>104</v>
      </c>
      <c r="L598" s="47"/>
      <c r="M598" s="48"/>
      <c r="N598" s="99"/>
      <c r="O598" s="49">
        <v>9.2499999999999999E-2</v>
      </c>
      <c r="P598" s="50">
        <v>0</v>
      </c>
      <c r="Q598" s="50">
        <v>0.18</v>
      </c>
      <c r="R598" s="50">
        <v>0</v>
      </c>
      <c r="S598" s="50">
        <v>0</v>
      </c>
      <c r="T598" s="46"/>
      <c r="U598" s="46">
        <v>25</v>
      </c>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675</v>
      </c>
      <c r="H599" s="21">
        <v>3</v>
      </c>
      <c r="I599" s="21" t="s">
        <v>995</v>
      </c>
      <c r="J599" s="46"/>
      <c r="K599" s="46" t="s">
        <v>104</v>
      </c>
      <c r="L599" s="47"/>
      <c r="M599" s="48"/>
      <c r="N599" s="99"/>
      <c r="O599" s="49">
        <v>9.2499999999999999E-2</v>
      </c>
      <c r="P599" s="50">
        <v>0</v>
      </c>
      <c r="Q599" s="50">
        <v>0.18</v>
      </c>
      <c r="R599" s="50">
        <v>0</v>
      </c>
      <c r="S599" s="50">
        <v>0</v>
      </c>
      <c r="T599" s="46"/>
      <c r="U599" s="46">
        <v>25</v>
      </c>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3</v>
      </c>
      <c r="I600" s="21" t="s">
        <v>995</v>
      </c>
      <c r="J600" s="46"/>
      <c r="K600" s="46" t="s">
        <v>104</v>
      </c>
      <c r="L600" s="47"/>
      <c r="M600" s="48"/>
      <c r="N600" s="99"/>
      <c r="O600" s="49">
        <v>9.2499999999999999E-2</v>
      </c>
      <c r="P600" s="50">
        <v>0</v>
      </c>
      <c r="Q600" s="50">
        <v>0.18</v>
      </c>
      <c r="R600" s="50">
        <v>0</v>
      </c>
      <c r="S600" s="50">
        <v>0</v>
      </c>
      <c r="T600" s="46"/>
      <c r="U600" s="46">
        <v>25</v>
      </c>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c r="K601" s="46" t="s">
        <v>104</v>
      </c>
      <c r="L601" s="47"/>
      <c r="M601" s="48"/>
      <c r="N601" s="99"/>
      <c r="O601" s="49">
        <v>9.2499999999999999E-2</v>
      </c>
      <c r="P601" s="50">
        <v>0</v>
      </c>
      <c r="Q601" s="50">
        <v>0.18</v>
      </c>
      <c r="R601" s="50">
        <v>0</v>
      </c>
      <c r="S601" s="50">
        <v>0</v>
      </c>
      <c r="T601" s="46"/>
      <c r="U601" s="46">
        <v>25</v>
      </c>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c r="K602" s="46" t="s">
        <v>104</v>
      </c>
      <c r="L602" s="47"/>
      <c r="M602" s="48"/>
      <c r="N602" s="99"/>
      <c r="O602" s="49">
        <v>9.2499999999999999E-2</v>
      </c>
      <c r="P602" s="50">
        <v>0</v>
      </c>
      <c r="Q602" s="50">
        <v>0.18</v>
      </c>
      <c r="R602" s="50">
        <v>0</v>
      </c>
      <c r="S602" s="50">
        <v>0</v>
      </c>
      <c r="T602" s="46"/>
      <c r="U602" s="46">
        <v>25</v>
      </c>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101">
        <v>82041100</v>
      </c>
      <c r="K603" s="46" t="s">
        <v>104</v>
      </c>
      <c r="L603" s="47"/>
      <c r="M603" s="48"/>
      <c r="N603" s="99">
        <v>168</v>
      </c>
      <c r="O603" s="49">
        <v>9.2499999999999999E-2</v>
      </c>
      <c r="P603" s="50">
        <v>0</v>
      </c>
      <c r="Q603" s="50">
        <v>0.18</v>
      </c>
      <c r="R603" s="50">
        <v>0</v>
      </c>
      <c r="S603" s="50">
        <v>0</v>
      </c>
      <c r="T603" s="46"/>
      <c r="U603" s="46">
        <v>25</v>
      </c>
      <c r="V603" s="51" t="s">
        <v>1074</v>
      </c>
      <c r="W603" s="62"/>
      <c r="X603" s="62"/>
      <c r="Y603" s="23" t="str">
        <f t="shared" si="74"/>
        <v/>
      </c>
      <c r="Z603" s="23">
        <f t="shared" si="75"/>
        <v>168</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101">
        <v>82041100</v>
      </c>
      <c r="K604" s="46" t="s">
        <v>104</v>
      </c>
      <c r="L604" s="47"/>
      <c r="M604" s="48"/>
      <c r="N604" s="99">
        <v>336</v>
      </c>
      <c r="O604" s="49">
        <v>9.2499999999999999E-2</v>
      </c>
      <c r="P604" s="50">
        <v>0</v>
      </c>
      <c r="Q604" s="50">
        <v>0.18</v>
      </c>
      <c r="R604" s="50">
        <v>0</v>
      </c>
      <c r="S604" s="50">
        <v>0</v>
      </c>
      <c r="T604" s="46"/>
      <c r="U604" s="46">
        <v>25</v>
      </c>
      <c r="V604" s="51" t="s">
        <v>1074</v>
      </c>
      <c r="W604" s="62"/>
      <c r="X604" s="62"/>
      <c r="Y604" s="23" t="str">
        <f t="shared" si="74"/>
        <v/>
      </c>
      <c r="Z604" s="23">
        <f t="shared" si="75"/>
        <v>336</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25</v>
      </c>
      <c r="I605" s="21" t="s">
        <v>995</v>
      </c>
      <c r="J605" s="101">
        <v>82041100</v>
      </c>
      <c r="K605" s="46" t="s">
        <v>104</v>
      </c>
      <c r="L605" s="47"/>
      <c r="M605" s="48"/>
      <c r="N605" s="99">
        <v>336</v>
      </c>
      <c r="O605" s="49">
        <v>9.2499999999999999E-2</v>
      </c>
      <c r="P605" s="50">
        <v>0</v>
      </c>
      <c r="Q605" s="50">
        <v>0.18</v>
      </c>
      <c r="R605" s="50">
        <v>0</v>
      </c>
      <c r="S605" s="50">
        <v>0</v>
      </c>
      <c r="T605" s="46"/>
      <c r="U605" s="46">
        <v>25</v>
      </c>
      <c r="V605" s="51" t="s">
        <v>1074</v>
      </c>
      <c r="W605" s="62"/>
      <c r="X605" s="62"/>
      <c r="Y605" s="23" t="str">
        <f t="shared" si="74"/>
        <v/>
      </c>
      <c r="Z605" s="23">
        <f t="shared" si="75"/>
        <v>8400</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5</v>
      </c>
      <c r="I606" s="21" t="s">
        <v>995</v>
      </c>
      <c r="J606" s="101">
        <v>82041100</v>
      </c>
      <c r="K606" s="46" t="s">
        <v>104</v>
      </c>
      <c r="L606" s="47"/>
      <c r="M606" s="48"/>
      <c r="N606" s="99">
        <v>392</v>
      </c>
      <c r="O606" s="49">
        <v>9.2499999999999999E-2</v>
      </c>
      <c r="P606" s="50">
        <v>0</v>
      </c>
      <c r="Q606" s="50">
        <v>0.18</v>
      </c>
      <c r="R606" s="50">
        <v>0</v>
      </c>
      <c r="S606" s="50">
        <v>0</v>
      </c>
      <c r="T606" s="46"/>
      <c r="U606" s="46">
        <v>25</v>
      </c>
      <c r="V606" s="51" t="s">
        <v>1074</v>
      </c>
      <c r="W606" s="62"/>
      <c r="X606" s="62"/>
      <c r="Y606" s="23" t="str">
        <f t="shared" si="74"/>
        <v/>
      </c>
      <c r="Z606" s="23">
        <f t="shared" si="75"/>
        <v>1960</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101">
        <v>82041100</v>
      </c>
      <c r="K607" s="46" t="s">
        <v>104</v>
      </c>
      <c r="L607" s="47"/>
      <c r="M607" s="48"/>
      <c r="N607" s="99"/>
      <c r="O607" s="49">
        <v>9.2499999999999999E-2</v>
      </c>
      <c r="P607" s="50">
        <v>0</v>
      </c>
      <c r="Q607" s="50">
        <v>0.18</v>
      </c>
      <c r="R607" s="50">
        <v>0</v>
      </c>
      <c r="S607" s="50">
        <v>0</v>
      </c>
      <c r="T607" s="46"/>
      <c r="U607" s="46">
        <v>25</v>
      </c>
      <c r="V607" s="51" t="s">
        <v>1074</v>
      </c>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101">
        <v>82041100</v>
      </c>
      <c r="K608" s="46" t="s">
        <v>104</v>
      </c>
      <c r="L608" s="47"/>
      <c r="M608" s="48"/>
      <c r="N608" s="99">
        <v>46.121600000000001</v>
      </c>
      <c r="O608" s="49">
        <v>9.2499999999999999E-2</v>
      </c>
      <c r="P608" s="50">
        <v>0</v>
      </c>
      <c r="Q608" s="50">
        <v>0.18</v>
      </c>
      <c r="R608" s="50">
        <v>0</v>
      </c>
      <c r="S608" s="50">
        <v>0</v>
      </c>
      <c r="T608" s="46"/>
      <c r="U608" s="46">
        <v>25</v>
      </c>
      <c r="V608" s="51" t="s">
        <v>1074</v>
      </c>
      <c r="W608" s="62"/>
      <c r="X608" s="62"/>
      <c r="Y608" s="23" t="str">
        <f t="shared" si="74"/>
        <v/>
      </c>
      <c r="Z608" s="23">
        <f t="shared" si="75"/>
        <v>46.121600000000001</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101">
        <v>82041100</v>
      </c>
      <c r="K609" s="46" t="s">
        <v>104</v>
      </c>
      <c r="L609" s="47"/>
      <c r="M609" s="48"/>
      <c r="N609" s="99">
        <v>103.1968</v>
      </c>
      <c r="O609" s="49">
        <v>9.2499999999999999E-2</v>
      </c>
      <c r="P609" s="50">
        <v>0</v>
      </c>
      <c r="Q609" s="50">
        <v>0.18</v>
      </c>
      <c r="R609" s="50">
        <v>0</v>
      </c>
      <c r="S609" s="50">
        <v>0</v>
      </c>
      <c r="T609" s="46"/>
      <c r="U609" s="46">
        <v>25</v>
      </c>
      <c r="V609" s="51" t="s">
        <v>1074</v>
      </c>
      <c r="W609" s="62"/>
      <c r="X609" s="62"/>
      <c r="Y609" s="23" t="str">
        <f t="shared" si="74"/>
        <v/>
      </c>
      <c r="Z609" s="23">
        <f t="shared" si="75"/>
        <v>103.1968</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101">
        <v>82041100</v>
      </c>
      <c r="K610" s="46" t="s">
        <v>104</v>
      </c>
      <c r="L610" s="47"/>
      <c r="M610" s="48"/>
      <c r="N610" s="99">
        <v>119.84</v>
      </c>
      <c r="O610" s="49">
        <v>9.2499999999999999E-2</v>
      </c>
      <c r="P610" s="50">
        <v>0</v>
      </c>
      <c r="Q610" s="50">
        <v>0.18</v>
      </c>
      <c r="R610" s="50">
        <v>0</v>
      </c>
      <c r="S610" s="50">
        <v>0</v>
      </c>
      <c r="T610" s="46"/>
      <c r="U610" s="46">
        <v>25</v>
      </c>
      <c r="V610" s="51" t="s">
        <v>1074</v>
      </c>
      <c r="W610" s="62"/>
      <c r="X610" s="62"/>
      <c r="Y610" s="23" t="str">
        <f t="shared" si="74"/>
        <v/>
      </c>
      <c r="Z610" s="23">
        <f t="shared" si="75"/>
        <v>119.84</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101">
        <v>82041100</v>
      </c>
      <c r="K611" s="46" t="s">
        <v>104</v>
      </c>
      <c r="L611" s="47"/>
      <c r="M611" s="48"/>
      <c r="N611" s="99">
        <v>144.47999999999999</v>
      </c>
      <c r="O611" s="49">
        <v>9.2499999999999999E-2</v>
      </c>
      <c r="P611" s="50">
        <v>0</v>
      </c>
      <c r="Q611" s="50">
        <v>0.18</v>
      </c>
      <c r="R611" s="50">
        <v>0</v>
      </c>
      <c r="S611" s="50">
        <v>0</v>
      </c>
      <c r="T611" s="46"/>
      <c r="U611" s="46">
        <v>25</v>
      </c>
      <c r="V611" s="51" t="s">
        <v>1074</v>
      </c>
      <c r="W611" s="62"/>
      <c r="X611" s="62"/>
      <c r="Y611" s="23" t="str">
        <f t="shared" si="74"/>
        <v/>
      </c>
      <c r="Z611" s="23">
        <f t="shared" si="75"/>
        <v>144.47999999999999</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101">
        <v>82041100</v>
      </c>
      <c r="K612" s="46" t="s">
        <v>104</v>
      </c>
      <c r="L612" s="47"/>
      <c r="M612" s="48"/>
      <c r="N612" s="99">
        <v>162.4</v>
      </c>
      <c r="O612" s="49">
        <v>9.2499999999999999E-2</v>
      </c>
      <c r="P612" s="50">
        <v>0</v>
      </c>
      <c r="Q612" s="50">
        <v>0.18</v>
      </c>
      <c r="R612" s="50">
        <v>0</v>
      </c>
      <c r="S612" s="50">
        <v>0</v>
      </c>
      <c r="T612" s="46"/>
      <c r="U612" s="46">
        <v>25</v>
      </c>
      <c r="V612" s="51" t="s">
        <v>1074</v>
      </c>
      <c r="W612" s="62"/>
      <c r="X612" s="62"/>
      <c r="Y612" s="23" t="str">
        <f t="shared" si="74"/>
        <v/>
      </c>
      <c r="Z612" s="23">
        <f t="shared" si="75"/>
        <v>162.4</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101">
        <v>82041200</v>
      </c>
      <c r="K613" s="46" t="s">
        <v>104</v>
      </c>
      <c r="L613" s="47"/>
      <c r="M613" s="48"/>
      <c r="N613" s="99">
        <v>388.64</v>
      </c>
      <c r="O613" s="49">
        <v>9.2499999999999999E-2</v>
      </c>
      <c r="P613" s="50">
        <v>0</v>
      </c>
      <c r="Q613" s="50">
        <v>0.18</v>
      </c>
      <c r="R613" s="50">
        <v>0</v>
      </c>
      <c r="S613" s="50">
        <v>0</v>
      </c>
      <c r="T613" s="46"/>
      <c r="U613" s="46">
        <v>25</v>
      </c>
      <c r="V613" s="51" t="s">
        <v>1074</v>
      </c>
      <c r="W613" s="62"/>
      <c r="X613" s="62"/>
      <c r="Y613" s="23" t="str">
        <f t="shared" si="74"/>
        <v/>
      </c>
      <c r="Z613" s="23">
        <f t="shared" si="75"/>
        <v>388.64</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v>82041200</v>
      </c>
      <c r="K614" s="46" t="s">
        <v>104</v>
      </c>
      <c r="L614" s="47"/>
      <c r="M614" s="48"/>
      <c r="N614" s="99">
        <v>388.64</v>
      </c>
      <c r="O614" s="49">
        <v>9.2499999999999999E-2</v>
      </c>
      <c r="P614" s="50">
        <v>0</v>
      </c>
      <c r="Q614" s="50">
        <v>0.18</v>
      </c>
      <c r="R614" s="50">
        <v>0</v>
      </c>
      <c r="S614" s="50">
        <v>0</v>
      </c>
      <c r="T614" s="46"/>
      <c r="U614" s="46">
        <v>25</v>
      </c>
      <c r="V614" s="51" t="s">
        <v>1074</v>
      </c>
      <c r="W614" s="62"/>
      <c r="X614" s="62"/>
      <c r="Y614" s="23" t="str">
        <f t="shared" si="74"/>
        <v/>
      </c>
      <c r="Z614" s="23">
        <f t="shared" si="75"/>
        <v>388.64</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100"/>
      <c r="K615" s="46" t="s">
        <v>104</v>
      </c>
      <c r="L615" s="47"/>
      <c r="M615" s="48"/>
      <c r="N615" s="99"/>
      <c r="O615" s="49">
        <v>9.2499999999999999E-2</v>
      </c>
      <c r="P615" s="50">
        <v>0</v>
      </c>
      <c r="Q615" s="50">
        <v>0.18</v>
      </c>
      <c r="R615" s="50">
        <v>0</v>
      </c>
      <c r="S615" s="50">
        <v>0</v>
      </c>
      <c r="T615" s="46"/>
      <c r="U615" s="46">
        <v>25</v>
      </c>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100"/>
      <c r="K616" s="46" t="s">
        <v>104</v>
      </c>
      <c r="L616" s="47"/>
      <c r="M616" s="48"/>
      <c r="N616" s="99"/>
      <c r="O616" s="49">
        <v>9.2499999999999999E-2</v>
      </c>
      <c r="P616" s="50">
        <v>0</v>
      </c>
      <c r="Q616" s="50">
        <v>0.18</v>
      </c>
      <c r="R616" s="50">
        <v>0</v>
      </c>
      <c r="S616" s="50">
        <v>0</v>
      </c>
      <c r="T616" s="46"/>
      <c r="U616" s="46">
        <v>25</v>
      </c>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3</v>
      </c>
      <c r="I617" s="21" t="s">
        <v>995</v>
      </c>
      <c r="J617" s="100"/>
      <c r="K617" s="46" t="s">
        <v>104</v>
      </c>
      <c r="L617" s="47"/>
      <c r="M617" s="48"/>
      <c r="N617" s="99"/>
      <c r="O617" s="49">
        <v>9.2499999999999999E-2</v>
      </c>
      <c r="P617" s="50">
        <v>0</v>
      </c>
      <c r="Q617" s="50">
        <v>0.18</v>
      </c>
      <c r="R617" s="50">
        <v>0</v>
      </c>
      <c r="S617" s="50">
        <v>0</v>
      </c>
      <c r="T617" s="46"/>
      <c r="U617" s="46">
        <v>25</v>
      </c>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687</v>
      </c>
      <c r="H618" s="21">
        <v>267</v>
      </c>
      <c r="I618" s="21" t="s">
        <v>995</v>
      </c>
      <c r="J618" s="100"/>
      <c r="K618" s="46" t="s">
        <v>104</v>
      </c>
      <c r="L618" s="47"/>
      <c r="M618" s="48"/>
      <c r="N618" s="99"/>
      <c r="O618" s="49">
        <v>9.2499999999999999E-2</v>
      </c>
      <c r="P618" s="50">
        <v>0</v>
      </c>
      <c r="Q618" s="50">
        <v>0.18</v>
      </c>
      <c r="R618" s="50">
        <v>0</v>
      </c>
      <c r="S618" s="50">
        <v>0</v>
      </c>
      <c r="T618" s="46"/>
      <c r="U618" s="46">
        <v>25</v>
      </c>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100"/>
      <c r="K619" s="46" t="s">
        <v>104</v>
      </c>
      <c r="L619" s="47"/>
      <c r="M619" s="48"/>
      <c r="N619" s="99"/>
      <c r="O619" s="49">
        <v>9.2499999999999999E-2</v>
      </c>
      <c r="P619" s="50">
        <v>0</v>
      </c>
      <c r="Q619" s="50">
        <v>0.18</v>
      </c>
      <c r="R619" s="50">
        <v>0</v>
      </c>
      <c r="S619" s="50">
        <v>0</v>
      </c>
      <c r="T619" s="46"/>
      <c r="U619" s="46">
        <v>25</v>
      </c>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100"/>
      <c r="K620" s="46" t="s">
        <v>104</v>
      </c>
      <c r="L620" s="47"/>
      <c r="M620" s="48"/>
      <c r="N620" s="99"/>
      <c r="O620" s="49">
        <v>9.2499999999999999E-2</v>
      </c>
      <c r="P620" s="50">
        <v>0</v>
      </c>
      <c r="Q620" s="50">
        <v>0.18</v>
      </c>
      <c r="R620" s="50">
        <v>0</v>
      </c>
      <c r="S620" s="50">
        <v>0</v>
      </c>
      <c r="T620" s="46"/>
      <c r="U620" s="46">
        <v>25</v>
      </c>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100"/>
      <c r="K621" s="46" t="s">
        <v>104</v>
      </c>
      <c r="L621" s="47"/>
      <c r="M621" s="48"/>
      <c r="N621" s="99"/>
      <c r="O621" s="49">
        <v>9.2499999999999999E-2</v>
      </c>
      <c r="P621" s="50">
        <v>0</v>
      </c>
      <c r="Q621" s="50">
        <v>0.18</v>
      </c>
      <c r="R621" s="50">
        <v>0</v>
      </c>
      <c r="S621" s="50">
        <v>0</v>
      </c>
      <c r="T621" s="46"/>
      <c r="U621" s="46">
        <v>25</v>
      </c>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100"/>
      <c r="K622" s="46" t="s">
        <v>104</v>
      </c>
      <c r="L622" s="47"/>
      <c r="M622" s="48"/>
      <c r="N622" s="99"/>
      <c r="O622" s="49">
        <v>9.2499999999999999E-2</v>
      </c>
      <c r="P622" s="50">
        <v>0</v>
      </c>
      <c r="Q622" s="50">
        <v>0.18</v>
      </c>
      <c r="R622" s="50">
        <v>0</v>
      </c>
      <c r="S622" s="50">
        <v>0</v>
      </c>
      <c r="T622" s="46"/>
      <c r="U622" s="46">
        <v>25</v>
      </c>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100"/>
      <c r="K623" s="46" t="s">
        <v>104</v>
      </c>
      <c r="L623" s="47"/>
      <c r="M623" s="48"/>
      <c r="N623" s="99"/>
      <c r="O623" s="49">
        <v>9.2499999999999999E-2</v>
      </c>
      <c r="P623" s="50">
        <v>0</v>
      </c>
      <c r="Q623" s="50">
        <v>0.18</v>
      </c>
      <c r="R623" s="50">
        <v>0</v>
      </c>
      <c r="S623" s="50">
        <v>0</v>
      </c>
      <c r="T623" s="46"/>
      <c r="U623" s="46">
        <v>25</v>
      </c>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100"/>
      <c r="K624" s="46" t="s">
        <v>104</v>
      </c>
      <c r="L624" s="47"/>
      <c r="M624" s="48"/>
      <c r="N624" s="99"/>
      <c r="O624" s="49">
        <v>9.2499999999999999E-2</v>
      </c>
      <c r="P624" s="50">
        <v>0</v>
      </c>
      <c r="Q624" s="50">
        <v>0.18</v>
      </c>
      <c r="R624" s="50">
        <v>0</v>
      </c>
      <c r="S624" s="50">
        <v>0</v>
      </c>
      <c r="T624" s="46"/>
      <c r="U624" s="46">
        <v>25</v>
      </c>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100"/>
      <c r="K625" s="46" t="s">
        <v>104</v>
      </c>
      <c r="L625" s="47"/>
      <c r="M625" s="48"/>
      <c r="N625" s="99"/>
      <c r="O625" s="49">
        <v>9.2499999999999999E-2</v>
      </c>
      <c r="P625" s="50">
        <v>0</v>
      </c>
      <c r="Q625" s="50">
        <v>0.18</v>
      </c>
      <c r="R625" s="50">
        <v>0</v>
      </c>
      <c r="S625" s="50">
        <v>0</v>
      </c>
      <c r="T625" s="46"/>
      <c r="U625" s="46">
        <v>25</v>
      </c>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100"/>
      <c r="K626" s="46" t="s">
        <v>104</v>
      </c>
      <c r="L626" s="47"/>
      <c r="M626" s="48"/>
      <c r="N626" s="99"/>
      <c r="O626" s="49">
        <v>9.2499999999999999E-2</v>
      </c>
      <c r="P626" s="50">
        <v>0</v>
      </c>
      <c r="Q626" s="50">
        <v>0.18</v>
      </c>
      <c r="R626" s="50">
        <v>0</v>
      </c>
      <c r="S626" s="50">
        <v>0</v>
      </c>
      <c r="T626" s="46"/>
      <c r="U626" s="46">
        <v>25</v>
      </c>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100"/>
      <c r="K627" s="46" t="s">
        <v>104</v>
      </c>
      <c r="L627" s="47"/>
      <c r="M627" s="48"/>
      <c r="N627" s="99"/>
      <c r="O627" s="49">
        <v>9.2499999999999999E-2</v>
      </c>
      <c r="P627" s="50">
        <v>0</v>
      </c>
      <c r="Q627" s="50">
        <v>0.18</v>
      </c>
      <c r="R627" s="50">
        <v>0</v>
      </c>
      <c r="S627" s="50">
        <v>0</v>
      </c>
      <c r="T627" s="46"/>
      <c r="U627" s="46">
        <v>25</v>
      </c>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3</v>
      </c>
      <c r="I628" s="21" t="s">
        <v>995</v>
      </c>
      <c r="J628">
        <v>82013000</v>
      </c>
      <c r="K628" s="46" t="s">
        <v>104</v>
      </c>
      <c r="L628" s="47"/>
      <c r="M628" s="48"/>
      <c r="N628" s="99">
        <v>88.48</v>
      </c>
      <c r="O628" s="49">
        <v>9.2499999999999999E-2</v>
      </c>
      <c r="P628" s="50">
        <v>0</v>
      </c>
      <c r="Q628" s="50">
        <v>0.18</v>
      </c>
      <c r="R628" s="50">
        <v>0</v>
      </c>
      <c r="S628" s="50">
        <v>0</v>
      </c>
      <c r="T628" s="46"/>
      <c r="U628" s="46">
        <v>25</v>
      </c>
      <c r="V628" s="51" t="s">
        <v>1081</v>
      </c>
      <c r="W628" s="62"/>
      <c r="X628" s="62"/>
      <c r="Y628" s="23" t="str">
        <f t="shared" si="74"/>
        <v/>
      </c>
      <c r="Z628" s="23">
        <f t="shared" si="75"/>
        <v>265.44</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2</v>
      </c>
      <c r="I629" s="21" t="s">
        <v>995</v>
      </c>
      <c r="J629">
        <v>84284000</v>
      </c>
      <c r="K629" s="46" t="s">
        <v>104</v>
      </c>
      <c r="L629" s="47"/>
      <c r="M629" s="48"/>
      <c r="N629" s="99">
        <v>1737.12</v>
      </c>
      <c r="O629" s="49">
        <v>9.2499999999999999E-2</v>
      </c>
      <c r="P629" s="50">
        <v>0</v>
      </c>
      <c r="Q629" s="50">
        <v>0.18</v>
      </c>
      <c r="R629" s="50">
        <v>0</v>
      </c>
      <c r="S629" s="50">
        <v>0</v>
      </c>
      <c r="T629" s="46"/>
      <c r="U629" s="46">
        <v>25</v>
      </c>
      <c r="V629" s="51" t="s">
        <v>1082</v>
      </c>
      <c r="W629" s="62"/>
      <c r="X629" s="62"/>
      <c r="Y629" s="23" t="str">
        <f t="shared" si="74"/>
        <v/>
      </c>
      <c r="Z629" s="23">
        <f t="shared" si="75"/>
        <v>3474.24</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v>84284000</v>
      </c>
      <c r="K630" s="46" t="s">
        <v>104</v>
      </c>
      <c r="L630" s="47"/>
      <c r="M630" s="48"/>
      <c r="N630" s="99">
        <v>2492</v>
      </c>
      <c r="O630" s="49">
        <v>9.2499999999999999E-2</v>
      </c>
      <c r="P630" s="50">
        <v>0</v>
      </c>
      <c r="Q630" s="50">
        <v>0.18</v>
      </c>
      <c r="R630" s="50">
        <v>0</v>
      </c>
      <c r="S630" s="50">
        <v>0</v>
      </c>
      <c r="T630" s="46"/>
      <c r="U630" s="46">
        <v>25</v>
      </c>
      <c r="V630" s="51" t="s">
        <v>1082</v>
      </c>
      <c r="W630" s="62"/>
      <c r="X630" s="62"/>
      <c r="Y630" s="23" t="str">
        <f t="shared" si="74"/>
        <v/>
      </c>
      <c r="Z630" s="23">
        <f t="shared" si="75"/>
        <v>2492</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v>84284000</v>
      </c>
      <c r="K631" s="46" t="s">
        <v>104</v>
      </c>
      <c r="L631" s="47"/>
      <c r="M631" s="48"/>
      <c r="N631" s="99">
        <v>4480</v>
      </c>
      <c r="O631" s="49">
        <v>9.2499999999999999E-2</v>
      </c>
      <c r="P631" s="50">
        <v>0</v>
      </c>
      <c r="Q631" s="50">
        <v>0.18</v>
      </c>
      <c r="R631" s="50">
        <v>0</v>
      </c>
      <c r="S631" s="50">
        <v>0</v>
      </c>
      <c r="T631" s="46"/>
      <c r="U631" s="46">
        <v>25</v>
      </c>
      <c r="V631" s="51" t="s">
        <v>1082</v>
      </c>
      <c r="W631" s="62"/>
      <c r="X631" s="62"/>
      <c r="Y631" s="23" t="str">
        <f t="shared" si="74"/>
        <v/>
      </c>
      <c r="Z631" s="23">
        <f t="shared" si="75"/>
        <v>4480</v>
      </c>
      <c r="AA631" s="19">
        <f t="shared" si="76"/>
        <v>1</v>
      </c>
      <c r="AB631" s="19">
        <f t="shared" si="77"/>
        <v>0</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16</v>
      </c>
      <c r="I632" s="21" t="s">
        <v>995</v>
      </c>
      <c r="J632" s="101">
        <v>76169900</v>
      </c>
      <c r="K632" s="46" t="s">
        <v>104</v>
      </c>
      <c r="L632" s="47"/>
      <c r="M632" s="48"/>
      <c r="N632" s="99">
        <v>4592</v>
      </c>
      <c r="O632" s="49">
        <v>9.2499999999999999E-2</v>
      </c>
      <c r="P632" s="50">
        <v>0</v>
      </c>
      <c r="Q632" s="50">
        <v>0.18</v>
      </c>
      <c r="R632" s="50">
        <v>0</v>
      </c>
      <c r="S632" s="50">
        <v>0</v>
      </c>
      <c r="T632" s="46"/>
      <c r="U632" s="46">
        <v>25</v>
      </c>
      <c r="V632" s="51" t="s">
        <v>1083</v>
      </c>
      <c r="W632" s="62"/>
      <c r="X632" s="62"/>
      <c r="Y632" s="23" t="str">
        <f t="shared" si="74"/>
        <v/>
      </c>
      <c r="Z632" s="23">
        <f t="shared" si="75"/>
        <v>73472</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c r="K633" s="46" t="s">
        <v>104</v>
      </c>
      <c r="L633" s="47"/>
      <c r="M633" s="48"/>
      <c r="N633" s="99"/>
      <c r="O633" s="49">
        <v>9.2499999999999999E-2</v>
      </c>
      <c r="P633" s="50">
        <v>0</v>
      </c>
      <c r="Q633" s="50">
        <v>0.18</v>
      </c>
      <c r="R633" s="50">
        <v>0</v>
      </c>
      <c r="S633" s="50">
        <v>0</v>
      </c>
      <c r="T633" s="46"/>
      <c r="U633" s="46">
        <v>25</v>
      </c>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703</v>
      </c>
      <c r="H634" s="21">
        <v>9</v>
      </c>
      <c r="I634" s="21" t="s">
        <v>995</v>
      </c>
      <c r="J634" s="46"/>
      <c r="K634" s="46" t="s">
        <v>104</v>
      </c>
      <c r="L634" s="47"/>
      <c r="M634" s="48"/>
      <c r="N634" s="99"/>
      <c r="O634" s="49">
        <v>9.2499999999999999E-2</v>
      </c>
      <c r="P634" s="50">
        <v>0</v>
      </c>
      <c r="Q634" s="50">
        <v>0.18</v>
      </c>
      <c r="R634" s="50">
        <v>0</v>
      </c>
      <c r="S634" s="50">
        <v>0</v>
      </c>
      <c r="T634" s="46"/>
      <c r="U634" s="46">
        <v>25</v>
      </c>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704</v>
      </c>
      <c r="H635" s="21">
        <v>3</v>
      </c>
      <c r="I635" s="21" t="s">
        <v>995</v>
      </c>
      <c r="J635" s="101">
        <v>84284000</v>
      </c>
      <c r="K635" s="46" t="s">
        <v>104</v>
      </c>
      <c r="L635" s="47"/>
      <c r="M635" s="48"/>
      <c r="N635" s="99">
        <v>703.36</v>
      </c>
      <c r="O635" s="49">
        <v>9.2499999999999999E-2</v>
      </c>
      <c r="P635" s="50">
        <v>0</v>
      </c>
      <c r="Q635" s="50">
        <v>0.18</v>
      </c>
      <c r="R635" s="50">
        <v>0</v>
      </c>
      <c r="S635" s="50">
        <v>0</v>
      </c>
      <c r="T635" s="46"/>
      <c r="U635" s="46">
        <v>25</v>
      </c>
      <c r="V635" s="51"/>
      <c r="W635" s="62"/>
      <c r="X635" s="62"/>
      <c r="Y635" s="23" t="str">
        <f t="shared" si="74"/>
        <v/>
      </c>
      <c r="Z635" s="23">
        <f t="shared" si="75"/>
        <v>2110.08</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101">
        <v>84284000</v>
      </c>
      <c r="K636" s="46" t="s">
        <v>104</v>
      </c>
      <c r="L636" s="47"/>
      <c r="M636" s="48"/>
      <c r="N636" s="99">
        <v>940.8</v>
      </c>
      <c r="O636" s="49">
        <v>9.2499999999999999E-2</v>
      </c>
      <c r="P636" s="50">
        <v>0</v>
      </c>
      <c r="Q636" s="50">
        <v>0.18</v>
      </c>
      <c r="R636" s="50">
        <v>0</v>
      </c>
      <c r="S636" s="50">
        <v>0</v>
      </c>
      <c r="T636" s="46"/>
      <c r="U636" s="46">
        <v>25</v>
      </c>
      <c r="V636" s="51"/>
      <c r="W636" s="62"/>
      <c r="X636" s="62"/>
      <c r="Y636" s="23" t="str">
        <f t="shared" si="74"/>
        <v/>
      </c>
      <c r="Z636" s="23">
        <f t="shared" si="75"/>
        <v>940.8</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c r="K637" s="46" t="s">
        <v>104</v>
      </c>
      <c r="L637" s="47"/>
      <c r="M637" s="48"/>
      <c r="N637" s="99"/>
      <c r="O637" s="49">
        <v>9.2499999999999999E-2</v>
      </c>
      <c r="P637" s="50">
        <v>0</v>
      </c>
      <c r="Q637" s="50">
        <v>0.18</v>
      </c>
      <c r="R637" s="50">
        <v>0</v>
      </c>
      <c r="S637" s="50">
        <v>0</v>
      </c>
      <c r="T637" s="46"/>
      <c r="U637" s="46">
        <v>25</v>
      </c>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101">
        <v>39269090</v>
      </c>
      <c r="K638" s="46" t="s">
        <v>104</v>
      </c>
      <c r="L638" s="47"/>
      <c r="M638" s="48"/>
      <c r="N638" s="99">
        <v>17.920000000000002</v>
      </c>
      <c r="O638" s="49">
        <v>9.2499999999999999E-2</v>
      </c>
      <c r="P638" s="50">
        <v>0</v>
      </c>
      <c r="Q638" s="50">
        <v>0.18</v>
      </c>
      <c r="R638" s="50">
        <v>0</v>
      </c>
      <c r="S638" s="50">
        <v>0</v>
      </c>
      <c r="T638" s="46"/>
      <c r="U638" s="46">
        <v>25</v>
      </c>
      <c r="V638" s="51" t="s">
        <v>1075</v>
      </c>
      <c r="W638" s="62"/>
      <c r="X638" s="62"/>
      <c r="Y638" s="23" t="str">
        <f t="shared" si="74"/>
        <v/>
      </c>
      <c r="Z638" s="23">
        <f t="shared" si="75"/>
        <v>17.920000000000002</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4</v>
      </c>
      <c r="I639" s="21" t="s">
        <v>995</v>
      </c>
      <c r="J639" s="101">
        <v>82055900</v>
      </c>
      <c r="K639" s="46" t="s">
        <v>104</v>
      </c>
      <c r="L639" s="47"/>
      <c r="M639" s="48"/>
      <c r="N639" s="99">
        <v>42.918399999999998</v>
      </c>
      <c r="O639" s="49">
        <v>9.2499999999999999E-2</v>
      </c>
      <c r="P639" s="50">
        <v>0</v>
      </c>
      <c r="Q639" s="50">
        <v>0.18</v>
      </c>
      <c r="R639" s="50">
        <v>0</v>
      </c>
      <c r="S639" s="50">
        <v>0</v>
      </c>
      <c r="T639" s="46"/>
      <c r="U639" s="46">
        <v>25</v>
      </c>
      <c r="V639" s="51"/>
      <c r="W639" s="62"/>
      <c r="X639" s="62"/>
      <c r="Y639" s="23" t="str">
        <f t="shared" si="74"/>
        <v/>
      </c>
      <c r="Z639" s="23">
        <f t="shared" si="75"/>
        <v>171.67359999999999</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c r="K640" s="46" t="s">
        <v>104</v>
      </c>
      <c r="L640" s="47"/>
      <c r="M640" s="48"/>
      <c r="N640" s="99"/>
      <c r="O640" s="49">
        <v>9.2499999999999999E-2</v>
      </c>
      <c r="P640" s="50">
        <v>0</v>
      </c>
      <c r="Q640" s="50">
        <v>0.18</v>
      </c>
      <c r="R640" s="50">
        <v>0</v>
      </c>
      <c r="S640" s="50">
        <v>0</v>
      </c>
      <c r="T640" s="46"/>
      <c r="U640" s="46">
        <v>25</v>
      </c>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c r="K641" s="46" t="s">
        <v>104</v>
      </c>
      <c r="L641" s="47"/>
      <c r="M641" s="48"/>
      <c r="N641" s="99"/>
      <c r="O641" s="49">
        <v>9.2499999999999999E-2</v>
      </c>
      <c r="P641" s="50">
        <v>0</v>
      </c>
      <c r="Q641" s="50">
        <v>0.18</v>
      </c>
      <c r="R641" s="50">
        <v>0</v>
      </c>
      <c r="S641" s="50">
        <v>0</v>
      </c>
      <c r="T641" s="46"/>
      <c r="U641" s="46">
        <v>25</v>
      </c>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c r="K642" s="46" t="s">
        <v>104</v>
      </c>
      <c r="L642" s="47"/>
      <c r="M642" s="48"/>
      <c r="N642" s="99"/>
      <c r="O642" s="49">
        <v>9.2499999999999999E-2</v>
      </c>
      <c r="P642" s="50">
        <v>0</v>
      </c>
      <c r="Q642" s="50">
        <v>0.18</v>
      </c>
      <c r="R642" s="50">
        <v>0</v>
      </c>
      <c r="S642" s="50">
        <v>0</v>
      </c>
      <c r="T642" s="46"/>
      <c r="U642" s="46">
        <v>25</v>
      </c>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c r="K643" s="46" t="s">
        <v>104</v>
      </c>
      <c r="L643" s="47"/>
      <c r="M643" s="48"/>
      <c r="N643" s="99"/>
      <c r="O643" s="49">
        <v>9.2499999999999999E-2</v>
      </c>
      <c r="P643" s="50">
        <v>0</v>
      </c>
      <c r="Q643" s="50">
        <v>0.18</v>
      </c>
      <c r="R643" s="50">
        <v>0</v>
      </c>
      <c r="S643" s="50">
        <v>0</v>
      </c>
      <c r="T643" s="46"/>
      <c r="U643" s="46">
        <v>25</v>
      </c>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ht="114.75" x14ac:dyDescent="0.25">
      <c r="B644" s="18">
        <f t="shared" si="81"/>
        <v>622</v>
      </c>
      <c r="C644" s="25">
        <v>5500000001834</v>
      </c>
      <c r="D644" s="19"/>
      <c r="E644" s="19"/>
      <c r="F644" s="20"/>
      <c r="G644" s="97" t="s">
        <v>712</v>
      </c>
      <c r="H644" s="21">
        <v>7</v>
      </c>
      <c r="I644" s="21" t="s">
        <v>995</v>
      </c>
      <c r="J644" s="46"/>
      <c r="K644" s="46" t="s">
        <v>104</v>
      </c>
      <c r="L644" s="47"/>
      <c r="M644" s="48"/>
      <c r="N644" s="99"/>
      <c r="O644" s="49">
        <v>9.2499999999999999E-2</v>
      </c>
      <c r="P644" s="50">
        <v>0</v>
      </c>
      <c r="Q644" s="50">
        <v>0.18</v>
      </c>
      <c r="R644" s="50">
        <v>0</v>
      </c>
      <c r="S644" s="50">
        <v>0</v>
      </c>
      <c r="T644" s="46"/>
      <c r="U644" s="46">
        <v>25</v>
      </c>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c r="K645" s="46" t="s">
        <v>104</v>
      </c>
      <c r="L645" s="47"/>
      <c r="M645" s="48"/>
      <c r="N645" s="99"/>
      <c r="O645" s="49">
        <v>9.2499999999999999E-2</v>
      </c>
      <c r="P645" s="50">
        <v>0</v>
      </c>
      <c r="Q645" s="50">
        <v>0.18</v>
      </c>
      <c r="R645" s="50">
        <v>0</v>
      </c>
      <c r="S645" s="50">
        <v>0</v>
      </c>
      <c r="T645" s="46"/>
      <c r="U645" s="46">
        <v>25</v>
      </c>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832</v>
      </c>
      <c r="I646" s="21" t="s">
        <v>995</v>
      </c>
      <c r="J646" s="46"/>
      <c r="K646" s="46" t="s">
        <v>104</v>
      </c>
      <c r="L646" s="47"/>
      <c r="M646" s="48"/>
      <c r="N646" s="99"/>
      <c r="O646" s="49">
        <v>9.2499999999999999E-2</v>
      </c>
      <c r="P646" s="50">
        <v>0</v>
      </c>
      <c r="Q646" s="50">
        <v>0.18</v>
      </c>
      <c r="R646" s="50">
        <v>0</v>
      </c>
      <c r="S646" s="50">
        <v>0</v>
      </c>
      <c r="T646" s="46"/>
      <c r="U646" s="46">
        <v>25</v>
      </c>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5</v>
      </c>
      <c r="I647" s="21" t="s">
        <v>995</v>
      </c>
      <c r="J647" s="46"/>
      <c r="K647" s="46" t="s">
        <v>104</v>
      </c>
      <c r="L647" s="47"/>
      <c r="M647" s="48"/>
      <c r="N647" s="99"/>
      <c r="O647" s="49">
        <v>9.2499999999999999E-2</v>
      </c>
      <c r="P647" s="50">
        <v>0</v>
      </c>
      <c r="Q647" s="50">
        <v>0.18</v>
      </c>
      <c r="R647" s="50">
        <v>0</v>
      </c>
      <c r="S647" s="50">
        <v>0</v>
      </c>
      <c r="T647" s="46"/>
      <c r="U647" s="46">
        <v>25</v>
      </c>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8</v>
      </c>
      <c r="I648" s="21" t="s">
        <v>995</v>
      </c>
      <c r="J648" s="46"/>
      <c r="K648" s="46" t="s">
        <v>104</v>
      </c>
      <c r="L648" s="47"/>
      <c r="M648" s="48"/>
      <c r="N648" s="99"/>
      <c r="O648" s="49">
        <v>9.2499999999999999E-2</v>
      </c>
      <c r="P648" s="50">
        <v>0</v>
      </c>
      <c r="Q648" s="50">
        <v>0.18</v>
      </c>
      <c r="R648" s="50">
        <v>0</v>
      </c>
      <c r="S648" s="50">
        <v>0</v>
      </c>
      <c r="T648" s="46"/>
      <c r="U648" s="46">
        <v>25</v>
      </c>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c r="K649" s="46" t="s">
        <v>104</v>
      </c>
      <c r="L649" s="47"/>
      <c r="M649" s="48"/>
      <c r="N649" s="99"/>
      <c r="O649" s="49">
        <v>9.2499999999999999E-2</v>
      </c>
      <c r="P649" s="50">
        <v>0</v>
      </c>
      <c r="Q649" s="50">
        <v>0.18</v>
      </c>
      <c r="R649" s="50">
        <v>0</v>
      </c>
      <c r="S649" s="50">
        <v>0</v>
      </c>
      <c r="T649" s="46"/>
      <c r="U649" s="46">
        <v>25</v>
      </c>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100"/>
      <c r="K650" s="46" t="s">
        <v>104</v>
      </c>
      <c r="L650" s="47"/>
      <c r="M650" s="48"/>
      <c r="N650" s="99"/>
      <c r="O650" s="49">
        <v>9.2499999999999999E-2</v>
      </c>
      <c r="P650" s="50">
        <v>0</v>
      </c>
      <c r="Q650" s="50">
        <v>0.18</v>
      </c>
      <c r="R650" s="50">
        <v>0</v>
      </c>
      <c r="S650" s="50">
        <v>0</v>
      </c>
      <c r="T650" s="46"/>
      <c r="U650" s="46">
        <v>25</v>
      </c>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100"/>
      <c r="K651" s="46" t="s">
        <v>104</v>
      </c>
      <c r="L651" s="47"/>
      <c r="M651" s="48"/>
      <c r="N651" s="99"/>
      <c r="O651" s="49">
        <v>9.2499999999999999E-2</v>
      </c>
      <c r="P651" s="50">
        <v>0</v>
      </c>
      <c r="Q651" s="50">
        <v>0.18</v>
      </c>
      <c r="R651" s="50">
        <v>0</v>
      </c>
      <c r="S651" s="50">
        <v>0</v>
      </c>
      <c r="T651" s="46"/>
      <c r="U651" s="46">
        <v>25</v>
      </c>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100"/>
      <c r="K652" s="46" t="s">
        <v>104</v>
      </c>
      <c r="L652" s="47"/>
      <c r="M652" s="48"/>
      <c r="N652" s="99"/>
      <c r="O652" s="49">
        <v>9.2499999999999999E-2</v>
      </c>
      <c r="P652" s="50">
        <v>0</v>
      </c>
      <c r="Q652" s="50">
        <v>0.18</v>
      </c>
      <c r="R652" s="50">
        <v>0</v>
      </c>
      <c r="S652" s="50">
        <v>0</v>
      </c>
      <c r="T652" s="46"/>
      <c r="U652" s="46">
        <v>25</v>
      </c>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100"/>
      <c r="K653" s="46" t="s">
        <v>104</v>
      </c>
      <c r="L653" s="47"/>
      <c r="M653" s="48"/>
      <c r="N653" s="99"/>
      <c r="O653" s="49">
        <v>9.2499999999999999E-2</v>
      </c>
      <c r="P653" s="50">
        <v>0</v>
      </c>
      <c r="Q653" s="50">
        <v>0.18</v>
      </c>
      <c r="R653" s="50">
        <v>0</v>
      </c>
      <c r="S653" s="50">
        <v>0</v>
      </c>
      <c r="T653" s="46"/>
      <c r="U653" s="46">
        <v>25</v>
      </c>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100"/>
      <c r="K654" s="46" t="s">
        <v>104</v>
      </c>
      <c r="L654" s="47"/>
      <c r="M654" s="48"/>
      <c r="N654" s="99"/>
      <c r="O654" s="49">
        <v>9.2499999999999999E-2</v>
      </c>
      <c r="P654" s="50">
        <v>0</v>
      </c>
      <c r="Q654" s="50">
        <v>0.18</v>
      </c>
      <c r="R654" s="50">
        <v>0</v>
      </c>
      <c r="S654" s="50">
        <v>0</v>
      </c>
      <c r="T654" s="46"/>
      <c r="U654" s="46">
        <v>25</v>
      </c>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100"/>
      <c r="K655" s="46" t="s">
        <v>104</v>
      </c>
      <c r="L655" s="47"/>
      <c r="M655" s="48"/>
      <c r="N655" s="99"/>
      <c r="O655" s="49">
        <v>9.2499999999999999E-2</v>
      </c>
      <c r="P655" s="50">
        <v>0</v>
      </c>
      <c r="Q655" s="50">
        <v>0.18</v>
      </c>
      <c r="R655" s="50">
        <v>0</v>
      </c>
      <c r="S655" s="50">
        <v>0</v>
      </c>
      <c r="T655" s="46"/>
      <c r="U655" s="46">
        <v>25</v>
      </c>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100"/>
      <c r="K656" s="46" t="s">
        <v>104</v>
      </c>
      <c r="L656" s="47"/>
      <c r="M656" s="48"/>
      <c r="N656" s="99"/>
      <c r="O656" s="49">
        <v>9.2499999999999999E-2</v>
      </c>
      <c r="P656" s="50">
        <v>0</v>
      </c>
      <c r="Q656" s="50">
        <v>0.18</v>
      </c>
      <c r="R656" s="50">
        <v>0</v>
      </c>
      <c r="S656" s="50">
        <v>0</v>
      </c>
      <c r="T656" s="46"/>
      <c r="U656" s="46">
        <v>25</v>
      </c>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c r="K657" s="46" t="s">
        <v>104</v>
      </c>
      <c r="L657" s="47"/>
      <c r="M657" s="48"/>
      <c r="N657" s="99"/>
      <c r="O657" s="49">
        <v>9.2499999999999999E-2</v>
      </c>
      <c r="P657" s="50">
        <v>0</v>
      </c>
      <c r="Q657" s="50">
        <v>0.18</v>
      </c>
      <c r="R657" s="50">
        <v>0</v>
      </c>
      <c r="S657" s="50">
        <v>0</v>
      </c>
      <c r="T657" s="46"/>
      <c r="U657" s="46">
        <v>25</v>
      </c>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101">
        <v>82041100</v>
      </c>
      <c r="K658" s="46" t="s">
        <v>104</v>
      </c>
      <c r="L658" s="47"/>
      <c r="M658" s="48"/>
      <c r="N658" s="99">
        <v>715.68</v>
      </c>
      <c r="O658" s="49">
        <v>9.2499999999999999E-2</v>
      </c>
      <c r="P658" s="50">
        <v>0</v>
      </c>
      <c r="Q658" s="50">
        <v>0.18</v>
      </c>
      <c r="R658" s="50">
        <v>0</v>
      </c>
      <c r="S658" s="50">
        <v>0</v>
      </c>
      <c r="T658" s="46"/>
      <c r="U658" s="46">
        <v>25</v>
      </c>
      <c r="V658" s="51" t="s">
        <v>1074</v>
      </c>
      <c r="W658" s="62"/>
      <c r="X658" s="62"/>
      <c r="Y658" s="23" t="str">
        <f t="shared" si="74"/>
        <v/>
      </c>
      <c r="Z658" s="23">
        <f t="shared" si="75"/>
        <v>715.68</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v>82041100</v>
      </c>
      <c r="K659" s="46" t="s">
        <v>104</v>
      </c>
      <c r="L659" s="47"/>
      <c r="M659" s="48"/>
      <c r="N659" s="99">
        <v>840</v>
      </c>
      <c r="O659" s="49">
        <v>9.2499999999999999E-2</v>
      </c>
      <c r="P659" s="50">
        <v>0</v>
      </c>
      <c r="Q659" s="50">
        <v>0.18</v>
      </c>
      <c r="R659" s="50">
        <v>0</v>
      </c>
      <c r="S659" s="50">
        <v>0</v>
      </c>
      <c r="T659" s="46"/>
      <c r="U659" s="46">
        <v>25</v>
      </c>
      <c r="V659" s="51" t="s">
        <v>1074</v>
      </c>
      <c r="W659" s="62"/>
      <c r="X659" s="62"/>
      <c r="Y659" s="23" t="str">
        <f t="shared" si="74"/>
        <v/>
      </c>
      <c r="Z659" s="23">
        <f t="shared" si="75"/>
        <v>840</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101">
        <v>82041100</v>
      </c>
      <c r="K660" s="46" t="s">
        <v>104</v>
      </c>
      <c r="L660" s="47"/>
      <c r="M660" s="48"/>
      <c r="N660" s="99">
        <v>549.91999999999996</v>
      </c>
      <c r="O660" s="49">
        <v>9.2499999999999999E-2</v>
      </c>
      <c r="P660" s="50">
        <v>0</v>
      </c>
      <c r="Q660" s="50">
        <v>0.18</v>
      </c>
      <c r="R660" s="50">
        <v>0</v>
      </c>
      <c r="S660" s="50">
        <v>0</v>
      </c>
      <c r="T660" s="46"/>
      <c r="U660" s="46">
        <v>25</v>
      </c>
      <c r="V660" s="51" t="s">
        <v>1074</v>
      </c>
      <c r="W660" s="62"/>
      <c r="X660" s="62"/>
      <c r="Y660" s="23" t="str">
        <f t="shared" si="74"/>
        <v/>
      </c>
      <c r="Z660" s="23">
        <f t="shared" si="75"/>
        <v>549.91999999999996</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27</v>
      </c>
      <c r="I661" s="21" t="s">
        <v>995</v>
      </c>
      <c r="J661" s="101">
        <v>82041100</v>
      </c>
      <c r="K661" s="46" t="s">
        <v>104</v>
      </c>
      <c r="L661" s="47"/>
      <c r="M661" s="48"/>
      <c r="N661" s="99">
        <v>997.92</v>
      </c>
      <c r="O661" s="49">
        <v>9.2499999999999999E-2</v>
      </c>
      <c r="P661" s="50">
        <v>0</v>
      </c>
      <c r="Q661" s="50">
        <v>0.18</v>
      </c>
      <c r="R661" s="50">
        <v>0</v>
      </c>
      <c r="S661" s="50">
        <v>0</v>
      </c>
      <c r="T661" s="46"/>
      <c r="U661" s="46">
        <v>25</v>
      </c>
      <c r="V661" s="51" t="s">
        <v>1074</v>
      </c>
      <c r="W661" s="62"/>
      <c r="X661" s="62"/>
      <c r="Y661" s="23" t="str">
        <f t="shared" si="74"/>
        <v/>
      </c>
      <c r="Z661" s="23">
        <f t="shared" si="75"/>
        <v>26943.84</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101">
        <v>82041100</v>
      </c>
      <c r="K662" s="46" t="s">
        <v>104</v>
      </c>
      <c r="L662" s="47"/>
      <c r="M662" s="48"/>
      <c r="N662" s="99">
        <v>452.48</v>
      </c>
      <c r="O662" s="49">
        <v>9.2499999999999999E-2</v>
      </c>
      <c r="P662" s="50">
        <v>0</v>
      </c>
      <c r="Q662" s="50">
        <v>0.18</v>
      </c>
      <c r="R662" s="50">
        <v>0</v>
      </c>
      <c r="S662" s="50">
        <v>0</v>
      </c>
      <c r="T662" s="46"/>
      <c r="U662" s="46">
        <v>25</v>
      </c>
      <c r="V662" s="51" t="s">
        <v>1074</v>
      </c>
      <c r="W662" s="62"/>
      <c r="X662" s="62"/>
      <c r="Y662" s="23" t="str">
        <f t="shared" si="74"/>
        <v/>
      </c>
      <c r="Z662" s="23">
        <f t="shared" si="75"/>
        <v>452.48</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101">
        <v>82041100</v>
      </c>
      <c r="K663" s="46" t="s">
        <v>104</v>
      </c>
      <c r="L663" s="47"/>
      <c r="M663" s="48"/>
      <c r="N663" s="99">
        <v>196</v>
      </c>
      <c r="O663" s="49">
        <v>9.2499999999999999E-2</v>
      </c>
      <c r="P663" s="50">
        <v>0</v>
      </c>
      <c r="Q663" s="50">
        <v>0.18</v>
      </c>
      <c r="R663" s="50">
        <v>0</v>
      </c>
      <c r="S663" s="50">
        <v>0</v>
      </c>
      <c r="T663" s="46"/>
      <c r="U663" s="46">
        <v>25</v>
      </c>
      <c r="V663" s="51" t="s">
        <v>1074</v>
      </c>
      <c r="W663" s="62"/>
      <c r="X663" s="62"/>
      <c r="Y663" s="23" t="str">
        <f t="shared" ref="Y663:Y726" si="82">IF(M663&lt;&gt;"",$H663*M663,"")</f>
        <v/>
      </c>
      <c r="Z663" s="23">
        <f t="shared" ref="Z663:Z726" si="83">IF(N663&lt;&gt;"",$H663*N663,"")</f>
        <v>196</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101">
        <v>82041100</v>
      </c>
      <c r="K664" s="46" t="s">
        <v>104</v>
      </c>
      <c r="L664" s="47"/>
      <c r="M664" s="48"/>
      <c r="N664" s="99">
        <v>192.64</v>
      </c>
      <c r="O664" s="49">
        <v>9.2499999999999999E-2</v>
      </c>
      <c r="P664" s="50">
        <v>0</v>
      </c>
      <c r="Q664" s="50">
        <v>0.18</v>
      </c>
      <c r="R664" s="50">
        <v>0</v>
      </c>
      <c r="S664" s="50">
        <v>0</v>
      </c>
      <c r="T664" s="46"/>
      <c r="U664" s="46">
        <v>25</v>
      </c>
      <c r="V664" s="51" t="s">
        <v>1074</v>
      </c>
      <c r="W664" s="62"/>
      <c r="X664" s="62"/>
      <c r="Y664" s="23" t="str">
        <f t="shared" si="82"/>
        <v/>
      </c>
      <c r="Z664" s="23">
        <f t="shared" si="83"/>
        <v>192.64</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101">
        <v>82041100</v>
      </c>
      <c r="K665" s="46" t="s">
        <v>104</v>
      </c>
      <c r="L665" s="47"/>
      <c r="M665" s="48"/>
      <c r="N665" s="99">
        <v>212.8</v>
      </c>
      <c r="O665" s="49">
        <v>9.2499999999999999E-2</v>
      </c>
      <c r="P665" s="50">
        <v>0</v>
      </c>
      <c r="Q665" s="50">
        <v>0.18</v>
      </c>
      <c r="R665" s="50">
        <v>0</v>
      </c>
      <c r="S665" s="50">
        <v>0</v>
      </c>
      <c r="T665" s="46"/>
      <c r="U665" s="46">
        <v>25</v>
      </c>
      <c r="V665" s="51" t="s">
        <v>1074</v>
      </c>
      <c r="W665" s="62"/>
      <c r="X665" s="62"/>
      <c r="Y665" s="23" t="str">
        <f t="shared" si="82"/>
        <v/>
      </c>
      <c r="Z665" s="23">
        <f t="shared" si="83"/>
        <v>212.8</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101">
        <v>82041100</v>
      </c>
      <c r="K666" s="46" t="s">
        <v>104</v>
      </c>
      <c r="L666" s="47"/>
      <c r="M666" s="48"/>
      <c r="N666" s="99">
        <v>196</v>
      </c>
      <c r="O666" s="49">
        <v>9.2499999999999999E-2</v>
      </c>
      <c r="P666" s="50">
        <v>0</v>
      </c>
      <c r="Q666" s="50">
        <v>0.18</v>
      </c>
      <c r="R666" s="50">
        <v>0</v>
      </c>
      <c r="S666" s="50">
        <v>0</v>
      </c>
      <c r="T666" s="46"/>
      <c r="U666" s="46">
        <v>25</v>
      </c>
      <c r="V666" s="51" t="s">
        <v>1074</v>
      </c>
      <c r="W666" s="62"/>
      <c r="X666" s="62"/>
      <c r="Y666" s="23" t="str">
        <f t="shared" si="82"/>
        <v/>
      </c>
      <c r="Z666" s="23">
        <f t="shared" si="83"/>
        <v>196</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c r="K667" s="46" t="s">
        <v>104</v>
      </c>
      <c r="L667" s="47"/>
      <c r="M667" s="48"/>
      <c r="N667" s="99"/>
      <c r="O667" s="49">
        <v>9.2499999999999999E-2</v>
      </c>
      <c r="P667" s="50">
        <v>0</v>
      </c>
      <c r="Q667" s="50">
        <v>0.18</v>
      </c>
      <c r="R667" s="50">
        <v>0</v>
      </c>
      <c r="S667" s="50">
        <v>0</v>
      </c>
      <c r="T667" s="46"/>
      <c r="U667" s="46">
        <v>25</v>
      </c>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v>82041100</v>
      </c>
      <c r="K668" s="46" t="s">
        <v>104</v>
      </c>
      <c r="L668" s="47"/>
      <c r="M668" s="48"/>
      <c r="N668" s="99">
        <v>1118.8800000000001</v>
      </c>
      <c r="O668" s="49">
        <v>9.2499999999999999E-2</v>
      </c>
      <c r="P668" s="50">
        <v>0</v>
      </c>
      <c r="Q668" s="50">
        <v>0.18</v>
      </c>
      <c r="R668" s="50">
        <v>0</v>
      </c>
      <c r="S668" s="50">
        <v>0</v>
      </c>
      <c r="T668" s="46"/>
      <c r="U668" s="46">
        <v>25</v>
      </c>
      <c r="V668" s="51" t="s">
        <v>1074</v>
      </c>
      <c r="W668" s="62"/>
      <c r="X668" s="62"/>
      <c r="Y668" s="23" t="str">
        <f t="shared" si="82"/>
        <v/>
      </c>
      <c r="Z668" s="23">
        <f t="shared" si="83"/>
        <v>1118.8800000000001</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101">
        <v>82041100</v>
      </c>
      <c r="K669" s="46" t="s">
        <v>104</v>
      </c>
      <c r="L669" s="47"/>
      <c r="M669" s="48"/>
      <c r="N669" s="99">
        <v>1904</v>
      </c>
      <c r="O669" s="49">
        <v>9.2499999999999999E-2</v>
      </c>
      <c r="P669" s="50">
        <v>0</v>
      </c>
      <c r="Q669" s="50">
        <v>0.18</v>
      </c>
      <c r="R669" s="50">
        <v>0</v>
      </c>
      <c r="S669" s="50">
        <v>0</v>
      </c>
      <c r="T669" s="46"/>
      <c r="U669" s="46">
        <v>25</v>
      </c>
      <c r="V669" s="51" t="s">
        <v>1074</v>
      </c>
      <c r="W669" s="62"/>
      <c r="X669" s="62"/>
      <c r="Y669" s="23" t="str">
        <f t="shared" si="82"/>
        <v/>
      </c>
      <c r="Z669" s="23">
        <f t="shared" si="83"/>
        <v>1904</v>
      </c>
      <c r="AA669" s="19">
        <f t="shared" si="84"/>
        <v>1</v>
      </c>
      <c r="AB669" s="19">
        <f t="shared" si="85"/>
        <v>0</v>
      </c>
      <c r="AC669" s="19">
        <f t="shared" si="86"/>
        <v>1</v>
      </c>
      <c r="AD669" s="23" t="str">
        <f t="shared" si="87"/>
        <v/>
      </c>
      <c r="AE669" s="23" t="str">
        <f t="shared" si="88"/>
        <v/>
      </c>
    </row>
    <row r="670" spans="2:31" x14ac:dyDescent="0.25">
      <c r="B670" s="18">
        <f t="shared" si="89"/>
        <v>648</v>
      </c>
      <c r="C670" s="25">
        <v>5500000001127</v>
      </c>
      <c r="D670" s="19"/>
      <c r="E670" s="19"/>
      <c r="F670" s="20"/>
      <c r="G670" s="20" t="s">
        <v>736</v>
      </c>
      <c r="H670" s="21">
        <v>3</v>
      </c>
      <c r="I670" s="21" t="s">
        <v>995</v>
      </c>
      <c r="J670" s="101">
        <v>82041100</v>
      </c>
      <c r="K670" s="46" t="s">
        <v>104</v>
      </c>
      <c r="L670" s="47"/>
      <c r="M670" s="48"/>
      <c r="N670" s="99">
        <v>506.24</v>
      </c>
      <c r="O670" s="49">
        <v>9.2499999999999999E-2</v>
      </c>
      <c r="P670" s="50">
        <v>0</v>
      </c>
      <c r="Q670" s="50">
        <v>0.18</v>
      </c>
      <c r="R670" s="50">
        <v>0</v>
      </c>
      <c r="S670" s="50">
        <v>0</v>
      </c>
      <c r="T670" s="46"/>
      <c r="U670" s="46">
        <v>25</v>
      </c>
      <c r="V670" s="51" t="s">
        <v>1074</v>
      </c>
      <c r="W670" s="62"/>
      <c r="X670" s="62"/>
      <c r="Y670" s="23" t="str">
        <f t="shared" si="82"/>
        <v/>
      </c>
      <c r="Z670" s="23">
        <f t="shared" si="83"/>
        <v>1518.72</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100"/>
      <c r="K671" s="46" t="s">
        <v>104</v>
      </c>
      <c r="L671" s="47"/>
      <c r="M671" s="48"/>
      <c r="N671" s="99"/>
      <c r="O671" s="49">
        <v>9.2499999999999999E-2</v>
      </c>
      <c r="P671" s="50">
        <v>0</v>
      </c>
      <c r="Q671" s="50">
        <v>0.18</v>
      </c>
      <c r="R671" s="50">
        <v>0</v>
      </c>
      <c r="S671" s="50">
        <v>0</v>
      </c>
      <c r="T671" s="46"/>
      <c r="U671" s="46">
        <v>25</v>
      </c>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738</v>
      </c>
      <c r="H672" s="21">
        <v>25</v>
      </c>
      <c r="I672" s="21" t="s">
        <v>995</v>
      </c>
      <c r="J672" s="100"/>
      <c r="K672" s="46" t="s">
        <v>104</v>
      </c>
      <c r="L672" s="47"/>
      <c r="M672" s="48"/>
      <c r="N672" s="99"/>
      <c r="O672" s="49">
        <v>9.2499999999999999E-2</v>
      </c>
      <c r="P672" s="50">
        <v>0</v>
      </c>
      <c r="Q672" s="50">
        <v>0.18</v>
      </c>
      <c r="R672" s="50">
        <v>0</v>
      </c>
      <c r="S672" s="50">
        <v>0</v>
      </c>
      <c r="T672" s="46"/>
      <c r="U672" s="46">
        <v>25</v>
      </c>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101">
        <v>82041100</v>
      </c>
      <c r="K673" s="46" t="s">
        <v>104</v>
      </c>
      <c r="L673" s="47"/>
      <c r="M673" s="48"/>
      <c r="N673" s="99">
        <v>911.68</v>
      </c>
      <c r="O673" s="49">
        <v>9.2499999999999999E-2</v>
      </c>
      <c r="P673" s="50">
        <v>0</v>
      </c>
      <c r="Q673" s="50">
        <v>0.18</v>
      </c>
      <c r="R673" s="50">
        <v>0</v>
      </c>
      <c r="S673" s="50">
        <v>0</v>
      </c>
      <c r="T673" s="46"/>
      <c r="U673" s="46">
        <v>25</v>
      </c>
      <c r="V673" s="51" t="s">
        <v>1074</v>
      </c>
      <c r="W673" s="62"/>
      <c r="X673" s="62"/>
      <c r="Y673" s="23" t="str">
        <f t="shared" si="82"/>
        <v/>
      </c>
      <c r="Z673" s="23">
        <f t="shared" si="83"/>
        <v>911.68</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9</v>
      </c>
      <c r="I674" s="21" t="s">
        <v>995</v>
      </c>
      <c r="J674" s="101">
        <v>82041100</v>
      </c>
      <c r="K674" s="46" t="s">
        <v>104</v>
      </c>
      <c r="L674" s="47"/>
      <c r="M674" s="48"/>
      <c r="N674" s="99">
        <v>211.68</v>
      </c>
      <c r="O674" s="49">
        <v>9.2499999999999999E-2</v>
      </c>
      <c r="P674" s="50">
        <v>0</v>
      </c>
      <c r="Q674" s="50">
        <v>0.18</v>
      </c>
      <c r="R674" s="50">
        <v>0</v>
      </c>
      <c r="S674" s="50">
        <v>0</v>
      </c>
      <c r="T674" s="46"/>
      <c r="U674" s="46">
        <v>25</v>
      </c>
      <c r="V674" s="51" t="s">
        <v>1074</v>
      </c>
      <c r="W674" s="62"/>
      <c r="X674" s="62"/>
      <c r="Y674" s="23" t="str">
        <f t="shared" si="82"/>
        <v/>
      </c>
      <c r="Z674" s="23">
        <f t="shared" si="83"/>
        <v>1905.1200000000001</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101">
        <v>82041100</v>
      </c>
      <c r="K675" s="46" t="s">
        <v>104</v>
      </c>
      <c r="L675" s="47"/>
      <c r="M675" s="48"/>
      <c r="N675" s="99">
        <v>352.8</v>
      </c>
      <c r="O675" s="49">
        <v>9.2499999999999999E-2</v>
      </c>
      <c r="P675" s="50">
        <v>0</v>
      </c>
      <c r="Q675" s="50">
        <v>0.18</v>
      </c>
      <c r="R675" s="50">
        <v>0</v>
      </c>
      <c r="S675" s="50">
        <v>0</v>
      </c>
      <c r="T675" s="46"/>
      <c r="U675" s="46">
        <v>25</v>
      </c>
      <c r="V675" s="51" t="s">
        <v>1074</v>
      </c>
      <c r="W675" s="62"/>
      <c r="X675" s="62"/>
      <c r="Y675" s="23" t="str">
        <f t="shared" si="82"/>
        <v/>
      </c>
      <c r="Z675" s="23">
        <f t="shared" si="83"/>
        <v>352.8</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c r="K676" s="46" t="s">
        <v>104</v>
      </c>
      <c r="L676" s="47"/>
      <c r="M676" s="48"/>
      <c r="N676" s="99"/>
      <c r="O676" s="49">
        <v>9.2499999999999999E-2</v>
      </c>
      <c r="P676" s="50">
        <v>0</v>
      </c>
      <c r="Q676" s="50">
        <v>0.18</v>
      </c>
      <c r="R676" s="50">
        <v>0</v>
      </c>
      <c r="S676" s="50">
        <v>0</v>
      </c>
      <c r="T676" s="46"/>
      <c r="U676" s="46">
        <v>25</v>
      </c>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101">
        <v>82041100</v>
      </c>
      <c r="K677" s="46" t="s">
        <v>104</v>
      </c>
      <c r="L677" s="47"/>
      <c r="M677" s="48"/>
      <c r="N677" s="99">
        <v>173.6</v>
      </c>
      <c r="O677" s="49">
        <v>9.2499999999999999E-2</v>
      </c>
      <c r="P677" s="50">
        <v>0</v>
      </c>
      <c r="Q677" s="50">
        <v>0.18</v>
      </c>
      <c r="R677" s="50">
        <v>0</v>
      </c>
      <c r="S677" s="50">
        <v>0</v>
      </c>
      <c r="T677" s="46"/>
      <c r="U677" s="46">
        <v>25</v>
      </c>
      <c r="V677" s="51" t="s">
        <v>1074</v>
      </c>
      <c r="W677" s="62"/>
      <c r="X677" s="62"/>
      <c r="Y677" s="23" t="str">
        <f t="shared" si="82"/>
        <v/>
      </c>
      <c r="Z677" s="23">
        <f t="shared" si="83"/>
        <v>173.6</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c r="K678" s="46" t="s">
        <v>104</v>
      </c>
      <c r="L678" s="47"/>
      <c r="M678" s="48"/>
      <c r="N678" s="99"/>
      <c r="O678" s="49">
        <v>9.2499999999999999E-2</v>
      </c>
      <c r="P678" s="50">
        <v>0</v>
      </c>
      <c r="Q678" s="50">
        <v>0.18</v>
      </c>
      <c r="R678" s="50">
        <v>0</v>
      </c>
      <c r="S678" s="50">
        <v>0</v>
      </c>
      <c r="T678" s="46"/>
      <c r="U678" s="46">
        <v>25</v>
      </c>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c r="K679" s="46" t="s">
        <v>104</v>
      </c>
      <c r="L679" s="47"/>
      <c r="M679" s="48"/>
      <c r="N679" s="99"/>
      <c r="O679" s="49">
        <v>9.2499999999999999E-2</v>
      </c>
      <c r="P679" s="50">
        <v>0</v>
      </c>
      <c r="Q679" s="50">
        <v>0.18</v>
      </c>
      <c r="R679" s="50">
        <v>0</v>
      </c>
      <c r="S679" s="50">
        <v>0</v>
      </c>
      <c r="T679" s="46"/>
      <c r="U679" s="46">
        <v>25</v>
      </c>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746</v>
      </c>
      <c r="H680" s="21">
        <v>28</v>
      </c>
      <c r="I680" s="21" t="s">
        <v>995</v>
      </c>
      <c r="J680" s="101">
        <v>82041100</v>
      </c>
      <c r="K680" s="46" t="s">
        <v>104</v>
      </c>
      <c r="L680" s="47"/>
      <c r="M680" s="48"/>
      <c r="N680" s="99">
        <v>184.8</v>
      </c>
      <c r="O680" s="49">
        <v>9.2499999999999999E-2</v>
      </c>
      <c r="P680" s="50">
        <v>0</v>
      </c>
      <c r="Q680" s="50">
        <v>0.18</v>
      </c>
      <c r="R680" s="50">
        <v>0</v>
      </c>
      <c r="S680" s="50">
        <v>0</v>
      </c>
      <c r="T680" s="46"/>
      <c r="U680" s="46">
        <v>25</v>
      </c>
      <c r="V680" s="51" t="s">
        <v>1074</v>
      </c>
      <c r="W680" s="62"/>
      <c r="X680" s="62"/>
      <c r="Y680" s="23" t="str">
        <f t="shared" si="82"/>
        <v/>
      </c>
      <c r="Z680" s="23">
        <f t="shared" si="83"/>
        <v>5174.4000000000005</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100"/>
      <c r="K681" s="46" t="s">
        <v>104</v>
      </c>
      <c r="L681" s="47"/>
      <c r="M681" s="48"/>
      <c r="N681" s="99"/>
      <c r="O681" s="49">
        <v>9.2499999999999999E-2</v>
      </c>
      <c r="P681" s="50">
        <v>0</v>
      </c>
      <c r="Q681" s="50">
        <v>0.18</v>
      </c>
      <c r="R681" s="50">
        <v>0</v>
      </c>
      <c r="S681" s="50">
        <v>0</v>
      </c>
      <c r="T681" s="46"/>
      <c r="U681" s="46">
        <v>25</v>
      </c>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100"/>
      <c r="K682" s="46" t="s">
        <v>104</v>
      </c>
      <c r="L682" s="47"/>
      <c r="M682" s="48"/>
      <c r="N682" s="99"/>
      <c r="O682" s="49">
        <v>9.2499999999999999E-2</v>
      </c>
      <c r="P682" s="50">
        <v>0</v>
      </c>
      <c r="Q682" s="50">
        <v>0.18</v>
      </c>
      <c r="R682" s="50">
        <v>0</v>
      </c>
      <c r="S682" s="50">
        <v>0</v>
      </c>
      <c r="T682" s="46"/>
      <c r="U682" s="46">
        <v>25</v>
      </c>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ht="216.75" x14ac:dyDescent="0.25">
      <c r="B683" s="18">
        <f t="shared" si="89"/>
        <v>661</v>
      </c>
      <c r="C683" s="25">
        <v>5200000011447</v>
      </c>
      <c r="D683" s="19"/>
      <c r="E683" s="19"/>
      <c r="F683" s="20"/>
      <c r="G683" s="97" t="s">
        <v>749</v>
      </c>
      <c r="H683" s="21">
        <v>1</v>
      </c>
      <c r="I683" s="21" t="s">
        <v>995</v>
      </c>
      <c r="J683" s="100"/>
      <c r="K683" s="46" t="s">
        <v>104</v>
      </c>
      <c r="L683" s="47"/>
      <c r="M683" s="48"/>
      <c r="N683" s="99"/>
      <c r="O683" s="49">
        <v>9.2499999999999999E-2</v>
      </c>
      <c r="P683" s="50">
        <v>0</v>
      </c>
      <c r="Q683" s="50">
        <v>0.18</v>
      </c>
      <c r="R683" s="50">
        <v>0</v>
      </c>
      <c r="S683" s="50">
        <v>0</v>
      </c>
      <c r="T683" s="46"/>
      <c r="U683" s="46">
        <v>25</v>
      </c>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100"/>
      <c r="K684" s="46" t="s">
        <v>104</v>
      </c>
      <c r="L684" s="47"/>
      <c r="M684" s="48"/>
      <c r="N684" s="99"/>
      <c r="O684" s="49">
        <v>9.2499999999999999E-2</v>
      </c>
      <c r="P684" s="50">
        <v>0</v>
      </c>
      <c r="Q684" s="50">
        <v>0.18</v>
      </c>
      <c r="R684" s="50">
        <v>0</v>
      </c>
      <c r="S684" s="50">
        <v>0</v>
      </c>
      <c r="T684" s="46"/>
      <c r="U684" s="46">
        <v>25</v>
      </c>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100"/>
      <c r="K685" s="46" t="s">
        <v>104</v>
      </c>
      <c r="L685" s="47"/>
      <c r="M685" s="48"/>
      <c r="N685" s="99"/>
      <c r="O685" s="49">
        <v>9.2499999999999999E-2</v>
      </c>
      <c r="P685" s="50">
        <v>0</v>
      </c>
      <c r="Q685" s="50">
        <v>0.18</v>
      </c>
      <c r="R685" s="50">
        <v>0</v>
      </c>
      <c r="S685" s="50">
        <v>0</v>
      </c>
      <c r="T685" s="46"/>
      <c r="U685" s="46">
        <v>25</v>
      </c>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100"/>
      <c r="K686" s="46" t="s">
        <v>104</v>
      </c>
      <c r="L686" s="47"/>
      <c r="M686" s="48"/>
      <c r="N686" s="99"/>
      <c r="O686" s="49">
        <v>9.2499999999999999E-2</v>
      </c>
      <c r="P686" s="50">
        <v>0</v>
      </c>
      <c r="Q686" s="50">
        <v>0.18</v>
      </c>
      <c r="R686" s="50">
        <v>0</v>
      </c>
      <c r="S686" s="50">
        <v>0</v>
      </c>
      <c r="T686" s="46"/>
      <c r="U686" s="46">
        <v>25</v>
      </c>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100"/>
      <c r="K687" s="46" t="s">
        <v>104</v>
      </c>
      <c r="L687" s="47"/>
      <c r="M687" s="48"/>
      <c r="N687" s="99"/>
      <c r="O687" s="49">
        <v>9.2499999999999999E-2</v>
      </c>
      <c r="P687" s="50">
        <v>0</v>
      </c>
      <c r="Q687" s="50">
        <v>0.18</v>
      </c>
      <c r="R687" s="50">
        <v>0</v>
      </c>
      <c r="S687" s="50">
        <v>0</v>
      </c>
      <c r="T687" s="46"/>
      <c r="U687" s="46">
        <v>25</v>
      </c>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v>82051000</v>
      </c>
      <c r="K688" s="46" t="s">
        <v>104</v>
      </c>
      <c r="L688" s="47"/>
      <c r="M688" s="48"/>
      <c r="N688" s="99">
        <v>397.6</v>
      </c>
      <c r="O688" s="49">
        <v>9.2499999999999999E-2</v>
      </c>
      <c r="P688" s="50">
        <v>0</v>
      </c>
      <c r="Q688" s="50">
        <v>0.18</v>
      </c>
      <c r="R688" s="50">
        <v>0</v>
      </c>
      <c r="S688" s="50">
        <v>0</v>
      </c>
      <c r="T688" s="46"/>
      <c r="U688" s="46">
        <v>25</v>
      </c>
      <c r="V688" s="51" t="s">
        <v>1084</v>
      </c>
      <c r="W688" s="62"/>
      <c r="X688" s="62"/>
      <c r="Y688" s="23" t="str">
        <f t="shared" si="82"/>
        <v/>
      </c>
      <c r="Z688" s="23">
        <f t="shared" si="83"/>
        <v>397.6</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v>82051000</v>
      </c>
      <c r="K689" s="46" t="s">
        <v>104</v>
      </c>
      <c r="L689" s="47"/>
      <c r="M689" s="48"/>
      <c r="N689" s="99">
        <v>397.6</v>
      </c>
      <c r="O689" s="49">
        <v>9.2499999999999999E-2</v>
      </c>
      <c r="P689" s="50">
        <v>0</v>
      </c>
      <c r="Q689" s="50">
        <v>0.18</v>
      </c>
      <c r="R689" s="50">
        <v>0</v>
      </c>
      <c r="S689" s="50">
        <v>0</v>
      </c>
      <c r="T689" s="46"/>
      <c r="U689" s="46">
        <v>25</v>
      </c>
      <c r="V689" s="51" t="s">
        <v>1084</v>
      </c>
      <c r="W689" s="62"/>
      <c r="X689" s="62"/>
      <c r="Y689" s="23" t="str">
        <f t="shared" si="82"/>
        <v/>
      </c>
      <c r="Z689" s="23">
        <f t="shared" si="83"/>
        <v>397.6</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v>82051000</v>
      </c>
      <c r="K690" s="46" t="s">
        <v>104</v>
      </c>
      <c r="L690" s="47"/>
      <c r="M690" s="48"/>
      <c r="N690" s="99">
        <v>397.6</v>
      </c>
      <c r="O690" s="49">
        <v>9.2499999999999999E-2</v>
      </c>
      <c r="P690" s="50">
        <v>0</v>
      </c>
      <c r="Q690" s="50">
        <v>0.18</v>
      </c>
      <c r="R690" s="50">
        <v>0</v>
      </c>
      <c r="S690" s="50">
        <v>0</v>
      </c>
      <c r="T690" s="46"/>
      <c r="U690" s="46">
        <v>25</v>
      </c>
      <c r="V690" s="51" t="s">
        <v>1084</v>
      </c>
      <c r="W690" s="62"/>
      <c r="X690" s="62"/>
      <c r="Y690" s="23" t="str">
        <f t="shared" si="82"/>
        <v/>
      </c>
      <c r="Z690" s="23">
        <f t="shared" si="83"/>
        <v>397.6</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v>82051000</v>
      </c>
      <c r="K691" s="46" t="s">
        <v>104</v>
      </c>
      <c r="L691" s="47"/>
      <c r="M691" s="48"/>
      <c r="N691" s="99">
        <v>397.6</v>
      </c>
      <c r="O691" s="49">
        <v>9.2499999999999999E-2</v>
      </c>
      <c r="P691" s="50">
        <v>0</v>
      </c>
      <c r="Q691" s="50">
        <v>0.18</v>
      </c>
      <c r="R691" s="50">
        <v>0</v>
      </c>
      <c r="S691" s="50">
        <v>0</v>
      </c>
      <c r="T691" s="46"/>
      <c r="U691" s="46">
        <v>25</v>
      </c>
      <c r="V691" s="51" t="s">
        <v>1084</v>
      </c>
      <c r="W691" s="62"/>
      <c r="X691" s="62"/>
      <c r="Y691" s="23" t="str">
        <f t="shared" si="82"/>
        <v/>
      </c>
      <c r="Z691" s="23">
        <f t="shared" si="83"/>
        <v>397.6</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v>82051000</v>
      </c>
      <c r="K692" s="46" t="s">
        <v>104</v>
      </c>
      <c r="L692" s="47"/>
      <c r="M692" s="48"/>
      <c r="N692" s="99">
        <v>397.6</v>
      </c>
      <c r="O692" s="49">
        <v>9.2499999999999999E-2</v>
      </c>
      <c r="P692" s="50">
        <v>0</v>
      </c>
      <c r="Q692" s="50">
        <v>0.18</v>
      </c>
      <c r="R692" s="50">
        <v>0</v>
      </c>
      <c r="S692" s="50">
        <v>0</v>
      </c>
      <c r="T692" s="46"/>
      <c r="U692" s="46">
        <v>25</v>
      </c>
      <c r="V692" s="51" t="s">
        <v>1084</v>
      </c>
      <c r="W692" s="62"/>
      <c r="X692" s="62"/>
      <c r="Y692" s="23" t="str">
        <f t="shared" si="82"/>
        <v/>
      </c>
      <c r="Z692" s="23">
        <f t="shared" si="83"/>
        <v>397.6</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101">
        <v>82051000</v>
      </c>
      <c r="K693" s="46" t="s">
        <v>104</v>
      </c>
      <c r="L693" s="47"/>
      <c r="M693" s="48"/>
      <c r="N693" s="99">
        <v>621.6</v>
      </c>
      <c r="O693" s="49">
        <v>9.2499999999999999E-2</v>
      </c>
      <c r="P693" s="50">
        <v>0</v>
      </c>
      <c r="Q693" s="50">
        <v>0.18</v>
      </c>
      <c r="R693" s="50">
        <v>0</v>
      </c>
      <c r="S693" s="50">
        <v>0</v>
      </c>
      <c r="T693" s="46"/>
      <c r="U693" s="46">
        <v>25</v>
      </c>
      <c r="V693" s="51" t="s">
        <v>1084</v>
      </c>
      <c r="W693" s="62"/>
      <c r="X693" s="62"/>
      <c r="Y693" s="23" t="str">
        <f t="shared" si="82"/>
        <v/>
      </c>
      <c r="Z693" s="23">
        <f t="shared" si="83"/>
        <v>621.6</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101">
        <v>82051000</v>
      </c>
      <c r="K694" s="46" t="s">
        <v>104</v>
      </c>
      <c r="L694" s="47"/>
      <c r="M694" s="48"/>
      <c r="N694" s="99">
        <v>397.6</v>
      </c>
      <c r="O694" s="49">
        <v>9.2499999999999999E-2</v>
      </c>
      <c r="P694" s="50">
        <v>0</v>
      </c>
      <c r="Q694" s="50">
        <v>0.18</v>
      </c>
      <c r="R694" s="50">
        <v>0</v>
      </c>
      <c r="S694" s="50">
        <v>0</v>
      </c>
      <c r="T694" s="46"/>
      <c r="U694" s="46">
        <v>25</v>
      </c>
      <c r="V694" s="51" t="s">
        <v>1084</v>
      </c>
      <c r="W694" s="62"/>
      <c r="X694" s="62"/>
      <c r="Y694" s="23" t="str">
        <f t="shared" si="82"/>
        <v/>
      </c>
      <c r="Z694" s="23">
        <f t="shared" si="83"/>
        <v>397.6</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101">
        <v>82051000</v>
      </c>
      <c r="K695" s="46" t="s">
        <v>104</v>
      </c>
      <c r="L695" s="47"/>
      <c r="M695" s="48"/>
      <c r="N695" s="99">
        <v>397.6</v>
      </c>
      <c r="O695" s="49">
        <v>9.2499999999999999E-2</v>
      </c>
      <c r="P695" s="50">
        <v>0</v>
      </c>
      <c r="Q695" s="50">
        <v>0.18</v>
      </c>
      <c r="R695" s="50">
        <v>0</v>
      </c>
      <c r="S695" s="50">
        <v>0</v>
      </c>
      <c r="T695" s="46"/>
      <c r="U695" s="46">
        <v>25</v>
      </c>
      <c r="V695" s="51" t="s">
        <v>1084</v>
      </c>
      <c r="W695" s="62"/>
      <c r="X695" s="62"/>
      <c r="Y695" s="23" t="str">
        <f t="shared" si="82"/>
        <v/>
      </c>
      <c r="Z695" s="23">
        <f t="shared" si="83"/>
        <v>397.6</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101">
        <v>82051000</v>
      </c>
      <c r="K696" s="46" t="s">
        <v>104</v>
      </c>
      <c r="L696" s="47"/>
      <c r="M696" s="48"/>
      <c r="N696" s="99">
        <v>397.6</v>
      </c>
      <c r="O696" s="49">
        <v>9.2499999999999999E-2</v>
      </c>
      <c r="P696" s="50">
        <v>0</v>
      </c>
      <c r="Q696" s="50">
        <v>0.18</v>
      </c>
      <c r="R696" s="50">
        <v>0</v>
      </c>
      <c r="S696" s="50">
        <v>0</v>
      </c>
      <c r="T696" s="46"/>
      <c r="U696" s="46">
        <v>25</v>
      </c>
      <c r="V696" s="51" t="s">
        <v>1084</v>
      </c>
      <c r="W696" s="62"/>
      <c r="X696" s="62"/>
      <c r="Y696" s="23" t="str">
        <f t="shared" si="82"/>
        <v/>
      </c>
      <c r="Z696" s="23">
        <f t="shared" si="83"/>
        <v>397.6</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16</v>
      </c>
      <c r="I697" s="21" t="s">
        <v>995</v>
      </c>
      <c r="J697" s="101">
        <v>82051000</v>
      </c>
      <c r="K697" s="46" t="s">
        <v>104</v>
      </c>
      <c r="L697" s="47"/>
      <c r="M697" s="48"/>
      <c r="N697" s="99">
        <v>946.4</v>
      </c>
      <c r="O697" s="49">
        <v>9.2499999999999999E-2</v>
      </c>
      <c r="P697" s="50">
        <v>0</v>
      </c>
      <c r="Q697" s="50">
        <v>0.18</v>
      </c>
      <c r="R697" s="50">
        <v>0</v>
      </c>
      <c r="S697" s="50">
        <v>0</v>
      </c>
      <c r="T697" s="46"/>
      <c r="U697" s="46">
        <v>25</v>
      </c>
      <c r="V697" s="51" t="s">
        <v>1084</v>
      </c>
      <c r="W697" s="62"/>
      <c r="X697" s="62"/>
      <c r="Y697" s="23" t="str">
        <f t="shared" si="82"/>
        <v/>
      </c>
      <c r="Z697" s="23">
        <f t="shared" si="83"/>
        <v>15142.4</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c r="K698" s="46" t="s">
        <v>104</v>
      </c>
      <c r="L698" s="47"/>
      <c r="M698" s="48"/>
      <c r="N698" s="99"/>
      <c r="O698" s="49">
        <v>9.2499999999999999E-2</v>
      </c>
      <c r="P698" s="50">
        <v>0</v>
      </c>
      <c r="Q698" s="50">
        <v>0.18</v>
      </c>
      <c r="R698" s="50">
        <v>0</v>
      </c>
      <c r="S698" s="50">
        <v>0</v>
      </c>
      <c r="T698" s="46"/>
      <c r="U698" s="46">
        <v>25</v>
      </c>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764</v>
      </c>
      <c r="H699" s="21">
        <v>5</v>
      </c>
      <c r="I699" s="21" t="s">
        <v>995</v>
      </c>
      <c r="J699" s="46"/>
      <c r="K699" s="46" t="s">
        <v>104</v>
      </c>
      <c r="L699" s="47"/>
      <c r="M699" s="48"/>
      <c r="N699" s="99"/>
      <c r="O699" s="49">
        <v>9.2499999999999999E-2</v>
      </c>
      <c r="P699" s="50">
        <v>0</v>
      </c>
      <c r="Q699" s="50">
        <v>0.18</v>
      </c>
      <c r="R699" s="50">
        <v>0</v>
      </c>
      <c r="S699" s="50">
        <v>0</v>
      </c>
      <c r="T699" s="46"/>
      <c r="U699" s="46">
        <v>25</v>
      </c>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101">
        <v>82051000</v>
      </c>
      <c r="K700" s="46" t="s">
        <v>104</v>
      </c>
      <c r="L700" s="47"/>
      <c r="M700" s="48"/>
      <c r="N700" s="99">
        <v>143.36000000000001</v>
      </c>
      <c r="O700" s="49">
        <v>9.2499999999999999E-2</v>
      </c>
      <c r="P700" s="50">
        <v>0</v>
      </c>
      <c r="Q700" s="50">
        <v>0.18</v>
      </c>
      <c r="R700" s="50">
        <v>0</v>
      </c>
      <c r="S700" s="50">
        <v>0</v>
      </c>
      <c r="T700" s="46"/>
      <c r="U700" s="46">
        <v>25</v>
      </c>
      <c r="V700" s="51" t="s">
        <v>1074</v>
      </c>
      <c r="W700" s="62"/>
      <c r="X700" s="62"/>
      <c r="Y700" s="23" t="str">
        <f t="shared" si="82"/>
        <v/>
      </c>
      <c r="Z700" s="23">
        <f t="shared" si="83"/>
        <v>143.36000000000001</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19</v>
      </c>
      <c r="I701" s="21" t="s">
        <v>995</v>
      </c>
      <c r="J701" s="101">
        <v>82051000</v>
      </c>
      <c r="K701" s="46" t="s">
        <v>104</v>
      </c>
      <c r="L701" s="47"/>
      <c r="M701" s="48"/>
      <c r="N701" s="99">
        <v>781.76</v>
      </c>
      <c r="O701" s="49">
        <v>9.2499999999999999E-2</v>
      </c>
      <c r="P701" s="50">
        <v>0</v>
      </c>
      <c r="Q701" s="50">
        <v>0.18</v>
      </c>
      <c r="R701" s="50">
        <v>0</v>
      </c>
      <c r="S701" s="50">
        <v>0</v>
      </c>
      <c r="T701" s="46"/>
      <c r="U701" s="46">
        <v>25</v>
      </c>
      <c r="V701" s="51" t="s">
        <v>1085</v>
      </c>
      <c r="W701" s="62"/>
      <c r="X701" s="62"/>
      <c r="Y701" s="23" t="str">
        <f t="shared" si="82"/>
        <v/>
      </c>
      <c r="Z701" s="23">
        <f t="shared" si="83"/>
        <v>14853.44</v>
      </c>
      <c r="AA701" s="19">
        <f t="shared" si="84"/>
        <v>1</v>
      </c>
      <c r="AB701" s="19">
        <f t="shared" si="85"/>
        <v>0</v>
      </c>
      <c r="AC701" s="19">
        <f t="shared" si="86"/>
        <v>1</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c r="K702" s="46" t="s">
        <v>104</v>
      </c>
      <c r="L702" s="47"/>
      <c r="M702" s="48"/>
      <c r="N702" s="99"/>
      <c r="O702" s="49">
        <v>9.2499999999999999E-2</v>
      </c>
      <c r="P702" s="50">
        <v>0</v>
      </c>
      <c r="Q702" s="50">
        <v>0.18</v>
      </c>
      <c r="R702" s="50">
        <v>0</v>
      </c>
      <c r="S702" s="50">
        <v>0</v>
      </c>
      <c r="T702" s="46"/>
      <c r="U702" s="46">
        <v>25</v>
      </c>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101">
        <v>82051000</v>
      </c>
      <c r="K703" s="46" t="s">
        <v>104</v>
      </c>
      <c r="L703" s="47"/>
      <c r="M703" s="48"/>
      <c r="N703" s="99">
        <v>1006.88</v>
      </c>
      <c r="O703" s="49">
        <v>9.2499999999999999E-2</v>
      </c>
      <c r="P703" s="50">
        <v>0</v>
      </c>
      <c r="Q703" s="50">
        <v>0.18</v>
      </c>
      <c r="R703" s="50">
        <v>0</v>
      </c>
      <c r="S703" s="50">
        <v>0</v>
      </c>
      <c r="T703" s="46"/>
      <c r="U703" s="46">
        <v>25</v>
      </c>
      <c r="V703" s="51" t="s">
        <v>1084</v>
      </c>
      <c r="W703" s="62"/>
      <c r="X703" s="62"/>
      <c r="Y703" s="23" t="str">
        <f t="shared" si="82"/>
        <v/>
      </c>
      <c r="Z703" s="23">
        <f t="shared" si="83"/>
        <v>1006.88</v>
      </c>
      <c r="AA703" s="19">
        <f t="shared" si="84"/>
        <v>1</v>
      </c>
      <c r="AB703" s="19">
        <f t="shared" si="85"/>
        <v>0</v>
      </c>
      <c r="AC703" s="19">
        <f t="shared" si="86"/>
        <v>1</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c r="K704" s="46" t="s">
        <v>104</v>
      </c>
      <c r="L704" s="47"/>
      <c r="M704" s="48"/>
      <c r="N704" s="99"/>
      <c r="O704" s="49">
        <v>9.2499999999999999E-2</v>
      </c>
      <c r="P704" s="50">
        <v>0</v>
      </c>
      <c r="Q704" s="50">
        <v>0.18</v>
      </c>
      <c r="R704" s="50">
        <v>0</v>
      </c>
      <c r="S704" s="50">
        <v>0</v>
      </c>
      <c r="T704" s="46"/>
      <c r="U704" s="46">
        <v>25</v>
      </c>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c r="K705" s="46" t="s">
        <v>104</v>
      </c>
      <c r="L705" s="47"/>
      <c r="M705" s="48"/>
      <c r="N705" s="99"/>
      <c r="O705" s="49">
        <v>9.2499999999999999E-2</v>
      </c>
      <c r="P705" s="50">
        <v>0</v>
      </c>
      <c r="Q705" s="50">
        <v>0.18</v>
      </c>
      <c r="R705" s="50">
        <v>0</v>
      </c>
      <c r="S705" s="50">
        <v>0</v>
      </c>
      <c r="T705" s="46"/>
      <c r="U705" s="46">
        <v>25</v>
      </c>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v>82119400</v>
      </c>
      <c r="K706" s="46" t="s">
        <v>104</v>
      </c>
      <c r="L706" s="47"/>
      <c r="M706" s="48"/>
      <c r="N706" s="99">
        <v>168</v>
      </c>
      <c r="O706" s="49">
        <v>9.2499999999999999E-2</v>
      </c>
      <c r="P706" s="50">
        <v>0</v>
      </c>
      <c r="Q706" s="50">
        <v>0.18</v>
      </c>
      <c r="R706" s="50">
        <v>0</v>
      </c>
      <c r="S706" s="50">
        <v>0</v>
      </c>
      <c r="T706" s="46"/>
      <c r="U706" s="46">
        <v>25</v>
      </c>
      <c r="V706" s="51" t="s">
        <v>1086</v>
      </c>
      <c r="W706" s="62"/>
      <c r="X706" s="62"/>
      <c r="Y706" s="23" t="str">
        <f t="shared" si="82"/>
        <v/>
      </c>
      <c r="Z706" s="23">
        <f t="shared" si="83"/>
        <v>168</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5</v>
      </c>
      <c r="I707" s="21" t="s">
        <v>995</v>
      </c>
      <c r="J707" s="100"/>
      <c r="K707" s="46" t="s">
        <v>104</v>
      </c>
      <c r="L707" s="47"/>
      <c r="M707" s="48"/>
      <c r="N707" s="99"/>
      <c r="O707" s="49">
        <v>9.2499999999999999E-2</v>
      </c>
      <c r="P707" s="50">
        <v>0</v>
      </c>
      <c r="Q707" s="50">
        <v>0.18</v>
      </c>
      <c r="R707" s="50">
        <v>0</v>
      </c>
      <c r="S707" s="50">
        <v>0</v>
      </c>
      <c r="T707" s="46"/>
      <c r="U707" s="46">
        <v>25</v>
      </c>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v>85131010</v>
      </c>
      <c r="K708" s="46" t="s">
        <v>104</v>
      </c>
      <c r="L708" s="47"/>
      <c r="M708" s="48"/>
      <c r="N708" s="99">
        <v>573.44000000000005</v>
      </c>
      <c r="O708" s="49">
        <v>9.2499999999999999E-2</v>
      </c>
      <c r="P708" s="50">
        <v>0</v>
      </c>
      <c r="Q708" s="50">
        <v>0.18</v>
      </c>
      <c r="R708" s="50">
        <v>0</v>
      </c>
      <c r="S708" s="50">
        <v>0</v>
      </c>
      <c r="T708" s="46"/>
      <c r="U708" s="46">
        <v>25</v>
      </c>
      <c r="V708" s="51" t="s">
        <v>1087</v>
      </c>
      <c r="W708" s="62"/>
      <c r="X708" s="62"/>
      <c r="Y708" s="23" t="str">
        <f t="shared" si="82"/>
        <v/>
      </c>
      <c r="Z708" s="23">
        <f t="shared" si="83"/>
        <v>573.44000000000005</v>
      </c>
      <c r="AA708" s="19">
        <f t="shared" si="84"/>
        <v>1</v>
      </c>
      <c r="AB708" s="19">
        <f t="shared" si="85"/>
        <v>0</v>
      </c>
      <c r="AC708" s="19">
        <f t="shared" si="86"/>
        <v>1</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v>85131010</v>
      </c>
      <c r="K709" s="46" t="s">
        <v>104</v>
      </c>
      <c r="L709" s="47"/>
      <c r="M709" s="48"/>
      <c r="N709" s="99"/>
      <c r="O709" s="49">
        <v>9.2499999999999999E-2</v>
      </c>
      <c r="P709" s="50">
        <v>0</v>
      </c>
      <c r="Q709" s="50">
        <v>0.18</v>
      </c>
      <c r="R709" s="50">
        <v>0</v>
      </c>
      <c r="S709" s="50">
        <v>0</v>
      </c>
      <c r="T709" s="46"/>
      <c r="U709" s="46">
        <v>25</v>
      </c>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10</v>
      </c>
      <c r="I710" s="21" t="s">
        <v>995</v>
      </c>
      <c r="J710">
        <v>85131010</v>
      </c>
      <c r="K710" s="46" t="s">
        <v>104</v>
      </c>
      <c r="L710" s="47"/>
      <c r="M710" s="48"/>
      <c r="N710" s="99"/>
      <c r="O710" s="49">
        <v>9.2499999999999999E-2</v>
      </c>
      <c r="P710" s="50">
        <v>0</v>
      </c>
      <c r="Q710" s="50">
        <v>0.18</v>
      </c>
      <c r="R710" s="50">
        <v>0</v>
      </c>
      <c r="S710" s="50">
        <v>0</v>
      </c>
      <c r="T710" s="46"/>
      <c r="U710" s="46">
        <v>25</v>
      </c>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8</v>
      </c>
      <c r="I711" s="21" t="s">
        <v>995</v>
      </c>
      <c r="J711" s="101">
        <v>85131010</v>
      </c>
      <c r="K711" s="46" t="s">
        <v>104</v>
      </c>
      <c r="L711" s="47"/>
      <c r="M711" s="48"/>
      <c r="N711" s="99">
        <v>1680</v>
      </c>
      <c r="O711" s="49">
        <v>9.2499999999999999E-2</v>
      </c>
      <c r="P711" s="50">
        <v>0</v>
      </c>
      <c r="Q711" s="50">
        <v>0.18</v>
      </c>
      <c r="R711" s="50">
        <v>0</v>
      </c>
      <c r="S711" s="50">
        <v>0</v>
      </c>
      <c r="T711" s="46"/>
      <c r="U711" s="46">
        <v>25</v>
      </c>
      <c r="V711" s="51" t="s">
        <v>1088</v>
      </c>
      <c r="W711" s="62"/>
      <c r="X711" s="62"/>
      <c r="Y711" s="23" t="str">
        <f t="shared" si="82"/>
        <v/>
      </c>
      <c r="Z711" s="23">
        <f t="shared" si="83"/>
        <v>13440</v>
      </c>
      <c r="AA711" s="19">
        <f t="shared" si="84"/>
        <v>1</v>
      </c>
      <c r="AB711" s="19">
        <f t="shared" si="85"/>
        <v>0</v>
      </c>
      <c r="AC711" s="19">
        <f t="shared" si="86"/>
        <v>1</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c r="K712" s="46" t="s">
        <v>104</v>
      </c>
      <c r="L712" s="47"/>
      <c r="M712" s="48"/>
      <c r="N712" s="99"/>
      <c r="O712" s="49">
        <v>9.2499999999999999E-2</v>
      </c>
      <c r="P712" s="50">
        <v>0</v>
      </c>
      <c r="Q712" s="50">
        <v>0.18</v>
      </c>
      <c r="R712" s="50">
        <v>0</v>
      </c>
      <c r="S712" s="50">
        <v>0</v>
      </c>
      <c r="T712" s="46"/>
      <c r="U712" s="46">
        <v>25</v>
      </c>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778</v>
      </c>
      <c r="H713" s="21">
        <v>1</v>
      </c>
      <c r="I713" s="21" t="s">
        <v>995</v>
      </c>
      <c r="J713">
        <v>29012900</v>
      </c>
      <c r="K713" s="46" t="s">
        <v>104</v>
      </c>
      <c r="L713" s="47"/>
      <c r="M713" s="48"/>
      <c r="N713" s="99">
        <v>33.297600000000003</v>
      </c>
      <c r="O713" s="49">
        <v>9.2499999999999999E-2</v>
      </c>
      <c r="P713" s="50">
        <v>0</v>
      </c>
      <c r="Q713" s="50">
        <v>0.18</v>
      </c>
      <c r="R713" s="50">
        <v>0</v>
      </c>
      <c r="S713" s="50">
        <v>0</v>
      </c>
      <c r="T713" s="46"/>
      <c r="U713" s="46">
        <v>25</v>
      </c>
      <c r="V713" s="51"/>
      <c r="W713" s="62"/>
      <c r="X713" s="62"/>
      <c r="Y713" s="23" t="str">
        <f t="shared" si="82"/>
        <v/>
      </c>
      <c r="Z713" s="23">
        <f t="shared" si="83"/>
        <v>33.297600000000003</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1</v>
      </c>
      <c r="I714" s="21" t="s">
        <v>995</v>
      </c>
      <c r="J714" s="100"/>
      <c r="K714" s="46" t="s">
        <v>104</v>
      </c>
      <c r="L714" s="47"/>
      <c r="M714" s="48"/>
      <c r="N714" s="99"/>
      <c r="O714" s="49">
        <v>9.2499999999999999E-2</v>
      </c>
      <c r="P714" s="50">
        <v>0</v>
      </c>
      <c r="Q714" s="50">
        <v>0.18</v>
      </c>
      <c r="R714" s="50">
        <v>0</v>
      </c>
      <c r="S714" s="50">
        <v>0</v>
      </c>
      <c r="T714" s="46"/>
      <c r="U714" s="46">
        <v>25</v>
      </c>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780</v>
      </c>
      <c r="H715" s="21">
        <v>5</v>
      </c>
      <c r="I715" s="21" t="s">
        <v>995</v>
      </c>
      <c r="J715" s="46"/>
      <c r="K715" s="46" t="s">
        <v>104</v>
      </c>
      <c r="L715" s="47"/>
      <c r="M715" s="48"/>
      <c r="N715" s="99"/>
      <c r="O715" s="49">
        <v>9.2499999999999999E-2</v>
      </c>
      <c r="P715" s="50">
        <v>0</v>
      </c>
      <c r="Q715" s="50">
        <v>0.18</v>
      </c>
      <c r="R715" s="50">
        <v>0</v>
      </c>
      <c r="S715" s="50">
        <v>0</v>
      </c>
      <c r="T715" s="46"/>
      <c r="U715" s="46">
        <v>25</v>
      </c>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100"/>
      <c r="K716" s="46" t="s">
        <v>104</v>
      </c>
      <c r="L716" s="47"/>
      <c r="M716" s="48"/>
      <c r="N716" s="99"/>
      <c r="O716" s="49">
        <v>9.2499999999999999E-2</v>
      </c>
      <c r="P716" s="50">
        <v>0</v>
      </c>
      <c r="Q716" s="50">
        <v>0.18</v>
      </c>
      <c r="R716" s="50">
        <v>0</v>
      </c>
      <c r="S716" s="50">
        <v>0</v>
      </c>
      <c r="T716" s="46"/>
      <c r="U716" s="46">
        <v>25</v>
      </c>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100"/>
      <c r="K717" s="46" t="s">
        <v>104</v>
      </c>
      <c r="L717" s="47"/>
      <c r="M717" s="48"/>
      <c r="N717" s="99"/>
      <c r="O717" s="49">
        <v>9.2499999999999999E-2</v>
      </c>
      <c r="P717" s="50">
        <v>0</v>
      </c>
      <c r="Q717" s="50">
        <v>0.18</v>
      </c>
      <c r="R717" s="50">
        <v>0</v>
      </c>
      <c r="S717" s="50">
        <v>0</v>
      </c>
      <c r="T717" s="46"/>
      <c r="U717" s="46">
        <v>25</v>
      </c>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100"/>
      <c r="K718" s="46" t="s">
        <v>104</v>
      </c>
      <c r="L718" s="47"/>
      <c r="M718" s="48"/>
      <c r="N718" s="99"/>
      <c r="O718" s="49">
        <v>9.2499999999999999E-2</v>
      </c>
      <c r="P718" s="50">
        <v>0</v>
      </c>
      <c r="Q718" s="50">
        <v>0.18</v>
      </c>
      <c r="R718" s="50">
        <v>0</v>
      </c>
      <c r="S718" s="50">
        <v>0</v>
      </c>
      <c r="T718" s="46"/>
      <c r="U718" s="46">
        <v>25</v>
      </c>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v>73261900</v>
      </c>
      <c r="K719" s="46" t="s">
        <v>104</v>
      </c>
      <c r="L719" s="47"/>
      <c r="M719" s="48"/>
      <c r="N719" s="99">
        <v>21.28</v>
      </c>
      <c r="O719" s="49">
        <v>9.2499999999999999E-2</v>
      </c>
      <c r="P719" s="50">
        <v>0</v>
      </c>
      <c r="Q719" s="50">
        <v>0.18</v>
      </c>
      <c r="R719" s="50">
        <v>0</v>
      </c>
      <c r="S719" s="50">
        <v>0</v>
      </c>
      <c r="T719" s="46"/>
      <c r="U719" s="46">
        <v>25</v>
      </c>
      <c r="V719" s="51" t="s">
        <v>1073</v>
      </c>
      <c r="W719" s="62"/>
      <c r="X719" s="62"/>
      <c r="Y719" s="23" t="str">
        <f t="shared" si="82"/>
        <v/>
      </c>
      <c r="Z719" s="23">
        <f t="shared" si="83"/>
        <v>21.28</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101">
        <v>73261900</v>
      </c>
      <c r="K720" s="46" t="s">
        <v>104</v>
      </c>
      <c r="L720" s="47"/>
      <c r="M720" s="48"/>
      <c r="N720" s="99">
        <v>21.28</v>
      </c>
      <c r="O720" s="49">
        <v>9.2499999999999999E-2</v>
      </c>
      <c r="P720" s="50">
        <v>0</v>
      </c>
      <c r="Q720" s="50">
        <v>0.18</v>
      </c>
      <c r="R720" s="50">
        <v>0</v>
      </c>
      <c r="S720" s="50">
        <v>0</v>
      </c>
      <c r="T720" s="46"/>
      <c r="U720" s="46">
        <v>25</v>
      </c>
      <c r="V720" s="51" t="s">
        <v>1073</v>
      </c>
      <c r="W720" s="62"/>
      <c r="X720" s="62"/>
      <c r="Y720" s="23" t="str">
        <f t="shared" si="82"/>
        <v/>
      </c>
      <c r="Z720" s="23">
        <f t="shared" si="83"/>
        <v>21.28</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101">
        <v>73261900</v>
      </c>
      <c r="K721" s="46" t="s">
        <v>104</v>
      </c>
      <c r="L721" s="47"/>
      <c r="M721" s="48"/>
      <c r="N721" s="99">
        <v>21.28</v>
      </c>
      <c r="O721" s="49">
        <v>9.2499999999999999E-2</v>
      </c>
      <c r="P721" s="50">
        <v>0</v>
      </c>
      <c r="Q721" s="50">
        <v>0.18</v>
      </c>
      <c r="R721" s="50">
        <v>0</v>
      </c>
      <c r="S721" s="50">
        <v>0</v>
      </c>
      <c r="T721" s="46"/>
      <c r="U721" s="46">
        <v>25</v>
      </c>
      <c r="V721" s="51" t="s">
        <v>1073</v>
      </c>
      <c r="W721" s="62"/>
      <c r="X721" s="62"/>
      <c r="Y721" s="23" t="str">
        <f t="shared" si="82"/>
        <v/>
      </c>
      <c r="Z721" s="23">
        <f t="shared" si="83"/>
        <v>21.28</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101">
        <v>73261900</v>
      </c>
      <c r="K722" s="46" t="s">
        <v>104</v>
      </c>
      <c r="L722" s="47"/>
      <c r="M722" s="48"/>
      <c r="N722" s="99">
        <v>21.28</v>
      </c>
      <c r="O722" s="49">
        <v>9.2499999999999999E-2</v>
      </c>
      <c r="P722" s="50">
        <v>0</v>
      </c>
      <c r="Q722" s="50">
        <v>0.18</v>
      </c>
      <c r="R722" s="50">
        <v>0</v>
      </c>
      <c r="S722" s="50">
        <v>0</v>
      </c>
      <c r="T722" s="46"/>
      <c r="U722" s="46">
        <v>25</v>
      </c>
      <c r="V722" s="51" t="s">
        <v>1073</v>
      </c>
      <c r="W722" s="62"/>
      <c r="X722" s="62"/>
      <c r="Y722" s="23" t="str">
        <f t="shared" si="82"/>
        <v/>
      </c>
      <c r="Z722" s="23">
        <f t="shared" si="83"/>
        <v>21.28</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23</v>
      </c>
      <c r="I723" s="21" t="s">
        <v>995</v>
      </c>
      <c r="J723" s="101">
        <v>73261900</v>
      </c>
      <c r="K723" s="46" t="s">
        <v>104</v>
      </c>
      <c r="L723" s="47"/>
      <c r="M723" s="48"/>
      <c r="N723" s="99">
        <v>21.28</v>
      </c>
      <c r="O723" s="49">
        <v>9.2499999999999999E-2</v>
      </c>
      <c r="P723" s="50">
        <v>0</v>
      </c>
      <c r="Q723" s="50">
        <v>0.18</v>
      </c>
      <c r="R723" s="50">
        <v>0</v>
      </c>
      <c r="S723" s="50">
        <v>0</v>
      </c>
      <c r="T723" s="46"/>
      <c r="U723" s="46">
        <v>25</v>
      </c>
      <c r="V723" s="51" t="s">
        <v>1073</v>
      </c>
      <c r="W723" s="62"/>
      <c r="X723" s="62"/>
      <c r="Y723" s="23" t="str">
        <f t="shared" si="82"/>
        <v/>
      </c>
      <c r="Z723" s="23">
        <f t="shared" si="83"/>
        <v>489.44000000000005</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101" t="s">
        <v>1089</v>
      </c>
      <c r="K724" s="46" t="s">
        <v>104</v>
      </c>
      <c r="L724" s="47"/>
      <c r="M724" s="48"/>
      <c r="N724" s="99">
        <v>1120</v>
      </c>
      <c r="O724" s="49">
        <v>9.2499999999999999E-2</v>
      </c>
      <c r="P724" s="50">
        <v>0</v>
      </c>
      <c r="Q724" s="50">
        <v>0.18</v>
      </c>
      <c r="R724" s="50">
        <v>0</v>
      </c>
      <c r="S724" s="50">
        <v>0</v>
      </c>
      <c r="T724" s="46"/>
      <c r="U724" s="46">
        <v>25</v>
      </c>
      <c r="V724" s="51" t="s">
        <v>1074</v>
      </c>
      <c r="W724" s="62"/>
      <c r="X724" s="62"/>
      <c r="Y724" s="23" t="str">
        <f t="shared" si="82"/>
        <v/>
      </c>
      <c r="Z724" s="23">
        <f t="shared" si="83"/>
        <v>1120</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101" t="s">
        <v>1089</v>
      </c>
      <c r="K725" s="46" t="s">
        <v>104</v>
      </c>
      <c r="L725" s="47"/>
      <c r="M725" s="48"/>
      <c r="N725" s="99">
        <v>1120</v>
      </c>
      <c r="O725" s="49">
        <v>9.2499999999999999E-2</v>
      </c>
      <c r="P725" s="50">
        <v>0</v>
      </c>
      <c r="Q725" s="50">
        <v>0.18</v>
      </c>
      <c r="R725" s="50">
        <v>0</v>
      </c>
      <c r="S725" s="50">
        <v>0</v>
      </c>
      <c r="T725" s="46"/>
      <c r="U725" s="46">
        <v>25</v>
      </c>
      <c r="V725" s="51" t="s">
        <v>1074</v>
      </c>
      <c r="W725" s="62"/>
      <c r="X725" s="62"/>
      <c r="Y725" s="23" t="str">
        <f t="shared" si="82"/>
        <v/>
      </c>
      <c r="Z725" s="23">
        <f t="shared" si="83"/>
        <v>1120</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101" t="s">
        <v>1089</v>
      </c>
      <c r="K726" s="46" t="s">
        <v>104</v>
      </c>
      <c r="L726" s="47"/>
      <c r="M726" s="48"/>
      <c r="N726" s="99">
        <v>1120</v>
      </c>
      <c r="O726" s="49">
        <v>9.2499999999999999E-2</v>
      </c>
      <c r="P726" s="50">
        <v>0</v>
      </c>
      <c r="Q726" s="50">
        <v>0.18</v>
      </c>
      <c r="R726" s="50">
        <v>0</v>
      </c>
      <c r="S726" s="50">
        <v>0</v>
      </c>
      <c r="T726" s="46"/>
      <c r="U726" s="46">
        <v>25</v>
      </c>
      <c r="V726" s="51" t="s">
        <v>1074</v>
      </c>
      <c r="W726" s="62"/>
      <c r="X726" s="62"/>
      <c r="Y726" s="23" t="str">
        <f t="shared" si="82"/>
        <v/>
      </c>
      <c r="Z726" s="23">
        <f t="shared" si="83"/>
        <v>1120</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101" t="s">
        <v>1089</v>
      </c>
      <c r="K727" s="46" t="s">
        <v>104</v>
      </c>
      <c r="L727" s="47"/>
      <c r="M727" s="48"/>
      <c r="N727" s="99">
        <v>1680</v>
      </c>
      <c r="O727" s="49">
        <v>9.2499999999999999E-2</v>
      </c>
      <c r="P727" s="50">
        <v>0</v>
      </c>
      <c r="Q727" s="50">
        <v>0.18</v>
      </c>
      <c r="R727" s="50">
        <v>0</v>
      </c>
      <c r="S727" s="50">
        <v>0</v>
      </c>
      <c r="T727" s="46"/>
      <c r="U727" s="46">
        <v>25</v>
      </c>
      <c r="V727" s="51" t="s">
        <v>1074</v>
      </c>
      <c r="W727" s="62"/>
      <c r="X727" s="62"/>
      <c r="Y727" s="23" t="str">
        <f t="shared" ref="Y727:Y790" si="90">IF(M727&lt;&gt;"",$H727*M727,"")</f>
        <v/>
      </c>
      <c r="Z727" s="23">
        <f t="shared" ref="Z727:Z790" si="91">IF(N727&lt;&gt;"",$H727*N727,"")</f>
        <v>1680</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101" t="s">
        <v>1089</v>
      </c>
      <c r="K728" s="46" t="s">
        <v>104</v>
      </c>
      <c r="L728" s="47"/>
      <c r="M728" s="48"/>
      <c r="N728" s="99">
        <v>94.808000000000007</v>
      </c>
      <c r="O728" s="49">
        <v>9.2499999999999999E-2</v>
      </c>
      <c r="P728" s="50">
        <v>0</v>
      </c>
      <c r="Q728" s="50">
        <v>0.18</v>
      </c>
      <c r="R728" s="50">
        <v>0</v>
      </c>
      <c r="S728" s="50">
        <v>0</v>
      </c>
      <c r="T728" s="46"/>
      <c r="U728" s="46">
        <v>25</v>
      </c>
      <c r="V728" s="51" t="s">
        <v>1074</v>
      </c>
      <c r="W728" s="62"/>
      <c r="X728" s="62"/>
      <c r="Y728" s="23" t="str">
        <f t="shared" si="90"/>
        <v/>
      </c>
      <c r="Z728" s="23">
        <f t="shared" si="91"/>
        <v>94.808000000000007</v>
      </c>
      <c r="AA728" s="19">
        <f t="shared" si="92"/>
        <v>1</v>
      </c>
      <c r="AB728" s="19">
        <f t="shared" si="93"/>
        <v>0</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101" t="s">
        <v>1089</v>
      </c>
      <c r="K729" s="46" t="s">
        <v>104</v>
      </c>
      <c r="L729" s="47"/>
      <c r="M729" s="48"/>
      <c r="N729" s="99">
        <v>29.814399999999999</v>
      </c>
      <c r="O729" s="49">
        <v>9.2499999999999999E-2</v>
      </c>
      <c r="P729" s="50">
        <v>0</v>
      </c>
      <c r="Q729" s="50">
        <v>0.18</v>
      </c>
      <c r="R729" s="50">
        <v>0</v>
      </c>
      <c r="S729" s="50">
        <v>0</v>
      </c>
      <c r="T729" s="46"/>
      <c r="U729" s="46">
        <v>25</v>
      </c>
      <c r="V729" s="51" t="s">
        <v>1074</v>
      </c>
      <c r="W729" s="62"/>
      <c r="X729" s="62"/>
      <c r="Y729" s="23" t="str">
        <f t="shared" si="90"/>
        <v/>
      </c>
      <c r="Z729" s="23">
        <f t="shared" si="91"/>
        <v>29.814399999999999</v>
      </c>
      <c r="AA729" s="19">
        <f t="shared" si="92"/>
        <v>1</v>
      </c>
      <c r="AB729" s="19">
        <f t="shared" si="93"/>
        <v>0</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25</v>
      </c>
      <c r="I730" s="21" t="s">
        <v>995</v>
      </c>
      <c r="J730" s="46"/>
      <c r="K730" s="46" t="s">
        <v>104</v>
      </c>
      <c r="L730" s="47"/>
      <c r="M730" s="48"/>
      <c r="N730" s="99"/>
      <c r="O730" s="49">
        <v>9.2499999999999999E-2</v>
      </c>
      <c r="P730" s="50">
        <v>0</v>
      </c>
      <c r="Q730" s="50">
        <v>0.18</v>
      </c>
      <c r="R730" s="50">
        <v>0</v>
      </c>
      <c r="S730" s="50">
        <v>0</v>
      </c>
      <c r="T730" s="46"/>
      <c r="U730" s="46">
        <v>25</v>
      </c>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c r="K731" s="46" t="s">
        <v>104</v>
      </c>
      <c r="L731" s="47"/>
      <c r="M731" s="48"/>
      <c r="N731" s="99"/>
      <c r="O731" s="49">
        <v>9.2499999999999999E-2</v>
      </c>
      <c r="P731" s="50">
        <v>0</v>
      </c>
      <c r="Q731" s="50">
        <v>0.18</v>
      </c>
      <c r="R731" s="50">
        <v>0</v>
      </c>
      <c r="S731" s="50">
        <v>0</v>
      </c>
      <c r="T731" s="46"/>
      <c r="U731" s="46">
        <v>25</v>
      </c>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795</v>
      </c>
      <c r="H732" s="21">
        <v>3</v>
      </c>
      <c r="I732" s="21" t="s">
        <v>995</v>
      </c>
      <c r="J732" s="101" t="s">
        <v>1089</v>
      </c>
      <c r="K732" s="46" t="s">
        <v>104</v>
      </c>
      <c r="L732" s="47"/>
      <c r="M732" s="48"/>
      <c r="N732" s="99">
        <v>72.8</v>
      </c>
      <c r="O732" s="49">
        <v>9.2499999999999999E-2</v>
      </c>
      <c r="P732" s="50">
        <v>0</v>
      </c>
      <c r="Q732" s="50">
        <v>0.18</v>
      </c>
      <c r="R732" s="50">
        <v>0</v>
      </c>
      <c r="S732" s="50">
        <v>0</v>
      </c>
      <c r="T732" s="46"/>
      <c r="U732" s="46">
        <v>25</v>
      </c>
      <c r="V732" s="51" t="s">
        <v>1074</v>
      </c>
      <c r="W732" s="62"/>
      <c r="X732" s="62"/>
      <c r="Y732" s="23" t="str">
        <f t="shared" si="90"/>
        <v/>
      </c>
      <c r="Z732" s="23">
        <f t="shared" si="91"/>
        <v>218.39999999999998</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101" t="s">
        <v>1089</v>
      </c>
      <c r="K733" s="46" t="s">
        <v>104</v>
      </c>
      <c r="L733" s="47"/>
      <c r="M733" s="48"/>
      <c r="N733" s="99">
        <v>72.8</v>
      </c>
      <c r="O733" s="49">
        <v>9.2499999999999999E-2</v>
      </c>
      <c r="P733" s="50">
        <v>0</v>
      </c>
      <c r="Q733" s="50">
        <v>0.18</v>
      </c>
      <c r="R733" s="50">
        <v>0</v>
      </c>
      <c r="S733" s="50">
        <v>0</v>
      </c>
      <c r="T733" s="46"/>
      <c r="U733" s="46">
        <v>25</v>
      </c>
      <c r="V733" s="51" t="s">
        <v>1074</v>
      </c>
      <c r="W733" s="62"/>
      <c r="X733" s="62"/>
      <c r="Y733" s="23" t="str">
        <f t="shared" si="90"/>
        <v/>
      </c>
      <c r="Z733" s="23">
        <f t="shared" si="91"/>
        <v>72.8</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25</v>
      </c>
      <c r="I734" s="21" t="s">
        <v>995</v>
      </c>
      <c r="J734" s="46"/>
      <c r="K734" s="46" t="s">
        <v>104</v>
      </c>
      <c r="L734" s="47"/>
      <c r="M734" s="48"/>
      <c r="N734" s="99"/>
      <c r="O734" s="49">
        <v>9.2499999999999999E-2</v>
      </c>
      <c r="P734" s="50">
        <v>0</v>
      </c>
      <c r="Q734" s="50">
        <v>0.18</v>
      </c>
      <c r="R734" s="50">
        <v>0</v>
      </c>
      <c r="S734" s="50">
        <v>0</v>
      </c>
      <c r="T734" s="46"/>
      <c r="U734" s="46">
        <v>25</v>
      </c>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c r="K735" s="46" t="s">
        <v>104</v>
      </c>
      <c r="L735" s="47"/>
      <c r="M735" s="48"/>
      <c r="N735" s="99"/>
      <c r="O735" s="49">
        <v>9.2499999999999999E-2</v>
      </c>
      <c r="P735" s="50">
        <v>0</v>
      </c>
      <c r="Q735" s="50">
        <v>0.18</v>
      </c>
      <c r="R735" s="50">
        <v>0</v>
      </c>
      <c r="S735" s="50">
        <v>0</v>
      </c>
      <c r="T735" s="46"/>
      <c r="U735" s="46">
        <v>25</v>
      </c>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c r="K736" s="46" t="s">
        <v>104</v>
      </c>
      <c r="L736" s="47"/>
      <c r="M736" s="48"/>
      <c r="N736" s="99"/>
      <c r="O736" s="49">
        <v>9.2499999999999999E-2</v>
      </c>
      <c r="P736" s="50">
        <v>0</v>
      </c>
      <c r="Q736" s="50">
        <v>0.18</v>
      </c>
      <c r="R736" s="50">
        <v>0</v>
      </c>
      <c r="S736" s="50">
        <v>0</v>
      </c>
      <c r="T736" s="46"/>
      <c r="U736" s="46">
        <v>25</v>
      </c>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c r="K737" s="46" t="s">
        <v>104</v>
      </c>
      <c r="L737" s="47"/>
      <c r="M737" s="48"/>
      <c r="N737" s="99"/>
      <c r="O737" s="49">
        <v>9.2499999999999999E-2</v>
      </c>
      <c r="P737" s="50">
        <v>0</v>
      </c>
      <c r="Q737" s="50">
        <v>0.18</v>
      </c>
      <c r="R737" s="50">
        <v>0</v>
      </c>
      <c r="S737" s="50">
        <v>0</v>
      </c>
      <c r="T737" s="46"/>
      <c r="U737" s="46">
        <v>25</v>
      </c>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100"/>
      <c r="K738" s="46" t="s">
        <v>104</v>
      </c>
      <c r="L738" s="47"/>
      <c r="M738" s="48"/>
      <c r="N738" s="99"/>
      <c r="O738" s="49">
        <v>9.2499999999999999E-2</v>
      </c>
      <c r="P738" s="50">
        <v>0</v>
      </c>
      <c r="Q738" s="50">
        <v>0.18</v>
      </c>
      <c r="R738" s="50">
        <v>0</v>
      </c>
      <c r="S738" s="50">
        <v>0</v>
      </c>
      <c r="T738" s="46"/>
      <c r="U738" s="46">
        <v>25</v>
      </c>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100"/>
      <c r="K739" s="46" t="s">
        <v>104</v>
      </c>
      <c r="L739" s="47"/>
      <c r="M739" s="48"/>
      <c r="N739" s="99"/>
      <c r="O739" s="49">
        <v>9.2499999999999999E-2</v>
      </c>
      <c r="P739" s="50">
        <v>0</v>
      </c>
      <c r="Q739" s="50">
        <v>0.18</v>
      </c>
      <c r="R739" s="50">
        <v>0</v>
      </c>
      <c r="S739" s="50">
        <v>0</v>
      </c>
      <c r="T739" s="46"/>
      <c r="U739" s="46">
        <v>25</v>
      </c>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v>82011000</v>
      </c>
      <c r="K740" s="46" t="s">
        <v>104</v>
      </c>
      <c r="L740" s="47"/>
      <c r="M740" s="48"/>
      <c r="N740" s="99">
        <v>39.200000000000003</v>
      </c>
      <c r="O740" s="49">
        <v>9.2499999999999999E-2</v>
      </c>
      <c r="P740" s="50">
        <v>0</v>
      </c>
      <c r="Q740" s="50">
        <v>0.18</v>
      </c>
      <c r="R740" s="50">
        <v>0</v>
      </c>
      <c r="S740" s="50">
        <v>0</v>
      </c>
      <c r="T740" s="46"/>
      <c r="U740" s="46">
        <v>25</v>
      </c>
      <c r="V740" s="51" t="s">
        <v>1081</v>
      </c>
      <c r="W740" s="62"/>
      <c r="X740" s="62"/>
      <c r="Y740" s="23" t="str">
        <f t="shared" si="90"/>
        <v/>
      </c>
      <c r="Z740" s="23">
        <f t="shared" si="91"/>
        <v>39.200000000000003</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v>82011000</v>
      </c>
      <c r="K741" s="46" t="s">
        <v>104</v>
      </c>
      <c r="L741" s="47"/>
      <c r="M741" s="48"/>
      <c r="N741" s="99">
        <v>61.6</v>
      </c>
      <c r="O741" s="49">
        <v>9.2499999999999999E-2</v>
      </c>
      <c r="P741" s="50">
        <v>0</v>
      </c>
      <c r="Q741" s="50">
        <v>0.18</v>
      </c>
      <c r="R741" s="50">
        <v>0</v>
      </c>
      <c r="S741" s="50">
        <v>0</v>
      </c>
      <c r="T741" s="46"/>
      <c r="U741" s="46">
        <v>25</v>
      </c>
      <c r="V741" s="51" t="s">
        <v>1081</v>
      </c>
      <c r="W741" s="62"/>
      <c r="X741" s="62"/>
      <c r="Y741" s="23" t="str">
        <f t="shared" si="90"/>
        <v/>
      </c>
      <c r="Z741" s="23">
        <f t="shared" si="91"/>
        <v>61.6</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13</v>
      </c>
      <c r="I742" s="21" t="s">
        <v>995</v>
      </c>
      <c r="J742" s="100"/>
      <c r="K742" s="46" t="s">
        <v>104</v>
      </c>
      <c r="L742" s="47"/>
      <c r="M742" s="48"/>
      <c r="N742" s="99"/>
      <c r="O742" s="49">
        <v>9.2499999999999999E-2</v>
      </c>
      <c r="P742" s="50">
        <v>0</v>
      </c>
      <c r="Q742" s="50">
        <v>0.18</v>
      </c>
      <c r="R742" s="50">
        <v>0</v>
      </c>
      <c r="S742" s="50">
        <v>0</v>
      </c>
      <c r="T742" s="46"/>
      <c r="U742" s="46">
        <v>25</v>
      </c>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804</v>
      </c>
      <c r="H743" s="21">
        <v>28</v>
      </c>
      <c r="I743" s="21" t="s">
        <v>995</v>
      </c>
      <c r="J743">
        <v>82055900</v>
      </c>
      <c r="K743" s="46" t="s">
        <v>104</v>
      </c>
      <c r="L743" s="47"/>
      <c r="M743" s="48"/>
      <c r="N743" s="99">
        <v>95.2</v>
      </c>
      <c r="O743" s="49">
        <v>9.2499999999999999E-2</v>
      </c>
      <c r="P743" s="50">
        <v>0</v>
      </c>
      <c r="Q743" s="50">
        <v>0.18</v>
      </c>
      <c r="R743" s="50">
        <v>0</v>
      </c>
      <c r="S743" s="50">
        <v>0</v>
      </c>
      <c r="T743" s="46"/>
      <c r="U743" s="46">
        <v>25</v>
      </c>
      <c r="V743" s="51" t="s">
        <v>1081</v>
      </c>
      <c r="W743" s="62"/>
      <c r="X743" s="62"/>
      <c r="Y743" s="23" t="str">
        <f t="shared" si="90"/>
        <v/>
      </c>
      <c r="Z743" s="23">
        <f t="shared" si="91"/>
        <v>2665.6</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100"/>
      <c r="K744" s="46" t="s">
        <v>104</v>
      </c>
      <c r="L744" s="47"/>
      <c r="M744" s="48"/>
      <c r="N744" s="99"/>
      <c r="O744" s="49">
        <v>9.2499999999999999E-2</v>
      </c>
      <c r="P744" s="50">
        <v>0</v>
      </c>
      <c r="Q744" s="50">
        <v>0.18</v>
      </c>
      <c r="R744" s="50">
        <v>0</v>
      </c>
      <c r="S744" s="50">
        <v>0</v>
      </c>
      <c r="T744" s="46"/>
      <c r="U744" s="46">
        <v>25</v>
      </c>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100"/>
      <c r="K745" s="46" t="s">
        <v>104</v>
      </c>
      <c r="L745" s="47"/>
      <c r="M745" s="48"/>
      <c r="N745" s="99"/>
      <c r="O745" s="49">
        <v>9.2499999999999999E-2</v>
      </c>
      <c r="P745" s="50">
        <v>0</v>
      </c>
      <c r="Q745" s="50">
        <v>0.18</v>
      </c>
      <c r="R745" s="50">
        <v>0</v>
      </c>
      <c r="S745" s="50">
        <v>0</v>
      </c>
      <c r="T745" s="46"/>
      <c r="U745" s="46">
        <v>25</v>
      </c>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100"/>
      <c r="K746" s="46" t="s">
        <v>104</v>
      </c>
      <c r="L746" s="47"/>
      <c r="M746" s="48"/>
      <c r="N746" s="99"/>
      <c r="O746" s="49">
        <v>9.2499999999999999E-2</v>
      </c>
      <c r="P746" s="50">
        <v>0</v>
      </c>
      <c r="Q746" s="50">
        <v>0.18</v>
      </c>
      <c r="R746" s="50">
        <v>0</v>
      </c>
      <c r="S746" s="50">
        <v>0</v>
      </c>
      <c r="T746" s="46"/>
      <c r="U746" s="46">
        <v>25</v>
      </c>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v>82013000</v>
      </c>
      <c r="K747" s="46" t="s">
        <v>104</v>
      </c>
      <c r="L747" s="47"/>
      <c r="M747" s="48"/>
      <c r="N747" s="99">
        <v>95.2</v>
      </c>
      <c r="O747" s="49">
        <v>9.2499999999999999E-2</v>
      </c>
      <c r="P747" s="50">
        <v>0</v>
      </c>
      <c r="Q747" s="50">
        <v>0.18</v>
      </c>
      <c r="R747" s="50">
        <v>0</v>
      </c>
      <c r="S747" s="50">
        <v>0</v>
      </c>
      <c r="T747" s="46"/>
      <c r="U747" s="46">
        <v>25</v>
      </c>
      <c r="V747" s="51" t="s">
        <v>1081</v>
      </c>
      <c r="W747" s="62"/>
      <c r="X747" s="62"/>
      <c r="Y747" s="23" t="str">
        <f t="shared" si="90"/>
        <v/>
      </c>
      <c r="Z747" s="23">
        <f t="shared" si="91"/>
        <v>95.2</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v>
      </c>
      <c r="I748" s="21" t="s">
        <v>995</v>
      </c>
      <c r="J748">
        <v>96034090</v>
      </c>
      <c r="K748" s="46" t="s">
        <v>104</v>
      </c>
      <c r="L748" s="47"/>
      <c r="M748" s="48"/>
      <c r="N748" s="99">
        <v>4.0880000000000001</v>
      </c>
      <c r="O748" s="49">
        <v>9.2499999999999999E-2</v>
      </c>
      <c r="P748" s="50">
        <v>0</v>
      </c>
      <c r="Q748" s="50">
        <v>0.18</v>
      </c>
      <c r="R748" s="50">
        <v>0</v>
      </c>
      <c r="S748" s="50">
        <v>0</v>
      </c>
      <c r="T748" s="46"/>
      <c r="U748" s="46">
        <v>25</v>
      </c>
      <c r="V748" s="51" t="s">
        <v>1090</v>
      </c>
      <c r="W748" s="62"/>
      <c r="X748" s="62"/>
      <c r="Y748" s="23" t="str">
        <f t="shared" si="90"/>
        <v/>
      </c>
      <c r="Z748" s="23">
        <f t="shared" si="91"/>
        <v>4.0880000000000001</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4</v>
      </c>
      <c r="I749" s="21" t="s">
        <v>995</v>
      </c>
      <c r="J749" s="101">
        <v>96034090</v>
      </c>
      <c r="K749" s="46" t="s">
        <v>104</v>
      </c>
      <c r="L749" s="47"/>
      <c r="M749" s="48"/>
      <c r="N749" s="99">
        <v>13.036800000000001</v>
      </c>
      <c r="O749" s="49">
        <v>9.2499999999999999E-2</v>
      </c>
      <c r="P749" s="50">
        <v>0</v>
      </c>
      <c r="Q749" s="50">
        <v>0.18</v>
      </c>
      <c r="R749" s="50">
        <v>0</v>
      </c>
      <c r="S749" s="50">
        <v>0</v>
      </c>
      <c r="T749" s="46"/>
      <c r="U749" s="46">
        <v>25</v>
      </c>
      <c r="V749" s="51" t="s">
        <v>1090</v>
      </c>
      <c r="W749" s="62"/>
      <c r="X749" s="62"/>
      <c r="Y749" s="23" t="str">
        <f t="shared" si="90"/>
        <v/>
      </c>
      <c r="Z749" s="23">
        <f t="shared" si="91"/>
        <v>52.147200000000005</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v>96034090</v>
      </c>
      <c r="K750" s="46" t="s">
        <v>104</v>
      </c>
      <c r="L750" s="47"/>
      <c r="M750" s="48"/>
      <c r="N750" s="99">
        <v>6.16</v>
      </c>
      <c r="O750" s="49">
        <v>9.2499999999999999E-2</v>
      </c>
      <c r="P750" s="50">
        <v>0</v>
      </c>
      <c r="Q750" s="50">
        <v>0.18</v>
      </c>
      <c r="R750" s="50">
        <v>0</v>
      </c>
      <c r="S750" s="50">
        <v>0</v>
      </c>
      <c r="T750" s="46"/>
      <c r="U750" s="46">
        <v>25</v>
      </c>
      <c r="V750" s="51" t="s">
        <v>1090</v>
      </c>
      <c r="W750" s="62"/>
      <c r="X750" s="62"/>
      <c r="Y750" s="23" t="str">
        <f t="shared" si="90"/>
        <v/>
      </c>
      <c r="Z750" s="23">
        <f t="shared" si="91"/>
        <v>6.16</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v>96034090</v>
      </c>
      <c r="K751" s="46" t="s">
        <v>104</v>
      </c>
      <c r="L751" s="47"/>
      <c r="M751" s="48"/>
      <c r="N751" s="99">
        <v>4.0880000000000001</v>
      </c>
      <c r="O751" s="49">
        <v>9.2499999999999999E-2</v>
      </c>
      <c r="P751" s="50">
        <v>0</v>
      </c>
      <c r="Q751" s="50">
        <v>0.18</v>
      </c>
      <c r="R751" s="50">
        <v>0</v>
      </c>
      <c r="S751" s="50">
        <v>0</v>
      </c>
      <c r="T751" s="46"/>
      <c r="U751" s="46">
        <v>25</v>
      </c>
      <c r="V751" s="51" t="s">
        <v>1090</v>
      </c>
      <c r="W751" s="62"/>
      <c r="X751" s="62"/>
      <c r="Y751" s="23" t="str">
        <f t="shared" si="90"/>
        <v/>
      </c>
      <c r="Z751" s="23">
        <f t="shared" si="91"/>
        <v>4.0880000000000001</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v>96034090</v>
      </c>
      <c r="K752" s="46" t="s">
        <v>104</v>
      </c>
      <c r="L752" s="47"/>
      <c r="M752" s="48"/>
      <c r="N752" s="99">
        <v>6.16</v>
      </c>
      <c r="O752" s="49">
        <v>9.2499999999999999E-2</v>
      </c>
      <c r="P752" s="50">
        <v>0</v>
      </c>
      <c r="Q752" s="50">
        <v>0.18</v>
      </c>
      <c r="R752" s="50">
        <v>0</v>
      </c>
      <c r="S752" s="50">
        <v>0</v>
      </c>
      <c r="T752" s="46"/>
      <c r="U752" s="46">
        <v>25</v>
      </c>
      <c r="V752" s="51" t="s">
        <v>1090</v>
      </c>
      <c r="W752" s="62"/>
      <c r="X752" s="62"/>
      <c r="Y752" s="23" t="str">
        <f t="shared" si="90"/>
        <v/>
      </c>
      <c r="Z752" s="23">
        <f t="shared" si="91"/>
        <v>6.16</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101">
        <v>96034090</v>
      </c>
      <c r="K753" s="46" t="s">
        <v>104</v>
      </c>
      <c r="L753" s="47"/>
      <c r="M753" s="48"/>
      <c r="N753" s="99">
        <v>2.2400000000000002</v>
      </c>
      <c r="O753" s="49">
        <v>9.2499999999999999E-2</v>
      </c>
      <c r="P753" s="50">
        <v>0</v>
      </c>
      <c r="Q753" s="50">
        <v>0.18</v>
      </c>
      <c r="R753" s="50">
        <v>0</v>
      </c>
      <c r="S753" s="50">
        <v>0</v>
      </c>
      <c r="T753" s="46"/>
      <c r="U753" s="46">
        <v>25</v>
      </c>
      <c r="V753" s="51" t="s">
        <v>1090</v>
      </c>
      <c r="W753" s="62"/>
      <c r="X753" s="62"/>
      <c r="Y753" s="23" t="str">
        <f t="shared" si="90"/>
        <v/>
      </c>
      <c r="Z753" s="23">
        <f t="shared" si="91"/>
        <v>2.2400000000000002</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101">
        <v>96034090</v>
      </c>
      <c r="K754" s="46" t="s">
        <v>104</v>
      </c>
      <c r="L754" s="47"/>
      <c r="M754" s="48"/>
      <c r="N754" s="99">
        <v>13.036800000000001</v>
      </c>
      <c r="O754" s="49">
        <v>9.2499999999999999E-2</v>
      </c>
      <c r="P754" s="50">
        <v>0</v>
      </c>
      <c r="Q754" s="50">
        <v>0.18</v>
      </c>
      <c r="R754" s="50">
        <v>0</v>
      </c>
      <c r="S754" s="50">
        <v>0</v>
      </c>
      <c r="T754" s="46"/>
      <c r="U754" s="46">
        <v>25</v>
      </c>
      <c r="V754" s="51" t="s">
        <v>1090</v>
      </c>
      <c r="W754" s="62"/>
      <c r="X754" s="62"/>
      <c r="Y754" s="23" t="str">
        <f t="shared" si="90"/>
        <v/>
      </c>
      <c r="Z754" s="23">
        <f t="shared" si="91"/>
        <v>13.036800000000001</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13</v>
      </c>
      <c r="I755" s="21" t="s">
        <v>995</v>
      </c>
      <c r="J755">
        <v>96034090</v>
      </c>
      <c r="K755" s="46" t="s">
        <v>104</v>
      </c>
      <c r="L755" s="47"/>
      <c r="M755" s="48"/>
      <c r="N755" s="99">
        <v>7.3696000000000002</v>
      </c>
      <c r="O755" s="49">
        <v>9.2499999999999999E-2</v>
      </c>
      <c r="P755" s="50">
        <v>0</v>
      </c>
      <c r="Q755" s="50">
        <v>0.18</v>
      </c>
      <c r="R755" s="50">
        <v>0</v>
      </c>
      <c r="S755" s="50">
        <v>0</v>
      </c>
      <c r="T755" s="46"/>
      <c r="U755" s="46">
        <v>25</v>
      </c>
      <c r="V755" s="51" t="s">
        <v>1090</v>
      </c>
      <c r="W755" s="62"/>
      <c r="X755" s="62"/>
      <c r="Y755" s="23" t="str">
        <f t="shared" si="90"/>
        <v/>
      </c>
      <c r="Z755" s="23">
        <f t="shared" si="91"/>
        <v>95.8048</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v>96034090</v>
      </c>
      <c r="K756" s="46" t="s">
        <v>104</v>
      </c>
      <c r="L756" s="47"/>
      <c r="M756" s="48"/>
      <c r="N756" s="99">
        <v>12.8912</v>
      </c>
      <c r="O756" s="49">
        <v>9.2499999999999999E-2</v>
      </c>
      <c r="P756" s="50">
        <v>0</v>
      </c>
      <c r="Q756" s="50">
        <v>0.18</v>
      </c>
      <c r="R756" s="50">
        <v>0</v>
      </c>
      <c r="S756" s="50">
        <v>0</v>
      </c>
      <c r="T756" s="46"/>
      <c r="U756" s="46">
        <v>25</v>
      </c>
      <c r="V756" s="51" t="s">
        <v>1090</v>
      </c>
      <c r="W756" s="62"/>
      <c r="X756" s="62"/>
      <c r="Y756" s="23" t="str">
        <f t="shared" si="90"/>
        <v/>
      </c>
      <c r="Z756" s="23">
        <f t="shared" si="91"/>
        <v>12.8912</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100"/>
      <c r="K757" s="46" t="s">
        <v>104</v>
      </c>
      <c r="L757" s="47"/>
      <c r="M757" s="48"/>
      <c r="N757" s="99"/>
      <c r="O757" s="49">
        <v>9.2499999999999999E-2</v>
      </c>
      <c r="P757" s="50">
        <v>0</v>
      </c>
      <c r="Q757" s="50">
        <v>0.18</v>
      </c>
      <c r="R757" s="50">
        <v>0</v>
      </c>
      <c r="S757" s="50">
        <v>0</v>
      </c>
      <c r="T757" s="46"/>
      <c r="U757" s="46">
        <v>25</v>
      </c>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c r="K758" s="46" t="s">
        <v>104</v>
      </c>
      <c r="L758" s="47"/>
      <c r="M758" s="48"/>
      <c r="N758" s="99"/>
      <c r="O758" s="49">
        <v>9.2499999999999999E-2</v>
      </c>
      <c r="P758" s="50">
        <v>0</v>
      </c>
      <c r="Q758" s="50">
        <v>0.18</v>
      </c>
      <c r="R758" s="50">
        <v>0</v>
      </c>
      <c r="S758" s="50">
        <v>0</v>
      </c>
      <c r="T758" s="46"/>
      <c r="U758" s="46">
        <v>25</v>
      </c>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v>90318099</v>
      </c>
      <c r="K759" s="46" t="s">
        <v>104</v>
      </c>
      <c r="L759" s="47"/>
      <c r="M759" s="48"/>
      <c r="N759" s="99">
        <v>61.6</v>
      </c>
      <c r="O759" s="49">
        <v>9.2499999999999999E-2</v>
      </c>
      <c r="P759" s="50">
        <v>0</v>
      </c>
      <c r="Q759" s="50">
        <v>0.18</v>
      </c>
      <c r="R759" s="50">
        <v>0</v>
      </c>
      <c r="S759" s="50">
        <v>0</v>
      </c>
      <c r="T759" s="46"/>
      <c r="U759" s="46">
        <v>25</v>
      </c>
      <c r="V759" s="51" t="s">
        <v>1081</v>
      </c>
      <c r="W759" s="62"/>
      <c r="X759" s="62"/>
      <c r="Y759" s="23" t="str">
        <f t="shared" si="90"/>
        <v/>
      </c>
      <c r="Z759" s="23">
        <f t="shared" si="91"/>
        <v>61.6</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v>90318099</v>
      </c>
      <c r="K760" s="46" t="s">
        <v>104</v>
      </c>
      <c r="L760" s="47"/>
      <c r="M760" s="48"/>
      <c r="N760" s="99">
        <v>143.36000000000001</v>
      </c>
      <c r="O760" s="49">
        <v>9.2499999999999999E-2</v>
      </c>
      <c r="P760" s="50">
        <v>0</v>
      </c>
      <c r="Q760" s="50">
        <v>0.18</v>
      </c>
      <c r="R760" s="50">
        <v>0</v>
      </c>
      <c r="S760" s="50">
        <v>0</v>
      </c>
      <c r="T760" s="46"/>
      <c r="U760" s="46">
        <v>25</v>
      </c>
      <c r="V760" s="51" t="s">
        <v>1081</v>
      </c>
      <c r="W760" s="62"/>
      <c r="X760" s="62"/>
      <c r="Y760" s="23" t="str">
        <f t="shared" si="90"/>
        <v/>
      </c>
      <c r="Z760" s="23">
        <f t="shared" si="91"/>
        <v>143.36000000000001</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27</v>
      </c>
      <c r="I761" s="21" t="s">
        <v>995</v>
      </c>
      <c r="J761" s="100"/>
      <c r="K761" s="46" t="s">
        <v>104</v>
      </c>
      <c r="L761" s="47"/>
      <c r="M761" s="48"/>
      <c r="N761" s="99"/>
      <c r="O761" s="49">
        <v>9.2499999999999999E-2</v>
      </c>
      <c r="P761" s="50">
        <v>0</v>
      </c>
      <c r="Q761" s="50">
        <v>0.18</v>
      </c>
      <c r="R761" s="50">
        <v>0</v>
      </c>
      <c r="S761" s="50">
        <v>0</v>
      </c>
      <c r="T761" s="46"/>
      <c r="U761" s="46">
        <v>25</v>
      </c>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c r="K762" s="46" t="s">
        <v>104</v>
      </c>
      <c r="L762" s="47"/>
      <c r="M762" s="48"/>
      <c r="N762" s="99"/>
      <c r="O762" s="49">
        <v>9.2499999999999999E-2</v>
      </c>
      <c r="P762" s="50">
        <v>0</v>
      </c>
      <c r="Q762" s="50">
        <v>0.18</v>
      </c>
      <c r="R762" s="50">
        <v>0</v>
      </c>
      <c r="S762" s="50">
        <v>0</v>
      </c>
      <c r="T762" s="46"/>
      <c r="U762" s="46">
        <v>25</v>
      </c>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c r="K763" s="46" t="s">
        <v>104</v>
      </c>
      <c r="L763" s="47"/>
      <c r="M763" s="48"/>
      <c r="N763" s="99"/>
      <c r="O763" s="49">
        <v>9.2499999999999999E-2</v>
      </c>
      <c r="P763" s="50">
        <v>0</v>
      </c>
      <c r="Q763" s="50">
        <v>0.18</v>
      </c>
      <c r="R763" s="50">
        <v>0</v>
      </c>
      <c r="S763" s="50">
        <v>0</v>
      </c>
      <c r="T763" s="46"/>
      <c r="U763" s="46">
        <v>25</v>
      </c>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100"/>
      <c r="K764" s="46" t="s">
        <v>104</v>
      </c>
      <c r="L764" s="47"/>
      <c r="M764" s="48"/>
      <c r="N764" s="99"/>
      <c r="O764" s="49">
        <v>9.2499999999999999E-2</v>
      </c>
      <c r="P764" s="50">
        <v>0</v>
      </c>
      <c r="Q764" s="50">
        <v>0.18</v>
      </c>
      <c r="R764" s="50">
        <v>0</v>
      </c>
      <c r="S764" s="50">
        <v>0</v>
      </c>
      <c r="T764" s="46"/>
      <c r="U764" s="46">
        <v>25</v>
      </c>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826</v>
      </c>
      <c r="H765" s="21">
        <v>4</v>
      </c>
      <c r="I765" s="21" t="s">
        <v>995</v>
      </c>
      <c r="J765" s="46"/>
      <c r="K765" s="46" t="s">
        <v>104</v>
      </c>
      <c r="L765" s="47"/>
      <c r="M765" s="48"/>
      <c r="N765" s="99"/>
      <c r="O765" s="49">
        <v>9.2499999999999999E-2</v>
      </c>
      <c r="P765" s="50">
        <v>0</v>
      </c>
      <c r="Q765" s="50">
        <v>0.18</v>
      </c>
      <c r="R765" s="50">
        <v>0</v>
      </c>
      <c r="S765" s="50">
        <v>0</v>
      </c>
      <c r="T765" s="46"/>
      <c r="U765" s="46">
        <v>25</v>
      </c>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c r="K766" s="46" t="s">
        <v>104</v>
      </c>
      <c r="L766" s="47"/>
      <c r="M766" s="48"/>
      <c r="N766" s="99"/>
      <c r="O766" s="49">
        <v>9.2499999999999999E-2</v>
      </c>
      <c r="P766" s="50">
        <v>0</v>
      </c>
      <c r="Q766" s="50">
        <v>0.18</v>
      </c>
      <c r="R766" s="50">
        <v>0</v>
      </c>
      <c r="S766" s="50">
        <v>0</v>
      </c>
      <c r="T766" s="46"/>
      <c r="U766" s="46">
        <v>25</v>
      </c>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101">
        <v>84678900</v>
      </c>
      <c r="K767" s="46" t="s">
        <v>104</v>
      </c>
      <c r="L767" s="47"/>
      <c r="M767" s="48"/>
      <c r="N767" s="99">
        <v>4928</v>
      </c>
      <c r="O767" s="49">
        <v>9.2499999999999999E-2</v>
      </c>
      <c r="P767" s="50">
        <v>0</v>
      </c>
      <c r="Q767" s="50">
        <v>0.18</v>
      </c>
      <c r="R767" s="50">
        <v>0</v>
      </c>
      <c r="S767" s="50">
        <v>0</v>
      </c>
      <c r="T767" s="46"/>
      <c r="U767" s="46">
        <v>25</v>
      </c>
      <c r="V767" s="51" t="s">
        <v>1091</v>
      </c>
      <c r="W767" s="62"/>
      <c r="X767" s="62"/>
      <c r="Y767" s="23" t="str">
        <f t="shared" si="90"/>
        <v/>
      </c>
      <c r="Z767" s="23">
        <f t="shared" si="91"/>
        <v>4928</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1333</v>
      </c>
      <c r="I768" s="21" t="s">
        <v>995</v>
      </c>
      <c r="J768" s="46"/>
      <c r="K768" s="46" t="s">
        <v>104</v>
      </c>
      <c r="L768" s="47"/>
      <c r="M768" s="48"/>
      <c r="N768" s="99"/>
      <c r="O768" s="49">
        <v>9.2499999999999999E-2</v>
      </c>
      <c r="P768" s="50">
        <v>0</v>
      </c>
      <c r="Q768" s="50">
        <v>0.18</v>
      </c>
      <c r="R768" s="50">
        <v>0</v>
      </c>
      <c r="S768" s="50">
        <v>0</v>
      </c>
      <c r="T768" s="46"/>
      <c r="U768" s="46">
        <v>25</v>
      </c>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101">
        <v>84672999</v>
      </c>
      <c r="K769" s="46" t="s">
        <v>104</v>
      </c>
      <c r="L769" s="47"/>
      <c r="M769" s="48"/>
      <c r="N769" s="99">
        <v>1156.9488000000001</v>
      </c>
      <c r="O769" s="49">
        <v>9.2499999999999999E-2</v>
      </c>
      <c r="P769" s="50">
        <v>0</v>
      </c>
      <c r="Q769" s="50">
        <v>0.18</v>
      </c>
      <c r="R769" s="50">
        <v>0</v>
      </c>
      <c r="S769" s="50">
        <v>0</v>
      </c>
      <c r="T769" s="46"/>
      <c r="U769" s="46">
        <v>25</v>
      </c>
      <c r="V769" s="51" t="s">
        <v>1072</v>
      </c>
      <c r="W769" s="62"/>
      <c r="X769" s="62"/>
      <c r="Y769" s="23" t="str">
        <f t="shared" si="90"/>
        <v/>
      </c>
      <c r="Z769" s="23">
        <f t="shared" si="91"/>
        <v>1156.9488000000001</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101">
        <v>82042000</v>
      </c>
      <c r="K770" s="46" t="s">
        <v>104</v>
      </c>
      <c r="L770" s="47"/>
      <c r="M770" s="48"/>
      <c r="N770" s="99">
        <v>142.24</v>
      </c>
      <c r="O770" s="49">
        <v>9.2499999999999999E-2</v>
      </c>
      <c r="P770" s="50">
        <v>0</v>
      </c>
      <c r="Q770" s="50">
        <v>0.18</v>
      </c>
      <c r="R770" s="50">
        <v>0</v>
      </c>
      <c r="S770" s="50">
        <v>0</v>
      </c>
      <c r="T770" s="46"/>
      <c r="U770" s="46">
        <v>25</v>
      </c>
      <c r="V770" s="51" t="s">
        <v>1074</v>
      </c>
      <c r="W770" s="62"/>
      <c r="X770" s="62"/>
      <c r="Y770" s="23" t="str">
        <f t="shared" si="90"/>
        <v/>
      </c>
      <c r="Z770" s="23">
        <f t="shared" si="91"/>
        <v>142.24</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101">
        <v>82042000</v>
      </c>
      <c r="K771" s="46" t="s">
        <v>104</v>
      </c>
      <c r="L771" s="47"/>
      <c r="M771" s="48"/>
      <c r="N771" s="99">
        <v>77.28</v>
      </c>
      <c r="O771" s="49">
        <v>9.2499999999999999E-2</v>
      </c>
      <c r="P771" s="50">
        <v>0</v>
      </c>
      <c r="Q771" s="50">
        <v>0.18</v>
      </c>
      <c r="R771" s="50">
        <v>0</v>
      </c>
      <c r="S771" s="50">
        <v>0</v>
      </c>
      <c r="T771" s="46"/>
      <c r="U771" s="46">
        <v>25</v>
      </c>
      <c r="V771" s="51" t="s">
        <v>1074</v>
      </c>
      <c r="W771" s="62"/>
      <c r="X771" s="62"/>
      <c r="Y771" s="23" t="str">
        <f t="shared" si="90"/>
        <v/>
      </c>
      <c r="Z771" s="23">
        <f t="shared" si="91"/>
        <v>77.28</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101">
        <v>82042000</v>
      </c>
      <c r="K772" s="46" t="s">
        <v>104</v>
      </c>
      <c r="L772" s="47"/>
      <c r="M772" s="48"/>
      <c r="N772" s="99">
        <v>81.760000000000005</v>
      </c>
      <c r="O772" s="49">
        <v>9.2499999999999999E-2</v>
      </c>
      <c r="P772" s="50">
        <v>0</v>
      </c>
      <c r="Q772" s="50">
        <v>0.18</v>
      </c>
      <c r="R772" s="50">
        <v>0</v>
      </c>
      <c r="S772" s="50">
        <v>0</v>
      </c>
      <c r="T772" s="46"/>
      <c r="U772" s="46">
        <v>25</v>
      </c>
      <c r="V772" s="51" t="s">
        <v>1074</v>
      </c>
      <c r="W772" s="62"/>
      <c r="X772" s="62"/>
      <c r="Y772" s="23" t="str">
        <f t="shared" si="90"/>
        <v/>
      </c>
      <c r="Z772" s="23">
        <f t="shared" si="91"/>
        <v>81.760000000000005</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101">
        <v>82042000</v>
      </c>
      <c r="K773" s="46" t="s">
        <v>104</v>
      </c>
      <c r="L773" s="47"/>
      <c r="M773" s="48"/>
      <c r="N773" s="99">
        <v>140</v>
      </c>
      <c r="O773" s="49">
        <v>9.2499999999999999E-2</v>
      </c>
      <c r="P773" s="50">
        <v>0</v>
      </c>
      <c r="Q773" s="50">
        <v>0.18</v>
      </c>
      <c r="R773" s="50">
        <v>0</v>
      </c>
      <c r="S773" s="50">
        <v>0</v>
      </c>
      <c r="T773" s="46"/>
      <c r="U773" s="46">
        <v>25</v>
      </c>
      <c r="V773" s="51" t="s">
        <v>1074</v>
      </c>
      <c r="W773" s="62"/>
      <c r="X773" s="62"/>
      <c r="Y773" s="23" t="str">
        <f t="shared" si="90"/>
        <v/>
      </c>
      <c r="Z773" s="23">
        <f t="shared" si="91"/>
        <v>140</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v>82042000</v>
      </c>
      <c r="K774" s="46" t="s">
        <v>104</v>
      </c>
      <c r="L774" s="47"/>
      <c r="M774" s="48"/>
      <c r="N774" s="99">
        <v>173.6</v>
      </c>
      <c r="O774" s="49">
        <v>9.2499999999999999E-2</v>
      </c>
      <c r="P774" s="50">
        <v>0</v>
      </c>
      <c r="Q774" s="50">
        <v>0.18</v>
      </c>
      <c r="R774" s="50">
        <v>0</v>
      </c>
      <c r="S774" s="50">
        <v>0</v>
      </c>
      <c r="T774" s="46"/>
      <c r="U774" s="46">
        <v>25</v>
      </c>
      <c r="V774" s="51" t="s">
        <v>1074</v>
      </c>
      <c r="W774" s="62"/>
      <c r="X774" s="62"/>
      <c r="Y774" s="23" t="str">
        <f t="shared" si="90"/>
        <v/>
      </c>
      <c r="Z774" s="23">
        <f t="shared" si="91"/>
        <v>173.6</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100"/>
      <c r="K775" s="46" t="s">
        <v>104</v>
      </c>
      <c r="L775" s="47"/>
      <c r="M775" s="48"/>
      <c r="N775" s="99"/>
      <c r="O775" s="49">
        <v>9.2499999999999999E-2</v>
      </c>
      <c r="P775" s="50">
        <v>0</v>
      </c>
      <c r="Q775" s="50">
        <v>0.18</v>
      </c>
      <c r="R775" s="50">
        <v>0</v>
      </c>
      <c r="S775" s="50">
        <v>0</v>
      </c>
      <c r="T775" s="46"/>
      <c r="U775" s="46">
        <v>25</v>
      </c>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v>82042000</v>
      </c>
      <c r="K776" s="46" t="s">
        <v>104</v>
      </c>
      <c r="L776" s="47"/>
      <c r="M776" s="48"/>
      <c r="N776" s="99">
        <v>123.2</v>
      </c>
      <c r="O776" s="49">
        <v>9.2499999999999999E-2</v>
      </c>
      <c r="P776" s="50">
        <v>0</v>
      </c>
      <c r="Q776" s="50">
        <v>0.18</v>
      </c>
      <c r="R776" s="50">
        <v>0</v>
      </c>
      <c r="S776" s="50">
        <v>0</v>
      </c>
      <c r="T776" s="46"/>
      <c r="U776" s="46">
        <v>25</v>
      </c>
      <c r="V776" s="51"/>
      <c r="W776" s="62"/>
      <c r="X776" s="62"/>
      <c r="Y776" s="23" t="str">
        <f t="shared" si="90"/>
        <v/>
      </c>
      <c r="Z776" s="23">
        <f t="shared" si="91"/>
        <v>123.2</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v>82042000</v>
      </c>
      <c r="K777" s="46" t="s">
        <v>104</v>
      </c>
      <c r="L777" s="47"/>
      <c r="M777" s="48"/>
      <c r="N777" s="99">
        <v>183.68</v>
      </c>
      <c r="O777" s="49">
        <v>9.2499999999999999E-2</v>
      </c>
      <c r="P777" s="50">
        <v>0</v>
      </c>
      <c r="Q777" s="50">
        <v>0.18</v>
      </c>
      <c r="R777" s="50">
        <v>0</v>
      </c>
      <c r="S777" s="50">
        <v>0</v>
      </c>
      <c r="T777" s="46"/>
      <c r="U777" s="46">
        <v>25</v>
      </c>
      <c r="V777" s="51" t="s">
        <v>1074</v>
      </c>
      <c r="W777" s="62"/>
      <c r="X777" s="62"/>
      <c r="Y777" s="23" t="str">
        <f t="shared" si="90"/>
        <v/>
      </c>
      <c r="Z777" s="23">
        <f t="shared" si="91"/>
        <v>183.68</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v>82042000</v>
      </c>
      <c r="K778" s="46" t="s">
        <v>104</v>
      </c>
      <c r="L778" s="47"/>
      <c r="M778" s="48"/>
      <c r="N778" s="99">
        <v>190.4</v>
      </c>
      <c r="O778" s="49">
        <v>9.2499999999999999E-2</v>
      </c>
      <c r="P778" s="50">
        <v>0</v>
      </c>
      <c r="Q778" s="50">
        <v>0.18</v>
      </c>
      <c r="R778" s="50">
        <v>0</v>
      </c>
      <c r="S778" s="50">
        <v>0</v>
      </c>
      <c r="T778" s="46"/>
      <c r="U778" s="46">
        <v>25</v>
      </c>
      <c r="V778" s="51" t="s">
        <v>1074</v>
      </c>
      <c r="W778" s="62"/>
      <c r="X778" s="62"/>
      <c r="Y778" s="23" t="str">
        <f t="shared" si="90"/>
        <v/>
      </c>
      <c r="Z778" s="23">
        <f t="shared" si="91"/>
        <v>190.4</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v>82042000</v>
      </c>
      <c r="K779" s="46" t="s">
        <v>104</v>
      </c>
      <c r="L779" s="47"/>
      <c r="M779" s="48"/>
      <c r="N779" s="99">
        <v>173.6</v>
      </c>
      <c r="O779" s="49">
        <v>9.2499999999999999E-2</v>
      </c>
      <c r="P779" s="50">
        <v>0</v>
      </c>
      <c r="Q779" s="50">
        <v>0.18</v>
      </c>
      <c r="R779" s="50">
        <v>0</v>
      </c>
      <c r="S779" s="50">
        <v>0</v>
      </c>
      <c r="T779" s="46"/>
      <c r="U779" s="46">
        <v>25</v>
      </c>
      <c r="V779" s="51" t="s">
        <v>1074</v>
      </c>
      <c r="W779" s="62"/>
      <c r="X779" s="62"/>
      <c r="Y779" s="23" t="str">
        <f t="shared" si="90"/>
        <v/>
      </c>
      <c r="Z779" s="23">
        <f t="shared" si="91"/>
        <v>173.6</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v>82042000</v>
      </c>
      <c r="K780" s="46" t="s">
        <v>104</v>
      </c>
      <c r="L780" s="47"/>
      <c r="M780" s="48"/>
      <c r="N780" s="99">
        <v>136.63999999999999</v>
      </c>
      <c r="O780" s="49">
        <v>9.2499999999999999E-2</v>
      </c>
      <c r="P780" s="50">
        <v>0</v>
      </c>
      <c r="Q780" s="50">
        <v>0.18</v>
      </c>
      <c r="R780" s="50">
        <v>0</v>
      </c>
      <c r="S780" s="50">
        <v>0</v>
      </c>
      <c r="T780" s="46"/>
      <c r="U780" s="46">
        <v>25</v>
      </c>
      <c r="V780" s="51" t="s">
        <v>1074</v>
      </c>
      <c r="W780" s="62"/>
      <c r="X780" s="62"/>
      <c r="Y780" s="23" t="str">
        <f t="shared" si="90"/>
        <v/>
      </c>
      <c r="Z780" s="23">
        <f t="shared" si="91"/>
        <v>136.63999999999999</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v>82042000</v>
      </c>
      <c r="K781" s="46" t="s">
        <v>104</v>
      </c>
      <c r="L781" s="47"/>
      <c r="M781" s="48"/>
      <c r="N781" s="99">
        <v>252</v>
      </c>
      <c r="O781" s="49">
        <v>9.2499999999999999E-2</v>
      </c>
      <c r="P781" s="50">
        <v>0</v>
      </c>
      <c r="Q781" s="50">
        <v>0.18</v>
      </c>
      <c r="R781" s="50">
        <v>0</v>
      </c>
      <c r="S781" s="50">
        <v>0</v>
      </c>
      <c r="T781" s="46"/>
      <c r="U781" s="46">
        <v>25</v>
      </c>
      <c r="V781" s="51" t="s">
        <v>1074</v>
      </c>
      <c r="W781" s="62"/>
      <c r="X781" s="62"/>
      <c r="Y781" s="23" t="str">
        <f t="shared" si="90"/>
        <v/>
      </c>
      <c r="Z781" s="23">
        <f t="shared" si="91"/>
        <v>252</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v>82042000</v>
      </c>
      <c r="K782" s="46" t="s">
        <v>104</v>
      </c>
      <c r="L782" s="47"/>
      <c r="M782" s="48"/>
      <c r="N782" s="99">
        <v>222.88</v>
      </c>
      <c r="O782" s="49">
        <v>9.2499999999999999E-2</v>
      </c>
      <c r="P782" s="50">
        <v>0</v>
      </c>
      <c r="Q782" s="50">
        <v>0.18</v>
      </c>
      <c r="R782" s="50">
        <v>0</v>
      </c>
      <c r="S782" s="50">
        <v>0</v>
      </c>
      <c r="T782" s="46"/>
      <c r="U782" s="46">
        <v>25</v>
      </c>
      <c r="V782" s="51" t="s">
        <v>1074</v>
      </c>
      <c r="W782" s="62"/>
      <c r="X782" s="62"/>
      <c r="Y782" s="23" t="str">
        <f t="shared" si="90"/>
        <v/>
      </c>
      <c r="Z782" s="23">
        <f t="shared" si="91"/>
        <v>222.88</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v>82042000</v>
      </c>
      <c r="K783" s="46" t="s">
        <v>104</v>
      </c>
      <c r="L783" s="47"/>
      <c r="M783" s="48"/>
      <c r="N783" s="99">
        <v>134.4</v>
      </c>
      <c r="O783" s="49">
        <v>9.2499999999999999E-2</v>
      </c>
      <c r="P783" s="50">
        <v>0</v>
      </c>
      <c r="Q783" s="50">
        <v>0.18</v>
      </c>
      <c r="R783" s="50">
        <v>0</v>
      </c>
      <c r="S783" s="50">
        <v>0</v>
      </c>
      <c r="T783" s="46"/>
      <c r="U783" s="46">
        <v>25</v>
      </c>
      <c r="V783" s="51" t="s">
        <v>1074</v>
      </c>
      <c r="W783" s="62"/>
      <c r="X783" s="62"/>
      <c r="Y783" s="23" t="str">
        <f t="shared" si="90"/>
        <v/>
      </c>
      <c r="Z783" s="23">
        <f t="shared" si="91"/>
        <v>134.4</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v>82042000</v>
      </c>
      <c r="K784" s="46" t="s">
        <v>104</v>
      </c>
      <c r="L784" s="47"/>
      <c r="M784" s="48"/>
      <c r="N784" s="99">
        <v>144.47999999999999</v>
      </c>
      <c r="O784" s="49">
        <v>9.2499999999999999E-2</v>
      </c>
      <c r="P784" s="50">
        <v>0</v>
      </c>
      <c r="Q784" s="50">
        <v>0.18</v>
      </c>
      <c r="R784" s="50">
        <v>0</v>
      </c>
      <c r="S784" s="50">
        <v>0</v>
      </c>
      <c r="T784" s="46"/>
      <c r="U784" s="46">
        <v>25</v>
      </c>
      <c r="V784" s="51" t="s">
        <v>1074</v>
      </c>
      <c r="W784" s="62"/>
      <c r="X784" s="62"/>
      <c r="Y784" s="23" t="str">
        <f t="shared" si="90"/>
        <v/>
      </c>
      <c r="Z784" s="23">
        <f t="shared" si="91"/>
        <v>144.47999999999999</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101">
        <v>82042000</v>
      </c>
      <c r="K785" s="46" t="s">
        <v>104</v>
      </c>
      <c r="L785" s="47"/>
      <c r="M785" s="48"/>
      <c r="N785" s="99">
        <v>151.19999999999999</v>
      </c>
      <c r="O785" s="49">
        <v>9.2499999999999999E-2</v>
      </c>
      <c r="P785" s="50">
        <v>0</v>
      </c>
      <c r="Q785" s="50">
        <v>0.18</v>
      </c>
      <c r="R785" s="50">
        <v>0</v>
      </c>
      <c r="S785" s="50">
        <v>0</v>
      </c>
      <c r="T785" s="46"/>
      <c r="U785" s="46">
        <v>25</v>
      </c>
      <c r="V785" s="51" t="s">
        <v>1074</v>
      </c>
      <c r="W785" s="62"/>
      <c r="X785" s="62"/>
      <c r="Y785" s="23" t="str">
        <f t="shared" si="90"/>
        <v/>
      </c>
      <c r="Z785" s="23">
        <f t="shared" si="91"/>
        <v>151.19999999999999</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101">
        <v>82042000</v>
      </c>
      <c r="K786" s="46" t="s">
        <v>104</v>
      </c>
      <c r="L786" s="47"/>
      <c r="M786" s="48"/>
      <c r="N786" s="99">
        <v>165.76</v>
      </c>
      <c r="O786" s="49">
        <v>9.2499999999999999E-2</v>
      </c>
      <c r="P786" s="50">
        <v>0</v>
      </c>
      <c r="Q786" s="50">
        <v>0.18</v>
      </c>
      <c r="R786" s="50">
        <v>0</v>
      </c>
      <c r="S786" s="50">
        <v>0</v>
      </c>
      <c r="T786" s="46"/>
      <c r="U786" s="46">
        <v>25</v>
      </c>
      <c r="V786" s="51" t="s">
        <v>1074</v>
      </c>
      <c r="W786" s="62"/>
      <c r="X786" s="62"/>
      <c r="Y786" s="23" t="str">
        <f t="shared" si="90"/>
        <v/>
      </c>
      <c r="Z786" s="23">
        <f t="shared" si="91"/>
        <v>165.76</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v>82042000</v>
      </c>
      <c r="K787" s="46" t="s">
        <v>104</v>
      </c>
      <c r="L787" s="47"/>
      <c r="M787" s="48"/>
      <c r="N787" s="99">
        <v>184.8</v>
      </c>
      <c r="O787" s="49">
        <v>9.2499999999999999E-2</v>
      </c>
      <c r="P787" s="50">
        <v>0</v>
      </c>
      <c r="Q787" s="50">
        <v>0.18</v>
      </c>
      <c r="R787" s="50">
        <v>0</v>
      </c>
      <c r="S787" s="50">
        <v>0</v>
      </c>
      <c r="T787" s="46"/>
      <c r="U787" s="46">
        <v>25</v>
      </c>
      <c r="V787" s="51" t="s">
        <v>1074</v>
      </c>
      <c r="W787" s="62"/>
      <c r="X787" s="62"/>
      <c r="Y787" s="23" t="str">
        <f t="shared" si="90"/>
        <v/>
      </c>
      <c r="Z787" s="23">
        <f t="shared" si="91"/>
        <v>184.8</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v>82042000</v>
      </c>
      <c r="K788" s="46" t="s">
        <v>104</v>
      </c>
      <c r="L788" s="47"/>
      <c r="M788" s="48"/>
      <c r="N788" s="99">
        <v>225.12</v>
      </c>
      <c r="O788" s="49">
        <v>9.2499999999999999E-2</v>
      </c>
      <c r="P788" s="50">
        <v>0</v>
      </c>
      <c r="Q788" s="50">
        <v>0.18</v>
      </c>
      <c r="R788" s="50">
        <v>0</v>
      </c>
      <c r="S788" s="50">
        <v>0</v>
      </c>
      <c r="T788" s="46"/>
      <c r="U788" s="46">
        <v>25</v>
      </c>
      <c r="V788" s="51" t="s">
        <v>1074</v>
      </c>
      <c r="W788" s="62"/>
      <c r="X788" s="62"/>
      <c r="Y788" s="23" t="str">
        <f t="shared" si="90"/>
        <v/>
      </c>
      <c r="Z788" s="23">
        <f t="shared" si="91"/>
        <v>225.12</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101">
        <v>82042000</v>
      </c>
      <c r="K789" s="46" t="s">
        <v>104</v>
      </c>
      <c r="L789" s="47"/>
      <c r="M789" s="48"/>
      <c r="N789" s="99">
        <v>255.36</v>
      </c>
      <c r="O789" s="49">
        <v>9.2499999999999999E-2</v>
      </c>
      <c r="P789" s="50">
        <v>0</v>
      </c>
      <c r="Q789" s="50">
        <v>0.18</v>
      </c>
      <c r="R789" s="50">
        <v>0</v>
      </c>
      <c r="S789" s="50">
        <v>0</v>
      </c>
      <c r="T789" s="46"/>
      <c r="U789" s="46">
        <v>25</v>
      </c>
      <c r="V789" s="51" t="s">
        <v>1074</v>
      </c>
      <c r="W789" s="62"/>
      <c r="X789" s="62"/>
      <c r="Y789" s="23" t="str">
        <f t="shared" si="90"/>
        <v/>
      </c>
      <c r="Z789" s="23">
        <f t="shared" si="91"/>
        <v>255.36</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v>82042000</v>
      </c>
      <c r="K790" s="46" t="s">
        <v>104</v>
      </c>
      <c r="L790" s="47"/>
      <c r="M790" s="48"/>
      <c r="N790" s="99">
        <v>392</v>
      </c>
      <c r="O790" s="49">
        <v>9.2499999999999999E-2</v>
      </c>
      <c r="P790" s="50">
        <v>0</v>
      </c>
      <c r="Q790" s="50">
        <v>0.18</v>
      </c>
      <c r="R790" s="50">
        <v>0</v>
      </c>
      <c r="S790" s="50">
        <v>0</v>
      </c>
      <c r="T790" s="46"/>
      <c r="U790" s="46">
        <v>25</v>
      </c>
      <c r="V790" s="51" t="s">
        <v>1074</v>
      </c>
      <c r="W790" s="62"/>
      <c r="X790" s="62"/>
      <c r="Y790" s="23" t="str">
        <f t="shared" si="90"/>
        <v/>
      </c>
      <c r="Z790" s="23">
        <f t="shared" si="91"/>
        <v>392</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c r="K791" s="46" t="s">
        <v>104</v>
      </c>
      <c r="L791" s="47"/>
      <c r="M791" s="48"/>
      <c r="N791" s="99"/>
      <c r="O791" s="49">
        <v>9.2499999999999999E-2</v>
      </c>
      <c r="P791" s="50">
        <v>0</v>
      </c>
      <c r="Q791" s="50">
        <v>0.18</v>
      </c>
      <c r="R791" s="50">
        <v>0</v>
      </c>
      <c r="S791" s="50">
        <v>0</v>
      </c>
      <c r="T791" s="46"/>
      <c r="U791" s="46">
        <v>25</v>
      </c>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c r="K792" s="46" t="s">
        <v>104</v>
      </c>
      <c r="L792" s="47"/>
      <c r="M792" s="48"/>
      <c r="N792" s="99"/>
      <c r="O792" s="49">
        <v>9.2499999999999999E-2</v>
      </c>
      <c r="P792" s="50">
        <v>0</v>
      </c>
      <c r="Q792" s="50">
        <v>0.18</v>
      </c>
      <c r="R792" s="50">
        <v>0</v>
      </c>
      <c r="S792" s="50">
        <v>0</v>
      </c>
      <c r="T792" s="46"/>
      <c r="U792" s="46">
        <v>25</v>
      </c>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839</v>
      </c>
      <c r="H793" s="21">
        <v>25</v>
      </c>
      <c r="I793" s="21" t="s">
        <v>995</v>
      </c>
      <c r="J793" s="100"/>
      <c r="K793" s="46" t="s">
        <v>104</v>
      </c>
      <c r="L793" s="47"/>
      <c r="M793" s="48"/>
      <c r="N793" s="99"/>
      <c r="O793" s="49">
        <v>9.2499999999999999E-2</v>
      </c>
      <c r="P793" s="50">
        <v>0</v>
      </c>
      <c r="Q793" s="50">
        <v>0.18</v>
      </c>
      <c r="R793" s="50">
        <v>0</v>
      </c>
      <c r="S793" s="50">
        <v>0</v>
      </c>
      <c r="T793" s="46"/>
      <c r="U793" s="46">
        <v>25</v>
      </c>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840</v>
      </c>
      <c r="H794" s="21">
        <v>16</v>
      </c>
      <c r="I794" s="21" t="s">
        <v>995</v>
      </c>
      <c r="J794" s="100"/>
      <c r="K794" s="46" t="s">
        <v>104</v>
      </c>
      <c r="L794" s="47"/>
      <c r="M794" s="48"/>
      <c r="N794" s="99"/>
      <c r="O794" s="49">
        <v>9.2499999999999999E-2</v>
      </c>
      <c r="P794" s="50">
        <v>0</v>
      </c>
      <c r="Q794" s="50">
        <v>0.18</v>
      </c>
      <c r="R794" s="50">
        <v>0</v>
      </c>
      <c r="S794" s="50">
        <v>0</v>
      </c>
      <c r="T794" s="46"/>
      <c r="U794" s="46">
        <v>25</v>
      </c>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9</v>
      </c>
      <c r="I795" s="21" t="s">
        <v>995</v>
      </c>
      <c r="J795" s="46"/>
      <c r="K795" s="46" t="s">
        <v>104</v>
      </c>
      <c r="L795" s="47"/>
      <c r="M795" s="48"/>
      <c r="N795" s="99"/>
      <c r="O795" s="49">
        <v>9.2499999999999999E-2</v>
      </c>
      <c r="P795" s="50">
        <v>0</v>
      </c>
      <c r="Q795" s="50">
        <v>0.18</v>
      </c>
      <c r="R795" s="50">
        <v>0</v>
      </c>
      <c r="S795" s="50">
        <v>0</v>
      </c>
      <c r="T795" s="46"/>
      <c r="U795" s="46">
        <v>25</v>
      </c>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100"/>
      <c r="K796" s="46" t="s">
        <v>104</v>
      </c>
      <c r="L796" s="47"/>
      <c r="M796" s="48"/>
      <c r="N796" s="99"/>
      <c r="O796" s="49">
        <v>9.2499999999999999E-2</v>
      </c>
      <c r="P796" s="50">
        <v>0</v>
      </c>
      <c r="Q796" s="50">
        <v>0.18</v>
      </c>
      <c r="R796" s="50">
        <v>0</v>
      </c>
      <c r="S796" s="50">
        <v>0</v>
      </c>
      <c r="T796" s="46"/>
      <c r="U796" s="46">
        <v>25</v>
      </c>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100"/>
      <c r="K797" s="46" t="s">
        <v>104</v>
      </c>
      <c r="L797" s="47"/>
      <c r="M797" s="48"/>
      <c r="N797" s="99"/>
      <c r="O797" s="49">
        <v>9.2499999999999999E-2</v>
      </c>
      <c r="P797" s="50">
        <v>0</v>
      </c>
      <c r="Q797" s="50">
        <v>0.18</v>
      </c>
      <c r="R797" s="50">
        <v>0</v>
      </c>
      <c r="S797" s="50">
        <v>0</v>
      </c>
      <c r="T797" s="46"/>
      <c r="U797" s="46">
        <v>25</v>
      </c>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ht="51" x14ac:dyDescent="0.25">
      <c r="B798" s="18">
        <f t="shared" si="105"/>
        <v>776</v>
      </c>
      <c r="C798" s="25">
        <v>5200000022168</v>
      </c>
      <c r="D798" s="19"/>
      <c r="E798" s="19"/>
      <c r="F798" s="20"/>
      <c r="G798" s="97" t="s">
        <v>1064</v>
      </c>
      <c r="H798" s="21">
        <v>1</v>
      </c>
      <c r="I798" s="21" t="s">
        <v>995</v>
      </c>
      <c r="J798" s="100"/>
      <c r="K798" s="46" t="s">
        <v>104</v>
      </c>
      <c r="L798" s="47"/>
      <c r="M798" s="48"/>
      <c r="N798" s="99"/>
      <c r="O798" s="49">
        <v>9.2499999999999999E-2</v>
      </c>
      <c r="P798" s="50">
        <v>0</v>
      </c>
      <c r="Q798" s="50">
        <v>0.18</v>
      </c>
      <c r="R798" s="50">
        <v>0</v>
      </c>
      <c r="S798" s="50">
        <v>0</v>
      </c>
      <c r="T798" s="46"/>
      <c r="U798" s="46">
        <v>25</v>
      </c>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100"/>
      <c r="K799" s="46" t="s">
        <v>104</v>
      </c>
      <c r="L799" s="47"/>
      <c r="M799" s="48"/>
      <c r="N799" s="99"/>
      <c r="O799" s="49">
        <v>9.2499999999999999E-2</v>
      </c>
      <c r="P799" s="50">
        <v>0</v>
      </c>
      <c r="Q799" s="50">
        <v>0.18</v>
      </c>
      <c r="R799" s="50">
        <v>0</v>
      </c>
      <c r="S799" s="50">
        <v>0</v>
      </c>
      <c r="T799" s="46"/>
      <c r="U799" s="46">
        <v>25</v>
      </c>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c r="K800" s="46" t="s">
        <v>104</v>
      </c>
      <c r="L800" s="47"/>
      <c r="M800" s="48"/>
      <c r="N800" s="99"/>
      <c r="O800" s="49">
        <v>9.2499999999999999E-2</v>
      </c>
      <c r="P800" s="50">
        <v>0</v>
      </c>
      <c r="Q800" s="50">
        <v>0.18</v>
      </c>
      <c r="R800" s="50">
        <v>0</v>
      </c>
      <c r="S800" s="50">
        <v>0</v>
      </c>
      <c r="T800" s="46"/>
      <c r="U800" s="46">
        <v>25</v>
      </c>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100"/>
      <c r="K801" s="46" t="s">
        <v>104</v>
      </c>
      <c r="L801" s="47"/>
      <c r="M801" s="48"/>
      <c r="N801" s="99"/>
      <c r="O801" s="49">
        <v>9.2499999999999999E-2</v>
      </c>
      <c r="P801" s="50">
        <v>0</v>
      </c>
      <c r="Q801" s="50">
        <v>0.18</v>
      </c>
      <c r="R801" s="50">
        <v>0</v>
      </c>
      <c r="S801" s="50">
        <v>0</v>
      </c>
      <c r="T801" s="46"/>
      <c r="U801" s="46">
        <v>25</v>
      </c>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c r="K802" s="46" t="s">
        <v>104</v>
      </c>
      <c r="L802" s="47"/>
      <c r="M802" s="48"/>
      <c r="N802" s="99"/>
      <c r="O802" s="49">
        <v>9.2499999999999999E-2</v>
      </c>
      <c r="P802" s="50">
        <v>0</v>
      </c>
      <c r="Q802" s="50">
        <v>0.18</v>
      </c>
      <c r="R802" s="50">
        <v>0</v>
      </c>
      <c r="S802" s="50">
        <v>0</v>
      </c>
      <c r="T802" s="46"/>
      <c r="U802" s="46">
        <v>25</v>
      </c>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c r="K803" s="46" t="s">
        <v>104</v>
      </c>
      <c r="L803" s="47"/>
      <c r="M803" s="48"/>
      <c r="N803" s="99"/>
      <c r="O803" s="49">
        <v>9.2499999999999999E-2</v>
      </c>
      <c r="P803" s="50">
        <v>0</v>
      </c>
      <c r="Q803" s="50">
        <v>0.18</v>
      </c>
      <c r="R803" s="50">
        <v>0</v>
      </c>
      <c r="S803" s="50">
        <v>0</v>
      </c>
      <c r="T803" s="46"/>
      <c r="U803" s="46">
        <v>25</v>
      </c>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847</v>
      </c>
      <c r="H804" s="21">
        <v>31</v>
      </c>
      <c r="I804" s="21" t="s">
        <v>995</v>
      </c>
      <c r="J804" s="46"/>
      <c r="K804" s="46" t="s">
        <v>104</v>
      </c>
      <c r="L804" s="47"/>
      <c r="M804" s="48"/>
      <c r="N804" s="99"/>
      <c r="O804" s="49">
        <v>9.2499999999999999E-2</v>
      </c>
      <c r="P804" s="50">
        <v>0</v>
      </c>
      <c r="Q804" s="50">
        <v>0.18</v>
      </c>
      <c r="R804" s="50">
        <v>0</v>
      </c>
      <c r="S804" s="50">
        <v>0</v>
      </c>
      <c r="T804" s="46"/>
      <c r="U804" s="46">
        <v>25</v>
      </c>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c r="K805" s="46" t="s">
        <v>104</v>
      </c>
      <c r="L805" s="47"/>
      <c r="M805" s="48"/>
      <c r="N805" s="99"/>
      <c r="O805" s="49">
        <v>9.2499999999999999E-2</v>
      </c>
      <c r="P805" s="50">
        <v>0</v>
      </c>
      <c r="Q805" s="50">
        <v>0.18</v>
      </c>
      <c r="R805" s="50">
        <v>0</v>
      </c>
      <c r="S805" s="50">
        <v>0</v>
      </c>
      <c r="T805" s="46"/>
      <c r="U805" s="46">
        <v>25</v>
      </c>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c r="K806" s="46" t="s">
        <v>104</v>
      </c>
      <c r="L806" s="47"/>
      <c r="M806" s="48"/>
      <c r="N806" s="99"/>
      <c r="O806" s="49">
        <v>9.2499999999999999E-2</v>
      </c>
      <c r="P806" s="50">
        <v>0</v>
      </c>
      <c r="Q806" s="50">
        <v>0.18</v>
      </c>
      <c r="R806" s="50">
        <v>0</v>
      </c>
      <c r="S806" s="50">
        <v>0</v>
      </c>
      <c r="T806" s="46"/>
      <c r="U806" s="46">
        <v>25</v>
      </c>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c r="K807" s="46" t="s">
        <v>104</v>
      </c>
      <c r="L807" s="47"/>
      <c r="M807" s="48"/>
      <c r="N807" s="99"/>
      <c r="O807" s="49">
        <v>9.2499999999999999E-2</v>
      </c>
      <c r="P807" s="50">
        <v>0</v>
      </c>
      <c r="Q807" s="50">
        <v>0.18</v>
      </c>
      <c r="R807" s="50">
        <v>0</v>
      </c>
      <c r="S807" s="50">
        <v>0</v>
      </c>
      <c r="T807" s="46"/>
      <c r="U807" s="46">
        <v>25</v>
      </c>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851</v>
      </c>
      <c r="H808" s="21">
        <v>99</v>
      </c>
      <c r="I808" s="21" t="s">
        <v>995</v>
      </c>
      <c r="J808" s="100"/>
      <c r="K808" s="46" t="s">
        <v>104</v>
      </c>
      <c r="L808" s="47"/>
      <c r="M808" s="48"/>
      <c r="N808" s="99"/>
      <c r="O808" s="49">
        <v>9.2499999999999999E-2</v>
      </c>
      <c r="P808" s="50">
        <v>0</v>
      </c>
      <c r="Q808" s="50">
        <v>0.18</v>
      </c>
      <c r="R808" s="50">
        <v>0</v>
      </c>
      <c r="S808" s="50">
        <v>0</v>
      </c>
      <c r="T808" s="46"/>
      <c r="U808" s="46">
        <v>25</v>
      </c>
      <c r="V808" s="51"/>
      <c r="W808" s="62"/>
      <c r="X808" s="62"/>
      <c r="Y808" s="23" t="str">
        <f t="shared" si="98"/>
        <v/>
      </c>
      <c r="Z808" s="23" t="str">
        <f t="shared" si="99"/>
        <v/>
      </c>
      <c r="AA808" s="19">
        <f t="shared" si="100"/>
        <v>0</v>
      </c>
      <c r="AB808" s="19">
        <f t="shared" si="101"/>
        <v>0</v>
      </c>
      <c r="AC808" s="19">
        <f t="shared" si="102"/>
        <v>0</v>
      </c>
      <c r="AD808" s="23" t="str">
        <f t="shared" si="103"/>
        <v/>
      </c>
      <c r="AE808" s="23" t="str">
        <f t="shared" si="104"/>
        <v/>
      </c>
    </row>
    <row r="809" spans="2:31" x14ac:dyDescent="0.25">
      <c r="B809" s="18">
        <f t="shared" si="105"/>
        <v>787</v>
      </c>
      <c r="C809" s="25">
        <v>5700000000001</v>
      </c>
      <c r="D809" s="19"/>
      <c r="E809" s="19"/>
      <c r="F809" s="20"/>
      <c r="G809" s="20" t="s">
        <v>852</v>
      </c>
      <c r="H809" s="21">
        <v>7</v>
      </c>
      <c r="I809" s="21" t="s">
        <v>995</v>
      </c>
      <c r="J809" s="100"/>
      <c r="K809" s="46" t="s">
        <v>104</v>
      </c>
      <c r="L809" s="47"/>
      <c r="M809" s="48"/>
      <c r="N809" s="99"/>
      <c r="O809" s="49">
        <v>9.2499999999999999E-2</v>
      </c>
      <c r="P809" s="50">
        <v>0</v>
      </c>
      <c r="Q809" s="50">
        <v>0.18</v>
      </c>
      <c r="R809" s="50">
        <v>0</v>
      </c>
      <c r="S809" s="50">
        <v>0</v>
      </c>
      <c r="T809" s="46"/>
      <c r="U809" s="46">
        <v>25</v>
      </c>
      <c r="V809" s="51"/>
      <c r="W809" s="62"/>
      <c r="X809" s="62"/>
      <c r="Y809" s="23" t="str">
        <f t="shared" si="98"/>
        <v/>
      </c>
      <c r="Z809" s="23" t="str">
        <f t="shared" si="99"/>
        <v/>
      </c>
      <c r="AA809" s="19">
        <f t="shared" si="100"/>
        <v>0</v>
      </c>
      <c r="AB809" s="19">
        <f t="shared" si="101"/>
        <v>0</v>
      </c>
      <c r="AC809" s="19">
        <f t="shared" si="102"/>
        <v>0</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100"/>
      <c r="K810" s="46" t="s">
        <v>104</v>
      </c>
      <c r="L810" s="47"/>
      <c r="M810" s="48"/>
      <c r="N810" s="99"/>
      <c r="O810" s="49">
        <v>9.2499999999999999E-2</v>
      </c>
      <c r="P810" s="50">
        <v>0</v>
      </c>
      <c r="Q810" s="50">
        <v>0.18</v>
      </c>
      <c r="R810" s="50">
        <v>0</v>
      </c>
      <c r="S810" s="50">
        <v>0</v>
      </c>
      <c r="T810" s="46"/>
      <c r="U810" s="46">
        <v>25</v>
      </c>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100">
        <v>82055900</v>
      </c>
      <c r="K811" s="46" t="s">
        <v>104</v>
      </c>
      <c r="L811" s="47"/>
      <c r="M811" s="48"/>
      <c r="N811" s="99">
        <v>5600</v>
      </c>
      <c r="O811" s="49">
        <v>9.2499999999999999E-2</v>
      </c>
      <c r="P811" s="50">
        <v>0</v>
      </c>
      <c r="Q811" s="50">
        <v>0.18</v>
      </c>
      <c r="R811" s="50">
        <v>0</v>
      </c>
      <c r="S811" s="50">
        <v>0</v>
      </c>
      <c r="T811" s="46"/>
      <c r="U811" s="46">
        <v>25</v>
      </c>
      <c r="V811" s="51" t="s">
        <v>1079</v>
      </c>
      <c r="W811" s="62"/>
      <c r="X811" s="62"/>
      <c r="Y811" s="23" t="str">
        <f t="shared" si="98"/>
        <v/>
      </c>
      <c r="Z811" s="23">
        <f t="shared" si="99"/>
        <v>5600</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3</v>
      </c>
      <c r="I812" s="21" t="s">
        <v>995</v>
      </c>
      <c r="J812" s="100">
        <v>82055900</v>
      </c>
      <c r="K812" s="46" t="s">
        <v>104</v>
      </c>
      <c r="L812" s="47"/>
      <c r="M812" s="48"/>
      <c r="N812" s="99">
        <v>5600</v>
      </c>
      <c r="O812" s="49">
        <v>9.2499999999999999E-2</v>
      </c>
      <c r="P812" s="50">
        <v>0</v>
      </c>
      <c r="Q812" s="50">
        <v>0.18</v>
      </c>
      <c r="R812" s="50">
        <v>0</v>
      </c>
      <c r="S812" s="50">
        <v>0</v>
      </c>
      <c r="T812" s="46"/>
      <c r="U812" s="46">
        <v>25</v>
      </c>
      <c r="V812" s="51" t="s">
        <v>1079</v>
      </c>
      <c r="W812" s="62"/>
      <c r="X812" s="62"/>
      <c r="Y812" s="23" t="str">
        <f t="shared" si="98"/>
        <v/>
      </c>
      <c r="Z812" s="23">
        <f t="shared" si="99"/>
        <v>16800</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7</v>
      </c>
      <c r="I813" s="21" t="s">
        <v>995</v>
      </c>
      <c r="J813" s="100"/>
      <c r="K813" s="46" t="s">
        <v>104</v>
      </c>
      <c r="L813" s="47"/>
      <c r="M813" s="48"/>
      <c r="N813" s="99"/>
      <c r="O813" s="49">
        <v>9.2499999999999999E-2</v>
      </c>
      <c r="P813" s="50">
        <v>0</v>
      </c>
      <c r="Q813" s="50">
        <v>0.18</v>
      </c>
      <c r="R813" s="50">
        <v>0</v>
      </c>
      <c r="S813" s="50">
        <v>0</v>
      </c>
      <c r="T813" s="46"/>
      <c r="U813" s="46">
        <v>25</v>
      </c>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100"/>
      <c r="K814" s="46" t="s">
        <v>104</v>
      </c>
      <c r="L814" s="47"/>
      <c r="M814" s="48"/>
      <c r="N814" s="99"/>
      <c r="O814" s="49">
        <v>9.2499999999999999E-2</v>
      </c>
      <c r="P814" s="50">
        <v>0</v>
      </c>
      <c r="Q814" s="50">
        <v>0.18</v>
      </c>
      <c r="R814" s="50">
        <v>0</v>
      </c>
      <c r="S814" s="50">
        <v>0</v>
      </c>
      <c r="T814" s="46"/>
      <c r="U814" s="46">
        <v>25</v>
      </c>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100"/>
      <c r="K815" s="46" t="s">
        <v>104</v>
      </c>
      <c r="L815" s="47"/>
      <c r="M815" s="48"/>
      <c r="N815" s="99"/>
      <c r="O815" s="49">
        <v>9.2499999999999999E-2</v>
      </c>
      <c r="P815" s="50">
        <v>0</v>
      </c>
      <c r="Q815" s="50">
        <v>0.18</v>
      </c>
      <c r="R815" s="50">
        <v>0</v>
      </c>
      <c r="S815" s="50">
        <v>0</v>
      </c>
      <c r="T815" s="46"/>
      <c r="U815" s="46">
        <v>25</v>
      </c>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100"/>
      <c r="K816" s="46" t="s">
        <v>104</v>
      </c>
      <c r="L816" s="47"/>
      <c r="M816" s="48"/>
      <c r="N816" s="99"/>
      <c r="O816" s="49">
        <v>9.2499999999999999E-2</v>
      </c>
      <c r="P816" s="50">
        <v>0</v>
      </c>
      <c r="Q816" s="50">
        <v>0.18</v>
      </c>
      <c r="R816" s="50">
        <v>0</v>
      </c>
      <c r="S816" s="50">
        <v>0</v>
      </c>
      <c r="T816" s="46"/>
      <c r="U816" s="46">
        <v>25</v>
      </c>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100"/>
      <c r="K817" s="46" t="s">
        <v>104</v>
      </c>
      <c r="L817" s="47"/>
      <c r="M817" s="48"/>
      <c r="N817" s="99"/>
      <c r="O817" s="49">
        <v>9.2499999999999999E-2</v>
      </c>
      <c r="P817" s="50">
        <v>0</v>
      </c>
      <c r="Q817" s="50">
        <v>0.18</v>
      </c>
      <c r="R817" s="50">
        <v>0</v>
      </c>
      <c r="S817" s="50">
        <v>0</v>
      </c>
      <c r="T817" s="46"/>
      <c r="U817" s="46">
        <v>25</v>
      </c>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100"/>
      <c r="K818" s="46" t="s">
        <v>104</v>
      </c>
      <c r="L818" s="47"/>
      <c r="M818" s="48"/>
      <c r="N818" s="99"/>
      <c r="O818" s="49">
        <v>9.2499999999999999E-2</v>
      </c>
      <c r="P818" s="50">
        <v>0</v>
      </c>
      <c r="Q818" s="50">
        <v>0.18</v>
      </c>
      <c r="R818" s="50">
        <v>0</v>
      </c>
      <c r="S818" s="50">
        <v>0</v>
      </c>
      <c r="T818" s="46"/>
      <c r="U818" s="46">
        <v>25</v>
      </c>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100"/>
      <c r="K819" s="46" t="s">
        <v>104</v>
      </c>
      <c r="L819" s="47"/>
      <c r="M819" s="48"/>
      <c r="N819" s="99"/>
      <c r="O819" s="49">
        <v>9.2499999999999999E-2</v>
      </c>
      <c r="P819" s="50">
        <v>0</v>
      </c>
      <c r="Q819" s="50">
        <v>0.18</v>
      </c>
      <c r="R819" s="50">
        <v>0</v>
      </c>
      <c r="S819" s="50">
        <v>0</v>
      </c>
      <c r="T819" s="46"/>
      <c r="U819" s="46">
        <v>25</v>
      </c>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c r="K820" s="46" t="s">
        <v>104</v>
      </c>
      <c r="L820" s="47"/>
      <c r="M820" s="48"/>
      <c r="N820" s="99"/>
      <c r="O820" s="49">
        <v>9.2499999999999999E-2</v>
      </c>
      <c r="P820" s="50">
        <v>0</v>
      </c>
      <c r="Q820" s="50">
        <v>0.18</v>
      </c>
      <c r="R820" s="50">
        <v>0</v>
      </c>
      <c r="S820" s="50">
        <v>0</v>
      </c>
      <c r="T820" s="46"/>
      <c r="U820" s="46">
        <v>25</v>
      </c>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c r="K821" s="46" t="s">
        <v>104</v>
      </c>
      <c r="L821" s="47"/>
      <c r="M821" s="48"/>
      <c r="N821" s="99"/>
      <c r="O821" s="49">
        <v>9.2499999999999999E-2</v>
      </c>
      <c r="P821" s="50">
        <v>0</v>
      </c>
      <c r="Q821" s="50">
        <v>0.18</v>
      </c>
      <c r="R821" s="50">
        <v>0</v>
      </c>
      <c r="S821" s="50">
        <v>0</v>
      </c>
      <c r="T821" s="46"/>
      <c r="U821" s="46">
        <v>25</v>
      </c>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29</v>
      </c>
      <c r="I822" s="21" t="s">
        <v>995</v>
      </c>
      <c r="J822" s="100"/>
      <c r="K822" s="46" t="s">
        <v>104</v>
      </c>
      <c r="L822" s="47"/>
      <c r="M822" s="48"/>
      <c r="N822" s="99"/>
      <c r="O822" s="49">
        <v>9.2499999999999999E-2</v>
      </c>
      <c r="P822" s="50">
        <v>0</v>
      </c>
      <c r="Q822" s="50">
        <v>0.18</v>
      </c>
      <c r="R822" s="50">
        <v>0</v>
      </c>
      <c r="S822" s="50">
        <v>0</v>
      </c>
      <c r="T822" s="46"/>
      <c r="U822" s="46">
        <v>25</v>
      </c>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863</v>
      </c>
      <c r="H823" s="21">
        <v>7</v>
      </c>
      <c r="I823" s="21" t="s">
        <v>995</v>
      </c>
      <c r="J823" s="100"/>
      <c r="K823" s="46" t="s">
        <v>104</v>
      </c>
      <c r="L823" s="47"/>
      <c r="M823" s="48"/>
      <c r="N823" s="99"/>
      <c r="O823" s="49">
        <v>9.2499999999999999E-2</v>
      </c>
      <c r="P823" s="50">
        <v>0</v>
      </c>
      <c r="Q823" s="50">
        <v>0.18</v>
      </c>
      <c r="R823" s="50">
        <v>0</v>
      </c>
      <c r="S823" s="50">
        <v>0</v>
      </c>
      <c r="T823" s="46"/>
      <c r="U823" s="46">
        <v>25</v>
      </c>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3</v>
      </c>
      <c r="I824" s="21" t="s">
        <v>995</v>
      </c>
      <c r="J824" s="101">
        <v>84689010</v>
      </c>
      <c r="K824" s="46" t="s">
        <v>104</v>
      </c>
      <c r="L824" s="47"/>
      <c r="M824" s="48"/>
      <c r="N824" s="99">
        <v>84</v>
      </c>
      <c r="O824" s="49">
        <v>9.2499999999999999E-2</v>
      </c>
      <c r="P824" s="50">
        <v>0</v>
      </c>
      <c r="Q824" s="50">
        <v>0.18</v>
      </c>
      <c r="R824" s="50">
        <v>0</v>
      </c>
      <c r="S824" s="50">
        <v>0</v>
      </c>
      <c r="T824" s="46"/>
      <c r="U824" s="46">
        <v>25</v>
      </c>
      <c r="V824" s="51" t="s">
        <v>1092</v>
      </c>
      <c r="W824" s="62"/>
      <c r="X824" s="62"/>
      <c r="Y824" s="23" t="str">
        <f t="shared" si="98"/>
        <v/>
      </c>
      <c r="Z824" s="23">
        <f t="shared" si="99"/>
        <v>252</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5</v>
      </c>
      <c r="I825" s="21" t="s">
        <v>995</v>
      </c>
      <c r="J825" s="101">
        <v>84689010</v>
      </c>
      <c r="K825" s="46" t="s">
        <v>104</v>
      </c>
      <c r="L825" s="47"/>
      <c r="M825" s="48"/>
      <c r="N825" s="99">
        <v>84</v>
      </c>
      <c r="O825" s="49">
        <v>9.2499999999999999E-2</v>
      </c>
      <c r="P825" s="50">
        <v>0</v>
      </c>
      <c r="Q825" s="50">
        <v>0.18</v>
      </c>
      <c r="R825" s="50">
        <v>0</v>
      </c>
      <c r="S825" s="50">
        <v>0</v>
      </c>
      <c r="T825" s="46"/>
      <c r="U825" s="46">
        <v>25</v>
      </c>
      <c r="V825" s="51" t="s">
        <v>1092</v>
      </c>
      <c r="W825" s="62"/>
      <c r="X825" s="62"/>
      <c r="Y825" s="23" t="str">
        <f t="shared" si="98"/>
        <v/>
      </c>
      <c r="Z825" s="23">
        <f t="shared" si="99"/>
        <v>420</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101">
        <v>84689010</v>
      </c>
      <c r="K826" s="46" t="s">
        <v>104</v>
      </c>
      <c r="L826" s="47"/>
      <c r="M826" s="48"/>
      <c r="N826" s="99">
        <v>84</v>
      </c>
      <c r="O826" s="49">
        <v>9.2499999999999999E-2</v>
      </c>
      <c r="P826" s="50">
        <v>0</v>
      </c>
      <c r="Q826" s="50">
        <v>0.18</v>
      </c>
      <c r="R826" s="50">
        <v>0</v>
      </c>
      <c r="S826" s="50">
        <v>0</v>
      </c>
      <c r="T826" s="46"/>
      <c r="U826" s="46">
        <v>25</v>
      </c>
      <c r="V826" s="51" t="s">
        <v>1092</v>
      </c>
      <c r="W826" s="62"/>
      <c r="X826" s="62"/>
      <c r="Y826" s="23" t="str">
        <f t="shared" si="98"/>
        <v/>
      </c>
      <c r="Z826" s="23">
        <f t="shared" si="99"/>
        <v>84</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5</v>
      </c>
      <c r="I827" s="21" t="s">
        <v>995</v>
      </c>
      <c r="J827" s="101">
        <v>84689010</v>
      </c>
      <c r="K827" s="46" t="s">
        <v>104</v>
      </c>
      <c r="L827" s="47"/>
      <c r="M827" s="48"/>
      <c r="N827" s="99">
        <v>84</v>
      </c>
      <c r="O827" s="49">
        <v>9.2499999999999999E-2</v>
      </c>
      <c r="P827" s="50">
        <v>0</v>
      </c>
      <c r="Q827" s="50">
        <v>0.18</v>
      </c>
      <c r="R827" s="50">
        <v>0</v>
      </c>
      <c r="S827" s="50">
        <v>0</v>
      </c>
      <c r="T827" s="46"/>
      <c r="U827" s="46">
        <v>25</v>
      </c>
      <c r="V827" s="51" t="s">
        <v>1092</v>
      </c>
      <c r="W827" s="62"/>
      <c r="X827" s="62"/>
      <c r="Y827" s="23" t="str">
        <f t="shared" si="98"/>
        <v/>
      </c>
      <c r="Z827" s="23">
        <f t="shared" si="99"/>
        <v>420</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3</v>
      </c>
      <c r="I828" s="21" t="s">
        <v>995</v>
      </c>
      <c r="J828" s="101">
        <v>84689010</v>
      </c>
      <c r="K828" s="46" t="s">
        <v>104</v>
      </c>
      <c r="L828" s="47"/>
      <c r="M828" s="48"/>
      <c r="N828" s="99"/>
      <c r="O828" s="49">
        <v>9.2499999999999999E-2</v>
      </c>
      <c r="P828" s="50">
        <v>0</v>
      </c>
      <c r="Q828" s="50">
        <v>0.18</v>
      </c>
      <c r="R828" s="50">
        <v>0</v>
      </c>
      <c r="S828" s="50">
        <v>0</v>
      </c>
      <c r="T828" s="46"/>
      <c r="U828" s="46">
        <v>25</v>
      </c>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3</v>
      </c>
      <c r="I829" s="21" t="s">
        <v>995</v>
      </c>
      <c r="J829" s="46"/>
      <c r="K829" s="46" t="s">
        <v>104</v>
      </c>
      <c r="L829" s="47"/>
      <c r="M829" s="48"/>
      <c r="N829" s="99"/>
      <c r="O829" s="49">
        <v>9.2499999999999999E-2</v>
      </c>
      <c r="P829" s="50">
        <v>0</v>
      </c>
      <c r="Q829" s="50">
        <v>0.18</v>
      </c>
      <c r="R829" s="50">
        <v>0</v>
      </c>
      <c r="S829" s="50">
        <v>0</v>
      </c>
      <c r="T829" s="46"/>
      <c r="U829" s="46">
        <v>25</v>
      </c>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3</v>
      </c>
      <c r="I830" s="21" t="s">
        <v>995</v>
      </c>
      <c r="J830" s="100"/>
      <c r="K830" s="46" t="s">
        <v>104</v>
      </c>
      <c r="L830" s="47"/>
      <c r="M830" s="48"/>
      <c r="N830" s="99"/>
      <c r="O830" s="49">
        <v>9.2499999999999999E-2</v>
      </c>
      <c r="P830" s="50">
        <v>0</v>
      </c>
      <c r="Q830" s="50">
        <v>0.18</v>
      </c>
      <c r="R830" s="50">
        <v>0</v>
      </c>
      <c r="S830" s="50">
        <v>0</v>
      </c>
      <c r="T830" s="46"/>
      <c r="U830" s="46">
        <v>25</v>
      </c>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3</v>
      </c>
      <c r="I831" s="21" t="s">
        <v>995</v>
      </c>
      <c r="J831" s="100"/>
      <c r="K831" s="46" t="s">
        <v>104</v>
      </c>
      <c r="L831" s="47"/>
      <c r="M831" s="48"/>
      <c r="N831" s="99"/>
      <c r="O831" s="49">
        <v>9.2499999999999999E-2</v>
      </c>
      <c r="P831" s="50">
        <v>0</v>
      </c>
      <c r="Q831" s="50">
        <v>0.18</v>
      </c>
      <c r="R831" s="50">
        <v>0</v>
      </c>
      <c r="S831" s="50">
        <v>0</v>
      </c>
      <c r="T831" s="46"/>
      <c r="U831" s="46">
        <v>25</v>
      </c>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872</v>
      </c>
      <c r="H832" s="21">
        <v>3</v>
      </c>
      <c r="I832" s="21" t="s">
        <v>995</v>
      </c>
      <c r="J832" s="46"/>
      <c r="K832" s="46" t="s">
        <v>104</v>
      </c>
      <c r="L832" s="47"/>
      <c r="M832" s="48"/>
      <c r="N832" s="99"/>
      <c r="O832" s="49">
        <v>9.2499999999999999E-2</v>
      </c>
      <c r="P832" s="50">
        <v>0</v>
      </c>
      <c r="Q832" s="50">
        <v>0.18</v>
      </c>
      <c r="R832" s="50">
        <v>0</v>
      </c>
      <c r="S832" s="50">
        <v>0</v>
      </c>
      <c r="T832" s="46"/>
      <c r="U832" s="46">
        <v>25</v>
      </c>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3</v>
      </c>
      <c r="I833" s="21" t="s">
        <v>995</v>
      </c>
      <c r="J833" s="100"/>
      <c r="K833" s="46" t="s">
        <v>104</v>
      </c>
      <c r="L833" s="47"/>
      <c r="M833" s="48"/>
      <c r="N833" s="99"/>
      <c r="O833" s="49">
        <v>9.2499999999999999E-2</v>
      </c>
      <c r="P833" s="50">
        <v>0</v>
      </c>
      <c r="Q833" s="50">
        <v>0.18</v>
      </c>
      <c r="R833" s="50">
        <v>0</v>
      </c>
      <c r="S833" s="50">
        <v>0</v>
      </c>
      <c r="T833" s="46"/>
      <c r="U833" s="46">
        <v>25</v>
      </c>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3</v>
      </c>
      <c r="I834" s="21" t="s">
        <v>995</v>
      </c>
      <c r="J834" s="46"/>
      <c r="K834" s="46" t="s">
        <v>104</v>
      </c>
      <c r="L834" s="47"/>
      <c r="M834" s="48"/>
      <c r="N834" s="99"/>
      <c r="O834" s="49">
        <v>9.2499999999999999E-2</v>
      </c>
      <c r="P834" s="50">
        <v>0</v>
      </c>
      <c r="Q834" s="50">
        <v>0.18</v>
      </c>
      <c r="R834" s="50">
        <v>0</v>
      </c>
      <c r="S834" s="50">
        <v>0</v>
      </c>
      <c r="T834" s="46"/>
      <c r="U834" s="46">
        <v>25</v>
      </c>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c r="K835" s="46" t="s">
        <v>104</v>
      </c>
      <c r="L835" s="47"/>
      <c r="M835" s="48"/>
      <c r="N835" s="99"/>
      <c r="O835" s="49">
        <v>9.2499999999999999E-2</v>
      </c>
      <c r="P835" s="50">
        <v>0</v>
      </c>
      <c r="Q835" s="50">
        <v>0.18</v>
      </c>
      <c r="R835" s="50">
        <v>0</v>
      </c>
      <c r="S835" s="50">
        <v>0</v>
      </c>
      <c r="T835" s="46"/>
      <c r="U835" s="46">
        <v>25</v>
      </c>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7</v>
      </c>
      <c r="I836" s="21" t="s">
        <v>995</v>
      </c>
      <c r="J836" s="46"/>
      <c r="K836" s="46" t="s">
        <v>104</v>
      </c>
      <c r="L836" s="47"/>
      <c r="M836" s="48"/>
      <c r="N836" s="99"/>
      <c r="O836" s="49">
        <v>9.2499999999999999E-2</v>
      </c>
      <c r="P836" s="50">
        <v>0</v>
      </c>
      <c r="Q836" s="50">
        <v>0.18</v>
      </c>
      <c r="R836" s="50">
        <v>0</v>
      </c>
      <c r="S836" s="50">
        <v>0</v>
      </c>
      <c r="T836" s="46"/>
      <c r="U836" s="46">
        <v>25</v>
      </c>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7</v>
      </c>
      <c r="I837" s="21" t="s">
        <v>995</v>
      </c>
      <c r="J837" s="100"/>
      <c r="K837" s="46" t="s">
        <v>104</v>
      </c>
      <c r="L837" s="47"/>
      <c r="M837" s="48"/>
      <c r="N837" s="99"/>
      <c r="O837" s="49">
        <v>9.2499999999999999E-2</v>
      </c>
      <c r="P837" s="50">
        <v>0</v>
      </c>
      <c r="Q837" s="50">
        <v>0.18</v>
      </c>
      <c r="R837" s="50">
        <v>0</v>
      </c>
      <c r="S837" s="50">
        <v>0</v>
      </c>
      <c r="T837" s="46"/>
      <c r="U837" s="46">
        <v>25</v>
      </c>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7</v>
      </c>
      <c r="I838" s="21" t="s">
        <v>995</v>
      </c>
      <c r="J838" s="100"/>
      <c r="K838" s="46" t="s">
        <v>104</v>
      </c>
      <c r="L838" s="47"/>
      <c r="M838" s="48"/>
      <c r="N838" s="99"/>
      <c r="O838" s="49">
        <v>9.2499999999999999E-2</v>
      </c>
      <c r="P838" s="50">
        <v>0</v>
      </c>
      <c r="Q838" s="50">
        <v>0.18</v>
      </c>
      <c r="R838" s="50">
        <v>0</v>
      </c>
      <c r="S838" s="50">
        <v>0</v>
      </c>
      <c r="T838" s="46"/>
      <c r="U838" s="46">
        <v>25</v>
      </c>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17</v>
      </c>
      <c r="I839" s="21" t="s">
        <v>995</v>
      </c>
      <c r="J839" s="100"/>
      <c r="K839" s="46" t="s">
        <v>104</v>
      </c>
      <c r="L839" s="47"/>
      <c r="M839" s="48"/>
      <c r="N839" s="99"/>
      <c r="O839" s="49">
        <v>9.2499999999999999E-2</v>
      </c>
      <c r="P839" s="50">
        <v>0</v>
      </c>
      <c r="Q839" s="50">
        <v>0.18</v>
      </c>
      <c r="R839" s="50">
        <v>0</v>
      </c>
      <c r="S839" s="50">
        <v>0</v>
      </c>
      <c r="T839" s="46"/>
      <c r="U839" s="46">
        <v>25</v>
      </c>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100"/>
      <c r="K840" s="46" t="s">
        <v>104</v>
      </c>
      <c r="L840" s="47"/>
      <c r="M840" s="48"/>
      <c r="N840" s="99"/>
      <c r="O840" s="49">
        <v>9.2499999999999999E-2</v>
      </c>
      <c r="P840" s="50">
        <v>0</v>
      </c>
      <c r="Q840" s="50">
        <v>0.18</v>
      </c>
      <c r="R840" s="50">
        <v>0</v>
      </c>
      <c r="S840" s="50">
        <v>0</v>
      </c>
      <c r="T840" s="46"/>
      <c r="U840" s="46">
        <v>25</v>
      </c>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100"/>
      <c r="K841" s="46" t="s">
        <v>104</v>
      </c>
      <c r="L841" s="47"/>
      <c r="M841" s="48"/>
      <c r="N841" s="99"/>
      <c r="O841" s="49">
        <v>9.2499999999999999E-2</v>
      </c>
      <c r="P841" s="50">
        <v>0</v>
      </c>
      <c r="Q841" s="50">
        <v>0.18</v>
      </c>
      <c r="R841" s="50">
        <v>0</v>
      </c>
      <c r="S841" s="50">
        <v>0</v>
      </c>
      <c r="T841" s="46"/>
      <c r="U841" s="46">
        <v>25</v>
      </c>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100"/>
      <c r="K842" s="46" t="s">
        <v>104</v>
      </c>
      <c r="L842" s="47"/>
      <c r="M842" s="48"/>
      <c r="N842" s="99"/>
      <c r="O842" s="49">
        <v>9.2499999999999999E-2</v>
      </c>
      <c r="P842" s="50">
        <v>0</v>
      </c>
      <c r="Q842" s="50">
        <v>0.18</v>
      </c>
      <c r="R842" s="50">
        <v>0</v>
      </c>
      <c r="S842" s="50">
        <v>0</v>
      </c>
      <c r="T842" s="46"/>
      <c r="U842" s="46">
        <v>25</v>
      </c>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883</v>
      </c>
      <c r="H843" s="21">
        <v>17</v>
      </c>
      <c r="I843" s="21" t="s">
        <v>995</v>
      </c>
      <c r="J843" s="100"/>
      <c r="K843" s="46" t="s">
        <v>104</v>
      </c>
      <c r="L843" s="47"/>
      <c r="M843" s="48"/>
      <c r="N843" s="99"/>
      <c r="O843" s="49">
        <v>9.2499999999999999E-2</v>
      </c>
      <c r="P843" s="50">
        <v>0</v>
      </c>
      <c r="Q843" s="50">
        <v>0.18</v>
      </c>
      <c r="R843" s="50">
        <v>0</v>
      </c>
      <c r="S843" s="50">
        <v>0</v>
      </c>
      <c r="T843" s="46"/>
      <c r="U843" s="46">
        <v>25</v>
      </c>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884</v>
      </c>
      <c r="H844" s="21">
        <v>17</v>
      </c>
      <c r="I844" s="21" t="s">
        <v>995</v>
      </c>
      <c r="J844" s="100"/>
      <c r="K844" s="46" t="s">
        <v>104</v>
      </c>
      <c r="L844" s="47"/>
      <c r="M844" s="48"/>
      <c r="N844" s="99"/>
      <c r="O844" s="49">
        <v>9.2499999999999999E-2</v>
      </c>
      <c r="P844" s="50">
        <v>0</v>
      </c>
      <c r="Q844" s="50">
        <v>0.18</v>
      </c>
      <c r="R844" s="50">
        <v>0</v>
      </c>
      <c r="S844" s="50">
        <v>0</v>
      </c>
      <c r="T844" s="46"/>
      <c r="U844" s="46">
        <v>25</v>
      </c>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v>82075011</v>
      </c>
      <c r="K845" s="46" t="s">
        <v>104</v>
      </c>
      <c r="L845" s="47"/>
      <c r="M845" s="48"/>
      <c r="N845" s="99">
        <v>128.80000000000001</v>
      </c>
      <c r="O845" s="49">
        <v>9.2499999999999999E-2</v>
      </c>
      <c r="P845" s="50">
        <v>0</v>
      </c>
      <c r="Q845" s="50">
        <v>0.18</v>
      </c>
      <c r="R845" s="50">
        <v>0</v>
      </c>
      <c r="S845" s="50">
        <v>0</v>
      </c>
      <c r="T845" s="46"/>
      <c r="U845" s="46">
        <v>25</v>
      </c>
      <c r="V845" s="51" t="s">
        <v>1093</v>
      </c>
      <c r="W845" s="62"/>
      <c r="X845" s="62"/>
      <c r="Y845" s="23" t="str">
        <f t="shared" si="98"/>
        <v/>
      </c>
      <c r="Z845" s="23">
        <f t="shared" si="99"/>
        <v>128.80000000000001</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v>82075011</v>
      </c>
      <c r="K846" s="46" t="s">
        <v>104</v>
      </c>
      <c r="L846" s="47"/>
      <c r="M846" s="48"/>
      <c r="N846" s="99">
        <v>1.8815999999999999</v>
      </c>
      <c r="O846" s="49">
        <v>9.2499999999999999E-2</v>
      </c>
      <c r="P846" s="50">
        <v>0</v>
      </c>
      <c r="Q846" s="50">
        <v>0.18</v>
      </c>
      <c r="R846" s="50">
        <v>0</v>
      </c>
      <c r="S846" s="50">
        <v>0</v>
      </c>
      <c r="T846" s="46"/>
      <c r="U846" s="46">
        <v>25</v>
      </c>
      <c r="V846" s="51" t="s">
        <v>1093</v>
      </c>
      <c r="W846" s="62"/>
      <c r="X846" s="62"/>
      <c r="Y846" s="23" t="str">
        <f t="shared" si="98"/>
        <v/>
      </c>
      <c r="Z846" s="23">
        <f t="shared" si="99"/>
        <v>1.8815999999999999</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v>82075011</v>
      </c>
      <c r="K847" s="46" t="s">
        <v>104</v>
      </c>
      <c r="L847" s="47"/>
      <c r="M847" s="48"/>
      <c r="N847" s="99">
        <v>2.2176</v>
      </c>
      <c r="O847" s="49">
        <v>9.2499999999999999E-2</v>
      </c>
      <c r="P847" s="50">
        <v>0</v>
      </c>
      <c r="Q847" s="50">
        <v>0.18</v>
      </c>
      <c r="R847" s="50">
        <v>0</v>
      </c>
      <c r="S847" s="50">
        <v>0</v>
      </c>
      <c r="T847" s="46"/>
      <c r="U847" s="46">
        <v>25</v>
      </c>
      <c r="V847" s="51" t="s">
        <v>1093</v>
      </c>
      <c r="W847" s="62"/>
      <c r="X847" s="62"/>
      <c r="Y847" s="23" t="str">
        <f t="shared" si="98"/>
        <v/>
      </c>
      <c r="Z847" s="23">
        <f t="shared" si="99"/>
        <v>2.2176</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v>82075011</v>
      </c>
      <c r="K848" s="46" t="s">
        <v>104</v>
      </c>
      <c r="L848" s="47"/>
      <c r="M848" s="48"/>
      <c r="N848" s="99">
        <v>2.8</v>
      </c>
      <c r="O848" s="49">
        <v>9.2499999999999999E-2</v>
      </c>
      <c r="P848" s="50">
        <v>0</v>
      </c>
      <c r="Q848" s="50">
        <v>0.18</v>
      </c>
      <c r="R848" s="50">
        <v>0</v>
      </c>
      <c r="S848" s="50">
        <v>0</v>
      </c>
      <c r="T848" s="46"/>
      <c r="U848" s="46">
        <v>25</v>
      </c>
      <c r="V848" s="51" t="s">
        <v>1093</v>
      </c>
      <c r="W848" s="62"/>
      <c r="X848" s="62"/>
      <c r="Y848" s="23" t="str">
        <f t="shared" si="98"/>
        <v/>
      </c>
      <c r="Z848" s="23">
        <f t="shared" si="99"/>
        <v>2.8</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1</v>
      </c>
      <c r="I849" s="21" t="s">
        <v>995</v>
      </c>
      <c r="J849">
        <v>82075011</v>
      </c>
      <c r="K849" s="46" t="s">
        <v>104</v>
      </c>
      <c r="L849" s="47"/>
      <c r="M849" s="48"/>
      <c r="N849" s="99">
        <v>4.3680000000000003</v>
      </c>
      <c r="O849" s="49">
        <v>9.2499999999999999E-2</v>
      </c>
      <c r="P849" s="50">
        <v>0</v>
      </c>
      <c r="Q849" s="50">
        <v>0.18</v>
      </c>
      <c r="R849" s="50">
        <v>0</v>
      </c>
      <c r="S849" s="50">
        <v>0</v>
      </c>
      <c r="T849" s="46"/>
      <c r="U849" s="46">
        <v>25</v>
      </c>
      <c r="V849" s="51" t="s">
        <v>1093</v>
      </c>
      <c r="W849" s="62"/>
      <c r="X849" s="62"/>
      <c r="Y849" s="23" t="str">
        <f t="shared" si="98"/>
        <v/>
      </c>
      <c r="Z849" s="23">
        <f t="shared" si="99"/>
        <v>4.3680000000000003</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1</v>
      </c>
      <c r="I850" s="21" t="s">
        <v>995</v>
      </c>
      <c r="J850">
        <v>82075011</v>
      </c>
      <c r="K850" s="46" t="s">
        <v>104</v>
      </c>
      <c r="L850" s="47"/>
      <c r="M850" s="48"/>
      <c r="N850" s="99">
        <v>6.16</v>
      </c>
      <c r="O850" s="49">
        <v>9.2499999999999999E-2</v>
      </c>
      <c r="P850" s="50">
        <v>0</v>
      </c>
      <c r="Q850" s="50">
        <v>0.18</v>
      </c>
      <c r="R850" s="50">
        <v>0</v>
      </c>
      <c r="S850" s="50">
        <v>0</v>
      </c>
      <c r="T850" s="46"/>
      <c r="U850" s="46">
        <v>25</v>
      </c>
      <c r="V850" s="51" t="s">
        <v>1093</v>
      </c>
      <c r="W850" s="62"/>
      <c r="X850" s="62"/>
      <c r="Y850" s="23" t="str">
        <f t="shared" si="98"/>
        <v/>
      </c>
      <c r="Z850" s="23">
        <f t="shared" si="99"/>
        <v>6.16</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1</v>
      </c>
      <c r="I851" s="21" t="s">
        <v>995</v>
      </c>
      <c r="J851" s="101">
        <v>82075011</v>
      </c>
      <c r="K851" s="46" t="s">
        <v>104</v>
      </c>
      <c r="L851" s="47"/>
      <c r="M851" s="48"/>
      <c r="N851" s="99">
        <v>7.7280000000000006</v>
      </c>
      <c r="O851" s="49">
        <v>9.2499999999999999E-2</v>
      </c>
      <c r="P851" s="50">
        <v>0</v>
      </c>
      <c r="Q851" s="50">
        <v>0.18</v>
      </c>
      <c r="R851" s="50">
        <v>0</v>
      </c>
      <c r="S851" s="50">
        <v>0</v>
      </c>
      <c r="T851" s="46"/>
      <c r="U851" s="46">
        <v>25</v>
      </c>
      <c r="V851" s="51" t="s">
        <v>1093</v>
      </c>
      <c r="W851" s="62"/>
      <c r="X851" s="62"/>
      <c r="Y851" s="23" t="str">
        <f t="shared" si="98"/>
        <v/>
      </c>
      <c r="Z851" s="23">
        <f t="shared" si="99"/>
        <v>7.7280000000000006</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3</v>
      </c>
      <c r="I852" s="21" t="s">
        <v>995</v>
      </c>
      <c r="J852" s="101">
        <v>82075011</v>
      </c>
      <c r="K852" s="46" t="s">
        <v>104</v>
      </c>
      <c r="L852" s="47"/>
      <c r="M852" s="48"/>
      <c r="N852" s="99">
        <v>19.04</v>
      </c>
      <c r="O852" s="49">
        <v>9.2499999999999999E-2</v>
      </c>
      <c r="P852" s="50">
        <v>0</v>
      </c>
      <c r="Q852" s="50">
        <v>0.18</v>
      </c>
      <c r="R852" s="50">
        <v>0</v>
      </c>
      <c r="S852" s="50">
        <v>0</v>
      </c>
      <c r="T852" s="46"/>
      <c r="U852" s="46">
        <v>25</v>
      </c>
      <c r="V852" s="51" t="s">
        <v>1093</v>
      </c>
      <c r="W852" s="62"/>
      <c r="X852" s="62"/>
      <c r="Y852" s="23" t="str">
        <f t="shared" si="98"/>
        <v/>
      </c>
      <c r="Z852" s="23">
        <f t="shared" si="99"/>
        <v>57.12</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v>82075011</v>
      </c>
      <c r="K853" s="46" t="s">
        <v>104</v>
      </c>
      <c r="L853" s="47"/>
      <c r="M853" s="48"/>
      <c r="N853" s="99">
        <v>19.600000000000001</v>
      </c>
      <c r="O853" s="49">
        <v>9.2499999999999999E-2</v>
      </c>
      <c r="P853" s="50">
        <v>0</v>
      </c>
      <c r="Q853" s="50">
        <v>0.18</v>
      </c>
      <c r="R853" s="50">
        <v>0</v>
      </c>
      <c r="S853" s="50">
        <v>0</v>
      </c>
      <c r="T853" s="46"/>
      <c r="U853" s="46">
        <v>25</v>
      </c>
      <c r="V853" s="51" t="s">
        <v>1093</v>
      </c>
      <c r="W853" s="62"/>
      <c r="X853" s="62"/>
      <c r="Y853" s="23" t="str">
        <f t="shared" si="98"/>
        <v/>
      </c>
      <c r="Z853" s="23">
        <f t="shared" si="99"/>
        <v>19.600000000000001</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3</v>
      </c>
      <c r="I854" s="21" t="s">
        <v>995</v>
      </c>
      <c r="J854">
        <v>82075011</v>
      </c>
      <c r="K854" s="46" t="s">
        <v>104</v>
      </c>
      <c r="L854" s="47"/>
      <c r="M854" s="48"/>
      <c r="N854" s="99">
        <v>20.16</v>
      </c>
      <c r="O854" s="49">
        <v>9.2499999999999999E-2</v>
      </c>
      <c r="P854" s="50">
        <v>0</v>
      </c>
      <c r="Q854" s="50">
        <v>0.18</v>
      </c>
      <c r="R854" s="50">
        <v>0</v>
      </c>
      <c r="S854" s="50">
        <v>0</v>
      </c>
      <c r="T854" s="46"/>
      <c r="U854" s="46">
        <v>25</v>
      </c>
      <c r="V854" s="51" t="s">
        <v>1093</v>
      </c>
      <c r="W854" s="62"/>
      <c r="X854" s="62"/>
      <c r="Y854" s="23" t="str">
        <f t="shared" si="98"/>
        <v/>
      </c>
      <c r="Z854" s="23">
        <f t="shared" si="99"/>
        <v>60.480000000000004</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101">
        <v>82075011</v>
      </c>
      <c r="K855" s="46" t="s">
        <v>104</v>
      </c>
      <c r="L855" s="47"/>
      <c r="M855" s="48"/>
      <c r="N855" s="99">
        <v>21.0336</v>
      </c>
      <c r="O855" s="49">
        <v>9.2499999999999999E-2</v>
      </c>
      <c r="P855" s="50">
        <v>0</v>
      </c>
      <c r="Q855" s="50">
        <v>0.18</v>
      </c>
      <c r="R855" s="50">
        <v>0</v>
      </c>
      <c r="S855" s="50">
        <v>0</v>
      </c>
      <c r="T855" s="46"/>
      <c r="U855" s="46">
        <v>25</v>
      </c>
      <c r="V855" s="51" t="s">
        <v>1093</v>
      </c>
      <c r="W855" s="62"/>
      <c r="X855" s="62"/>
      <c r="Y855" s="23" t="str">
        <f t="shared" ref="Y855:Y918" si="106">IF(M855&lt;&gt;"",$H855*M855,"")</f>
        <v/>
      </c>
      <c r="Z855" s="23">
        <f t="shared" ref="Z855:Z918" si="107">IF(N855&lt;&gt;"",$H855*N855,"")</f>
        <v>21.0336</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3</v>
      </c>
      <c r="I856" s="21" t="s">
        <v>995</v>
      </c>
      <c r="J856" s="101">
        <v>82075011</v>
      </c>
      <c r="K856" s="46" t="s">
        <v>104</v>
      </c>
      <c r="L856" s="47"/>
      <c r="M856" s="48"/>
      <c r="N856" s="99">
        <v>21.84</v>
      </c>
      <c r="O856" s="49">
        <v>9.2499999999999999E-2</v>
      </c>
      <c r="P856" s="50">
        <v>0</v>
      </c>
      <c r="Q856" s="50">
        <v>0.18</v>
      </c>
      <c r="R856" s="50">
        <v>0</v>
      </c>
      <c r="S856" s="50">
        <v>0</v>
      </c>
      <c r="T856" s="46"/>
      <c r="U856" s="46">
        <v>25</v>
      </c>
      <c r="V856" s="51" t="s">
        <v>1093</v>
      </c>
      <c r="W856" s="62"/>
      <c r="X856" s="62"/>
      <c r="Y856" s="23" t="str">
        <f t="shared" si="106"/>
        <v/>
      </c>
      <c r="Z856" s="23">
        <f t="shared" si="107"/>
        <v>65.52</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101">
        <v>82075011</v>
      </c>
      <c r="K857" s="46" t="s">
        <v>104</v>
      </c>
      <c r="L857" s="47"/>
      <c r="M857" s="48"/>
      <c r="N857" s="99">
        <v>21.84</v>
      </c>
      <c r="O857" s="49">
        <v>9.2499999999999999E-2</v>
      </c>
      <c r="P857" s="50">
        <v>0</v>
      </c>
      <c r="Q857" s="50">
        <v>0.18</v>
      </c>
      <c r="R857" s="50">
        <v>0</v>
      </c>
      <c r="S857" s="50">
        <v>0</v>
      </c>
      <c r="T857" s="46"/>
      <c r="U857" s="46">
        <v>25</v>
      </c>
      <c r="V857" s="51" t="s">
        <v>1093</v>
      </c>
      <c r="W857" s="62"/>
      <c r="X857" s="62"/>
      <c r="Y857" s="23" t="str">
        <f t="shared" si="106"/>
        <v/>
      </c>
      <c r="Z857" s="23">
        <f t="shared" si="107"/>
        <v>21.84</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101">
        <v>82075011</v>
      </c>
      <c r="K858" s="46" t="s">
        <v>104</v>
      </c>
      <c r="L858" s="47"/>
      <c r="M858" s="48"/>
      <c r="N858" s="99">
        <v>23.0944</v>
      </c>
      <c r="O858" s="49">
        <v>9.2499999999999999E-2</v>
      </c>
      <c r="P858" s="50">
        <v>0</v>
      </c>
      <c r="Q858" s="50">
        <v>0.18</v>
      </c>
      <c r="R858" s="50">
        <v>0</v>
      </c>
      <c r="S858" s="50">
        <v>0</v>
      </c>
      <c r="T858" s="46"/>
      <c r="U858" s="46">
        <v>25</v>
      </c>
      <c r="V858" s="51" t="s">
        <v>1093</v>
      </c>
      <c r="W858" s="62"/>
      <c r="X858" s="62"/>
      <c r="Y858" s="23" t="str">
        <f t="shared" si="106"/>
        <v/>
      </c>
      <c r="Z858" s="23">
        <f t="shared" si="107"/>
        <v>23.0944</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101">
        <v>82075011</v>
      </c>
      <c r="K859" s="46" t="s">
        <v>104</v>
      </c>
      <c r="L859" s="47"/>
      <c r="M859" s="48"/>
      <c r="N859" s="99">
        <v>25.759999999999998</v>
      </c>
      <c r="O859" s="49">
        <v>9.2499999999999999E-2</v>
      </c>
      <c r="P859" s="50">
        <v>0</v>
      </c>
      <c r="Q859" s="50">
        <v>0.18</v>
      </c>
      <c r="R859" s="50">
        <v>0</v>
      </c>
      <c r="S859" s="50">
        <v>0</v>
      </c>
      <c r="T859" s="46"/>
      <c r="U859" s="46">
        <v>25</v>
      </c>
      <c r="V859" s="51" t="s">
        <v>1093</v>
      </c>
      <c r="W859" s="62"/>
      <c r="X859" s="62"/>
      <c r="Y859" s="23" t="str">
        <f t="shared" si="106"/>
        <v/>
      </c>
      <c r="Z859" s="23">
        <f t="shared" si="107"/>
        <v>25.759999999999998</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101">
        <v>82075011</v>
      </c>
      <c r="K860" s="46" t="s">
        <v>104</v>
      </c>
      <c r="L860" s="47"/>
      <c r="M860" s="48"/>
      <c r="N860" s="99">
        <v>28</v>
      </c>
      <c r="O860" s="49">
        <v>9.2499999999999999E-2</v>
      </c>
      <c r="P860" s="50">
        <v>0</v>
      </c>
      <c r="Q860" s="50">
        <v>0.18</v>
      </c>
      <c r="R860" s="50">
        <v>0</v>
      </c>
      <c r="S860" s="50">
        <v>0</v>
      </c>
      <c r="T860" s="46"/>
      <c r="U860" s="46">
        <v>25</v>
      </c>
      <c r="V860" s="51" t="s">
        <v>1093</v>
      </c>
      <c r="W860" s="62"/>
      <c r="X860" s="62"/>
      <c r="Y860" s="23" t="str">
        <f t="shared" si="106"/>
        <v/>
      </c>
      <c r="Z860" s="23">
        <f t="shared" si="107"/>
        <v>28</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v>82075011</v>
      </c>
      <c r="K861" s="46" t="s">
        <v>104</v>
      </c>
      <c r="L861" s="47"/>
      <c r="M861" s="48"/>
      <c r="N861" s="99">
        <v>39.200000000000003</v>
      </c>
      <c r="O861" s="49">
        <v>9.2499999999999999E-2</v>
      </c>
      <c r="P861" s="50">
        <v>0</v>
      </c>
      <c r="Q861" s="50">
        <v>0.18</v>
      </c>
      <c r="R861" s="50">
        <v>0</v>
      </c>
      <c r="S861" s="50">
        <v>0</v>
      </c>
      <c r="T861" s="46"/>
      <c r="U861" s="46">
        <v>25</v>
      </c>
      <c r="V861" s="51" t="s">
        <v>1093</v>
      </c>
      <c r="W861" s="62"/>
      <c r="X861" s="62"/>
      <c r="Y861" s="23" t="str">
        <f t="shared" si="106"/>
        <v/>
      </c>
      <c r="Z861" s="23">
        <f t="shared" si="107"/>
        <v>39.200000000000003</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v>82075011</v>
      </c>
      <c r="K862" s="46" t="s">
        <v>104</v>
      </c>
      <c r="L862" s="47"/>
      <c r="M862" s="48"/>
      <c r="N862" s="99">
        <v>45.92</v>
      </c>
      <c r="O862" s="49">
        <v>9.2499999999999999E-2</v>
      </c>
      <c r="P862" s="50">
        <v>0</v>
      </c>
      <c r="Q862" s="50">
        <v>0.18</v>
      </c>
      <c r="R862" s="50">
        <v>0</v>
      </c>
      <c r="S862" s="50">
        <v>0</v>
      </c>
      <c r="T862" s="46"/>
      <c r="U862" s="46">
        <v>25</v>
      </c>
      <c r="V862" s="51" t="s">
        <v>1093</v>
      </c>
      <c r="W862" s="62"/>
      <c r="X862" s="62"/>
      <c r="Y862" s="23" t="str">
        <f t="shared" si="106"/>
        <v/>
      </c>
      <c r="Z862" s="23">
        <f t="shared" si="107"/>
        <v>45.92</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101">
        <v>82075011</v>
      </c>
      <c r="K863" s="46" t="s">
        <v>104</v>
      </c>
      <c r="L863" s="47"/>
      <c r="M863" s="48"/>
      <c r="N863" s="99">
        <v>54.88</v>
      </c>
      <c r="O863" s="49">
        <v>9.2499999999999999E-2</v>
      </c>
      <c r="P863" s="50">
        <v>0</v>
      </c>
      <c r="Q863" s="50">
        <v>0.18</v>
      </c>
      <c r="R863" s="50">
        <v>0</v>
      </c>
      <c r="S863" s="50">
        <v>0</v>
      </c>
      <c r="T863" s="46"/>
      <c r="U863" s="46">
        <v>25</v>
      </c>
      <c r="V863" s="51" t="s">
        <v>1093</v>
      </c>
      <c r="W863" s="62"/>
      <c r="X863" s="62"/>
      <c r="Y863" s="23" t="str">
        <f t="shared" si="106"/>
        <v/>
      </c>
      <c r="Z863" s="23">
        <f t="shared" si="107"/>
        <v>54.88</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v>82075011</v>
      </c>
      <c r="K864" s="46" t="s">
        <v>104</v>
      </c>
      <c r="L864" s="47"/>
      <c r="M864" s="48"/>
      <c r="N864" s="99">
        <v>59.36</v>
      </c>
      <c r="O864" s="49">
        <v>9.2499999999999999E-2</v>
      </c>
      <c r="P864" s="50">
        <v>0</v>
      </c>
      <c r="Q864" s="50">
        <v>0.18</v>
      </c>
      <c r="R864" s="50">
        <v>0</v>
      </c>
      <c r="S864" s="50">
        <v>0</v>
      </c>
      <c r="T864" s="46"/>
      <c r="U864" s="46">
        <v>25</v>
      </c>
      <c r="V864" s="51" t="s">
        <v>1093</v>
      </c>
      <c r="W864" s="62"/>
      <c r="X864" s="62"/>
      <c r="Y864" s="23" t="str">
        <f t="shared" si="106"/>
        <v/>
      </c>
      <c r="Z864" s="23">
        <f t="shared" si="107"/>
        <v>59.36</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v>82075011</v>
      </c>
      <c r="K865" s="46" t="s">
        <v>104</v>
      </c>
      <c r="L865" s="47"/>
      <c r="M865" s="48"/>
      <c r="N865" s="99">
        <v>3.2479999999999998</v>
      </c>
      <c r="O865" s="49">
        <v>9.2499999999999999E-2</v>
      </c>
      <c r="P865" s="50">
        <v>0</v>
      </c>
      <c r="Q865" s="50">
        <v>0.18</v>
      </c>
      <c r="R865" s="50">
        <v>0</v>
      </c>
      <c r="S865" s="50">
        <v>0</v>
      </c>
      <c r="T865" s="46"/>
      <c r="U865" s="46">
        <v>25</v>
      </c>
      <c r="V865" s="51" t="s">
        <v>1093</v>
      </c>
      <c r="W865" s="62"/>
      <c r="X865" s="62"/>
      <c r="Y865" s="23" t="str">
        <f t="shared" si="106"/>
        <v/>
      </c>
      <c r="Z865" s="23">
        <f t="shared" si="107"/>
        <v>3.2479999999999998</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v>82075011</v>
      </c>
      <c r="K866" s="46" t="s">
        <v>104</v>
      </c>
      <c r="L866" s="47"/>
      <c r="M866" s="48"/>
      <c r="N866" s="99">
        <v>50.4</v>
      </c>
      <c r="O866" s="49">
        <v>9.2499999999999999E-2</v>
      </c>
      <c r="P866" s="50">
        <v>0</v>
      </c>
      <c r="Q866" s="50">
        <v>0.18</v>
      </c>
      <c r="R866" s="50">
        <v>0</v>
      </c>
      <c r="S866" s="50">
        <v>0</v>
      </c>
      <c r="T866" s="46"/>
      <c r="U866" s="46">
        <v>25</v>
      </c>
      <c r="V866" s="51" t="s">
        <v>1093</v>
      </c>
      <c r="W866" s="62"/>
      <c r="X866" s="62"/>
      <c r="Y866" s="23" t="str">
        <f t="shared" si="106"/>
        <v/>
      </c>
      <c r="Z866" s="23">
        <f t="shared" si="107"/>
        <v>50.4</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v>82075011</v>
      </c>
      <c r="K867" s="46" t="s">
        <v>104</v>
      </c>
      <c r="L867" s="47"/>
      <c r="M867" s="48"/>
      <c r="N867" s="99">
        <v>3.92</v>
      </c>
      <c r="O867" s="49">
        <v>9.2499999999999999E-2</v>
      </c>
      <c r="P867" s="50">
        <v>0</v>
      </c>
      <c r="Q867" s="50">
        <v>0.18</v>
      </c>
      <c r="R867" s="50">
        <v>0</v>
      </c>
      <c r="S867" s="50">
        <v>0</v>
      </c>
      <c r="T867" s="46"/>
      <c r="U867" s="46">
        <v>25</v>
      </c>
      <c r="V867" s="51" t="s">
        <v>1093</v>
      </c>
      <c r="W867" s="62"/>
      <c r="X867" s="62"/>
      <c r="Y867" s="23" t="str">
        <f t="shared" si="106"/>
        <v/>
      </c>
      <c r="Z867" s="23">
        <f t="shared" si="107"/>
        <v>3.92</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v>82075011</v>
      </c>
      <c r="K868" s="46" t="s">
        <v>104</v>
      </c>
      <c r="L868" s="47"/>
      <c r="M868" s="48"/>
      <c r="N868" s="99">
        <v>6.16</v>
      </c>
      <c r="O868" s="49">
        <v>9.2499999999999999E-2</v>
      </c>
      <c r="P868" s="50">
        <v>0</v>
      </c>
      <c r="Q868" s="50">
        <v>0.18</v>
      </c>
      <c r="R868" s="50">
        <v>0</v>
      </c>
      <c r="S868" s="50">
        <v>0</v>
      </c>
      <c r="T868" s="46"/>
      <c r="U868" s="46">
        <v>25</v>
      </c>
      <c r="V868" s="51" t="s">
        <v>1093</v>
      </c>
      <c r="W868" s="62"/>
      <c r="X868" s="62"/>
      <c r="Y868" s="23" t="str">
        <f t="shared" si="106"/>
        <v/>
      </c>
      <c r="Z868" s="23">
        <f t="shared" si="107"/>
        <v>6.16</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v>82075011</v>
      </c>
      <c r="K869" s="46" t="s">
        <v>104</v>
      </c>
      <c r="L869" s="47"/>
      <c r="M869" s="48"/>
      <c r="N869" s="99">
        <v>7.5040000000000004</v>
      </c>
      <c r="O869" s="49">
        <v>9.2499999999999999E-2</v>
      </c>
      <c r="P869" s="50">
        <v>0</v>
      </c>
      <c r="Q869" s="50">
        <v>0.18</v>
      </c>
      <c r="R869" s="50">
        <v>0</v>
      </c>
      <c r="S869" s="50">
        <v>0</v>
      </c>
      <c r="T869" s="46"/>
      <c r="U869" s="46">
        <v>25</v>
      </c>
      <c r="V869" s="51" t="s">
        <v>1093</v>
      </c>
      <c r="W869" s="62"/>
      <c r="X869" s="62"/>
      <c r="Y869" s="23" t="str">
        <f t="shared" si="106"/>
        <v/>
      </c>
      <c r="Z869" s="23">
        <f t="shared" si="107"/>
        <v>7.5040000000000004</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3</v>
      </c>
      <c r="I870" s="21" t="s">
        <v>995</v>
      </c>
      <c r="J870" s="101">
        <v>82075011</v>
      </c>
      <c r="K870" s="46" t="s">
        <v>104</v>
      </c>
      <c r="L870" s="47"/>
      <c r="M870" s="48"/>
      <c r="N870" s="99">
        <v>8.7360000000000007</v>
      </c>
      <c r="O870" s="49">
        <v>9.2499999999999999E-2</v>
      </c>
      <c r="P870" s="50">
        <v>0</v>
      </c>
      <c r="Q870" s="50">
        <v>0.18</v>
      </c>
      <c r="R870" s="50">
        <v>0</v>
      </c>
      <c r="S870" s="50">
        <v>0</v>
      </c>
      <c r="T870" s="46"/>
      <c r="U870" s="46">
        <v>25</v>
      </c>
      <c r="V870" s="51" t="s">
        <v>1093</v>
      </c>
      <c r="W870" s="62"/>
      <c r="X870" s="62"/>
      <c r="Y870" s="23" t="str">
        <f t="shared" si="106"/>
        <v/>
      </c>
      <c r="Z870" s="23">
        <f t="shared" si="107"/>
        <v>26.208000000000002</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v>82075011</v>
      </c>
      <c r="K871" s="46" t="s">
        <v>104</v>
      </c>
      <c r="L871" s="47"/>
      <c r="M871" s="48"/>
      <c r="N871" s="99">
        <v>9.968</v>
      </c>
      <c r="O871" s="49">
        <v>9.2499999999999999E-2</v>
      </c>
      <c r="P871" s="50">
        <v>0</v>
      </c>
      <c r="Q871" s="50">
        <v>0.18</v>
      </c>
      <c r="R871" s="50">
        <v>0</v>
      </c>
      <c r="S871" s="50">
        <v>0</v>
      </c>
      <c r="T871" s="46"/>
      <c r="U871" s="46">
        <v>25</v>
      </c>
      <c r="V871" s="51" t="s">
        <v>1093</v>
      </c>
      <c r="W871" s="62"/>
      <c r="X871" s="62"/>
      <c r="Y871" s="23" t="str">
        <f t="shared" si="106"/>
        <v/>
      </c>
      <c r="Z871" s="23">
        <f t="shared" si="107"/>
        <v>9.968</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3</v>
      </c>
      <c r="I872" s="21" t="s">
        <v>995</v>
      </c>
      <c r="J872">
        <v>82075011</v>
      </c>
      <c r="K872" s="46" t="s">
        <v>104</v>
      </c>
      <c r="L872" s="47"/>
      <c r="M872" s="48"/>
      <c r="N872" s="99">
        <v>11.423999999999999</v>
      </c>
      <c r="O872" s="49">
        <v>9.2499999999999999E-2</v>
      </c>
      <c r="P872" s="50">
        <v>0</v>
      </c>
      <c r="Q872" s="50">
        <v>0.18</v>
      </c>
      <c r="R872" s="50">
        <v>0</v>
      </c>
      <c r="S872" s="50">
        <v>0</v>
      </c>
      <c r="T872" s="46"/>
      <c r="U872" s="46">
        <v>25</v>
      </c>
      <c r="V872" s="51" t="s">
        <v>1093</v>
      </c>
      <c r="W872" s="62"/>
      <c r="X872" s="62"/>
      <c r="Y872" s="23" t="str">
        <f t="shared" si="106"/>
        <v/>
      </c>
      <c r="Z872" s="23">
        <f t="shared" si="107"/>
        <v>34.271999999999998</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v>82075011</v>
      </c>
      <c r="K873" s="46" t="s">
        <v>104</v>
      </c>
      <c r="L873" s="47"/>
      <c r="M873" s="48"/>
      <c r="N873" s="99">
        <v>11.76</v>
      </c>
      <c r="O873" s="49">
        <v>9.2499999999999999E-2</v>
      </c>
      <c r="P873" s="50">
        <v>0</v>
      </c>
      <c r="Q873" s="50">
        <v>0.18</v>
      </c>
      <c r="R873" s="50">
        <v>0</v>
      </c>
      <c r="S873" s="50">
        <v>0</v>
      </c>
      <c r="T873" s="46"/>
      <c r="U873" s="46">
        <v>25</v>
      </c>
      <c r="V873" s="51" t="s">
        <v>1093</v>
      </c>
      <c r="W873" s="62"/>
      <c r="X873" s="62"/>
      <c r="Y873" s="23" t="str">
        <f t="shared" si="106"/>
        <v/>
      </c>
      <c r="Z873" s="23">
        <f t="shared" si="107"/>
        <v>11.76</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v>82075011</v>
      </c>
      <c r="K874" s="46" t="s">
        <v>104</v>
      </c>
      <c r="L874" s="47"/>
      <c r="M874" s="48"/>
      <c r="N874" s="99">
        <v>12.32</v>
      </c>
      <c r="O874" s="49">
        <v>9.2499999999999999E-2</v>
      </c>
      <c r="P874" s="50">
        <v>0</v>
      </c>
      <c r="Q874" s="50">
        <v>0.18</v>
      </c>
      <c r="R874" s="50">
        <v>0</v>
      </c>
      <c r="S874" s="50">
        <v>0</v>
      </c>
      <c r="T874" s="46"/>
      <c r="U874" s="46">
        <v>25</v>
      </c>
      <c r="V874" s="51" t="s">
        <v>1093</v>
      </c>
      <c r="W874" s="62"/>
      <c r="X874" s="62"/>
      <c r="Y874" s="23" t="str">
        <f t="shared" si="106"/>
        <v/>
      </c>
      <c r="Z874" s="23">
        <f t="shared" si="107"/>
        <v>12.32</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v>82075011</v>
      </c>
      <c r="K875" s="46" t="s">
        <v>104</v>
      </c>
      <c r="L875" s="47"/>
      <c r="M875" s="48"/>
      <c r="N875" s="99">
        <v>10.64</v>
      </c>
      <c r="O875" s="49">
        <v>9.2499999999999999E-2</v>
      </c>
      <c r="P875" s="50">
        <v>0</v>
      </c>
      <c r="Q875" s="50">
        <v>0.18</v>
      </c>
      <c r="R875" s="50">
        <v>0</v>
      </c>
      <c r="S875" s="50">
        <v>0</v>
      </c>
      <c r="T875" s="46"/>
      <c r="U875" s="46">
        <v>25</v>
      </c>
      <c r="V875" s="51" t="s">
        <v>1093</v>
      </c>
      <c r="W875" s="62"/>
      <c r="X875" s="62"/>
      <c r="Y875" s="23" t="str">
        <f t="shared" si="106"/>
        <v/>
      </c>
      <c r="Z875" s="23">
        <f t="shared" si="107"/>
        <v>10.64</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3</v>
      </c>
      <c r="I876" s="21" t="s">
        <v>995</v>
      </c>
      <c r="J876">
        <v>82075011</v>
      </c>
      <c r="K876" s="46" t="s">
        <v>104</v>
      </c>
      <c r="L876" s="47"/>
      <c r="M876" s="48"/>
      <c r="N876" s="99">
        <v>11.423999999999999</v>
      </c>
      <c r="O876" s="49">
        <v>9.2499999999999999E-2</v>
      </c>
      <c r="P876" s="50">
        <v>0</v>
      </c>
      <c r="Q876" s="50">
        <v>0.18</v>
      </c>
      <c r="R876" s="50">
        <v>0</v>
      </c>
      <c r="S876" s="50">
        <v>0</v>
      </c>
      <c r="T876" s="46"/>
      <c r="U876" s="46">
        <v>25</v>
      </c>
      <c r="V876" s="51" t="s">
        <v>1093</v>
      </c>
      <c r="W876" s="62"/>
      <c r="X876" s="62"/>
      <c r="Y876" s="23" t="str">
        <f t="shared" si="106"/>
        <v/>
      </c>
      <c r="Z876" s="23">
        <f t="shared" si="107"/>
        <v>34.271999999999998</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v>82075011</v>
      </c>
      <c r="K877" s="46" t="s">
        <v>104</v>
      </c>
      <c r="L877" s="47"/>
      <c r="M877" s="48"/>
      <c r="N877" s="99">
        <v>12.32</v>
      </c>
      <c r="O877" s="49">
        <v>9.2499999999999999E-2</v>
      </c>
      <c r="P877" s="50">
        <v>0</v>
      </c>
      <c r="Q877" s="50">
        <v>0.18</v>
      </c>
      <c r="R877" s="50">
        <v>0</v>
      </c>
      <c r="S877" s="50">
        <v>0</v>
      </c>
      <c r="T877" s="46"/>
      <c r="U877" s="46">
        <v>25</v>
      </c>
      <c r="V877" s="51" t="s">
        <v>1093</v>
      </c>
      <c r="W877" s="62"/>
      <c r="X877" s="62"/>
      <c r="Y877" s="23" t="str">
        <f t="shared" si="106"/>
        <v/>
      </c>
      <c r="Z877" s="23">
        <f t="shared" si="107"/>
        <v>12.32</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v>82075011</v>
      </c>
      <c r="K878" s="46" t="s">
        <v>104</v>
      </c>
      <c r="L878" s="47"/>
      <c r="M878" s="48"/>
      <c r="N878" s="99">
        <v>35.840000000000003</v>
      </c>
      <c r="O878" s="49">
        <v>9.2499999999999999E-2</v>
      </c>
      <c r="P878" s="50">
        <v>0</v>
      </c>
      <c r="Q878" s="50">
        <v>0.18</v>
      </c>
      <c r="R878" s="50">
        <v>0</v>
      </c>
      <c r="S878" s="50">
        <v>0</v>
      </c>
      <c r="T878" s="46"/>
      <c r="U878" s="46">
        <v>25</v>
      </c>
      <c r="V878" s="51" t="s">
        <v>1093</v>
      </c>
      <c r="W878" s="62"/>
      <c r="X878" s="62"/>
      <c r="Y878" s="23" t="str">
        <f t="shared" si="106"/>
        <v/>
      </c>
      <c r="Z878" s="23">
        <f t="shared" si="107"/>
        <v>35.840000000000003</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v>82075011</v>
      </c>
      <c r="K879" s="46" t="s">
        <v>104</v>
      </c>
      <c r="L879" s="47"/>
      <c r="M879" s="48"/>
      <c r="N879" s="99">
        <v>13.44</v>
      </c>
      <c r="O879" s="49">
        <v>9.2499999999999999E-2</v>
      </c>
      <c r="P879" s="50">
        <v>0</v>
      </c>
      <c r="Q879" s="50">
        <v>0.18</v>
      </c>
      <c r="R879" s="50">
        <v>0</v>
      </c>
      <c r="S879" s="50">
        <v>0</v>
      </c>
      <c r="T879" s="46"/>
      <c r="U879" s="46">
        <v>25</v>
      </c>
      <c r="V879" s="51" t="s">
        <v>1093</v>
      </c>
      <c r="W879" s="62"/>
      <c r="X879" s="62"/>
      <c r="Y879" s="23" t="str">
        <f t="shared" si="106"/>
        <v/>
      </c>
      <c r="Z879" s="23">
        <f t="shared" si="107"/>
        <v>13.44</v>
      </c>
      <c r="AA879" s="19">
        <f t="shared" si="108"/>
        <v>1</v>
      </c>
      <c r="AB879" s="19">
        <f t="shared" si="109"/>
        <v>0</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v>82075011</v>
      </c>
      <c r="K880" s="46" t="s">
        <v>104</v>
      </c>
      <c r="L880" s="47"/>
      <c r="M880" s="48"/>
      <c r="N880" s="99">
        <v>14</v>
      </c>
      <c r="O880" s="49">
        <v>9.2499999999999999E-2</v>
      </c>
      <c r="P880" s="50">
        <v>0</v>
      </c>
      <c r="Q880" s="50">
        <v>0.18</v>
      </c>
      <c r="R880" s="50">
        <v>0</v>
      </c>
      <c r="S880" s="50">
        <v>0</v>
      </c>
      <c r="T880" s="46"/>
      <c r="U880" s="46">
        <v>25</v>
      </c>
      <c r="V880" s="51" t="s">
        <v>1093</v>
      </c>
      <c r="W880" s="62"/>
      <c r="X880" s="62"/>
      <c r="Y880" s="23" t="str">
        <f t="shared" si="106"/>
        <v/>
      </c>
      <c r="Z880" s="23">
        <f t="shared" si="107"/>
        <v>14</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v>82075011</v>
      </c>
      <c r="K881" s="46" t="s">
        <v>104</v>
      </c>
      <c r="L881" s="47"/>
      <c r="M881" s="48"/>
      <c r="N881" s="99">
        <v>9.8560000000000016</v>
      </c>
      <c r="O881" s="49">
        <v>9.2499999999999999E-2</v>
      </c>
      <c r="P881" s="50">
        <v>0</v>
      </c>
      <c r="Q881" s="50">
        <v>0.18</v>
      </c>
      <c r="R881" s="50">
        <v>0</v>
      </c>
      <c r="S881" s="50">
        <v>0</v>
      </c>
      <c r="T881" s="46"/>
      <c r="U881" s="46">
        <v>25</v>
      </c>
      <c r="V881" s="51" t="s">
        <v>1093</v>
      </c>
      <c r="W881" s="62"/>
      <c r="X881" s="62"/>
      <c r="Y881" s="23" t="str">
        <f t="shared" si="106"/>
        <v/>
      </c>
      <c r="Z881" s="23">
        <f t="shared" si="107"/>
        <v>9.8560000000000016</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v>82075011</v>
      </c>
      <c r="K882" s="46" t="s">
        <v>104</v>
      </c>
      <c r="L882" s="47"/>
      <c r="M882" s="48"/>
      <c r="N882" s="99">
        <v>11.2</v>
      </c>
      <c r="O882" s="49">
        <v>9.2499999999999999E-2</v>
      </c>
      <c r="P882" s="50">
        <v>0</v>
      </c>
      <c r="Q882" s="50">
        <v>0.18</v>
      </c>
      <c r="R882" s="50">
        <v>0</v>
      </c>
      <c r="S882" s="50">
        <v>0</v>
      </c>
      <c r="T882" s="46"/>
      <c r="U882" s="46">
        <v>25</v>
      </c>
      <c r="V882" s="51" t="s">
        <v>1093</v>
      </c>
      <c r="W882" s="62"/>
      <c r="X882" s="62"/>
      <c r="Y882" s="23" t="str">
        <f t="shared" si="106"/>
        <v/>
      </c>
      <c r="Z882" s="23">
        <f t="shared" si="107"/>
        <v>11.2</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v>82075011</v>
      </c>
      <c r="K883" s="46" t="s">
        <v>104</v>
      </c>
      <c r="L883" s="47"/>
      <c r="M883" s="48"/>
      <c r="N883" s="99">
        <v>17.920000000000002</v>
      </c>
      <c r="O883" s="49">
        <v>9.2499999999999999E-2</v>
      </c>
      <c r="P883" s="50">
        <v>0</v>
      </c>
      <c r="Q883" s="50">
        <v>0.18</v>
      </c>
      <c r="R883" s="50">
        <v>0</v>
      </c>
      <c r="S883" s="50">
        <v>0</v>
      </c>
      <c r="T883" s="46"/>
      <c r="U883" s="46">
        <v>25</v>
      </c>
      <c r="V883" s="51" t="s">
        <v>1093</v>
      </c>
      <c r="W883" s="62"/>
      <c r="X883" s="62"/>
      <c r="Y883" s="23" t="str">
        <f t="shared" si="106"/>
        <v/>
      </c>
      <c r="Z883" s="23">
        <f t="shared" si="107"/>
        <v>17.920000000000002</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8</v>
      </c>
      <c r="I884" s="21" t="s">
        <v>995</v>
      </c>
      <c r="J884">
        <v>82075011</v>
      </c>
      <c r="K884" s="46" t="s">
        <v>104</v>
      </c>
      <c r="L884" s="47"/>
      <c r="M884" s="48"/>
      <c r="N884" s="99">
        <v>13.44</v>
      </c>
      <c r="O884" s="49">
        <v>9.2499999999999999E-2</v>
      </c>
      <c r="P884" s="50">
        <v>0</v>
      </c>
      <c r="Q884" s="50">
        <v>0.18</v>
      </c>
      <c r="R884" s="50">
        <v>0</v>
      </c>
      <c r="S884" s="50">
        <v>0</v>
      </c>
      <c r="T884" s="46"/>
      <c r="U884" s="46">
        <v>25</v>
      </c>
      <c r="V884" s="51" t="s">
        <v>1093</v>
      </c>
      <c r="W884" s="62"/>
      <c r="X884" s="62"/>
      <c r="Y884" s="23" t="str">
        <f t="shared" si="106"/>
        <v/>
      </c>
      <c r="Z884" s="23">
        <f t="shared" si="107"/>
        <v>107.52</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100"/>
      <c r="K885" s="46" t="s">
        <v>104</v>
      </c>
      <c r="L885" s="47"/>
      <c r="M885" s="48"/>
      <c r="N885" s="99"/>
      <c r="O885" s="49">
        <v>9.2499999999999999E-2</v>
      </c>
      <c r="P885" s="50">
        <v>0</v>
      </c>
      <c r="Q885" s="50">
        <v>0.18</v>
      </c>
      <c r="R885" s="50">
        <v>0</v>
      </c>
      <c r="S885" s="50">
        <v>0</v>
      </c>
      <c r="T885" s="46"/>
      <c r="U885" s="46">
        <v>25</v>
      </c>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c r="K886" s="46" t="s">
        <v>104</v>
      </c>
      <c r="L886" s="47"/>
      <c r="M886" s="48"/>
      <c r="N886" s="99"/>
      <c r="O886" s="49">
        <v>9.2499999999999999E-2</v>
      </c>
      <c r="P886" s="50">
        <v>0</v>
      </c>
      <c r="Q886" s="50">
        <v>0.18</v>
      </c>
      <c r="R886" s="50">
        <v>0</v>
      </c>
      <c r="S886" s="50">
        <v>0</v>
      </c>
      <c r="T886" s="46"/>
      <c r="U886" s="46">
        <v>25</v>
      </c>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c r="K887" s="46" t="s">
        <v>104</v>
      </c>
      <c r="L887" s="47"/>
      <c r="M887" s="48"/>
      <c r="N887" s="99"/>
      <c r="O887" s="49">
        <v>9.2499999999999999E-2</v>
      </c>
      <c r="P887" s="50">
        <v>0</v>
      </c>
      <c r="Q887" s="50">
        <v>0.18</v>
      </c>
      <c r="R887" s="50">
        <v>0</v>
      </c>
      <c r="S887" s="50">
        <v>0</v>
      </c>
      <c r="T887" s="46"/>
      <c r="U887" s="46">
        <v>25</v>
      </c>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c r="K888" s="46" t="s">
        <v>104</v>
      </c>
      <c r="L888" s="47"/>
      <c r="M888" s="48"/>
      <c r="N888" s="99"/>
      <c r="O888" s="49">
        <v>9.2499999999999999E-2</v>
      </c>
      <c r="P888" s="50">
        <v>0</v>
      </c>
      <c r="Q888" s="50">
        <v>0.18</v>
      </c>
      <c r="R888" s="50">
        <v>0</v>
      </c>
      <c r="S888" s="50">
        <v>0</v>
      </c>
      <c r="T888" s="46"/>
      <c r="U888" s="46">
        <v>25</v>
      </c>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c r="K889" s="46" t="s">
        <v>104</v>
      </c>
      <c r="L889" s="47"/>
      <c r="M889" s="48"/>
      <c r="N889" s="99"/>
      <c r="O889" s="49">
        <v>9.2499999999999999E-2</v>
      </c>
      <c r="P889" s="50">
        <v>0</v>
      </c>
      <c r="Q889" s="50">
        <v>0.18</v>
      </c>
      <c r="R889" s="50">
        <v>0</v>
      </c>
      <c r="S889" s="50">
        <v>0</v>
      </c>
      <c r="T889" s="46"/>
      <c r="U889" s="46">
        <v>25</v>
      </c>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c r="K890" s="46" t="s">
        <v>104</v>
      </c>
      <c r="L890" s="47"/>
      <c r="M890" s="48"/>
      <c r="N890" s="99"/>
      <c r="O890" s="49">
        <v>9.2499999999999999E-2</v>
      </c>
      <c r="P890" s="50">
        <v>0</v>
      </c>
      <c r="Q890" s="50">
        <v>0.18</v>
      </c>
      <c r="R890" s="50">
        <v>0</v>
      </c>
      <c r="S890" s="50">
        <v>0</v>
      </c>
      <c r="T890" s="46"/>
      <c r="U890" s="46">
        <v>25</v>
      </c>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5</v>
      </c>
      <c r="I891" s="21" t="s">
        <v>995</v>
      </c>
      <c r="J891" s="46"/>
      <c r="K891" s="46" t="s">
        <v>104</v>
      </c>
      <c r="L891" s="47"/>
      <c r="M891" s="48"/>
      <c r="N891" s="99"/>
      <c r="O891" s="49">
        <v>9.2499999999999999E-2</v>
      </c>
      <c r="P891" s="50">
        <v>0</v>
      </c>
      <c r="Q891" s="50">
        <v>0.18</v>
      </c>
      <c r="R891" s="50">
        <v>0</v>
      </c>
      <c r="S891" s="50">
        <v>0</v>
      </c>
      <c r="T891" s="46"/>
      <c r="U891" s="46">
        <v>25</v>
      </c>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932</v>
      </c>
      <c r="H892" s="21">
        <v>9</v>
      </c>
      <c r="I892" s="21" t="s">
        <v>995</v>
      </c>
      <c r="J892" s="46"/>
      <c r="K892" s="46" t="s">
        <v>104</v>
      </c>
      <c r="L892" s="47"/>
      <c r="M892" s="48"/>
      <c r="N892" s="99"/>
      <c r="O892" s="49">
        <v>9.2499999999999999E-2</v>
      </c>
      <c r="P892" s="50">
        <v>0</v>
      </c>
      <c r="Q892" s="50">
        <v>0.18</v>
      </c>
      <c r="R892" s="50">
        <v>0</v>
      </c>
      <c r="S892" s="50">
        <v>0</v>
      </c>
      <c r="T892" s="46"/>
      <c r="U892" s="46">
        <v>25</v>
      </c>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c r="K893" s="46" t="s">
        <v>104</v>
      </c>
      <c r="L893" s="47"/>
      <c r="M893" s="48"/>
      <c r="N893" s="99"/>
      <c r="O893" s="49">
        <v>9.2499999999999999E-2</v>
      </c>
      <c r="P893" s="50">
        <v>0</v>
      </c>
      <c r="Q893" s="50">
        <v>0.18</v>
      </c>
      <c r="R893" s="50">
        <v>0</v>
      </c>
      <c r="S893" s="50">
        <v>0</v>
      </c>
      <c r="T893" s="46"/>
      <c r="U893" s="46">
        <v>25</v>
      </c>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c r="K894" s="46" t="s">
        <v>104</v>
      </c>
      <c r="L894" s="47"/>
      <c r="M894" s="48"/>
      <c r="N894" s="99"/>
      <c r="O894" s="49">
        <v>9.2499999999999999E-2</v>
      </c>
      <c r="P894" s="50">
        <v>0</v>
      </c>
      <c r="Q894" s="50">
        <v>0.18</v>
      </c>
      <c r="R894" s="50">
        <v>0</v>
      </c>
      <c r="S894" s="50">
        <v>0</v>
      </c>
      <c r="T894" s="46"/>
      <c r="U894" s="46">
        <v>25</v>
      </c>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935</v>
      </c>
      <c r="H895" s="21">
        <v>1</v>
      </c>
      <c r="I895" s="21" t="s">
        <v>995</v>
      </c>
      <c r="J895" s="46"/>
      <c r="K895" s="46" t="s">
        <v>104</v>
      </c>
      <c r="L895" s="47"/>
      <c r="M895" s="48"/>
      <c r="N895" s="99"/>
      <c r="O895" s="49">
        <v>9.2499999999999999E-2</v>
      </c>
      <c r="P895" s="50">
        <v>0</v>
      </c>
      <c r="Q895" s="50">
        <v>0.18</v>
      </c>
      <c r="R895" s="50">
        <v>0</v>
      </c>
      <c r="S895" s="50">
        <v>0</v>
      </c>
      <c r="T895" s="46"/>
      <c r="U895" s="46">
        <v>25</v>
      </c>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ht="15" customHeight="1" x14ac:dyDescent="0.25">
      <c r="B896" s="18">
        <f t="shared" si="113"/>
        <v>874</v>
      </c>
      <c r="C896" s="25">
        <v>5500000000514</v>
      </c>
      <c r="D896" s="19"/>
      <c r="E896" s="19"/>
      <c r="F896" s="20"/>
      <c r="G896" s="20" t="s">
        <v>936</v>
      </c>
      <c r="H896" s="21">
        <v>1</v>
      </c>
      <c r="I896" s="21" t="s">
        <v>995</v>
      </c>
      <c r="J896" s="101">
        <v>68042219</v>
      </c>
      <c r="K896" s="46" t="s">
        <v>104</v>
      </c>
      <c r="L896" s="47"/>
      <c r="M896" s="48"/>
      <c r="N896" s="99">
        <v>7.3919999999999995</v>
      </c>
      <c r="O896" s="49">
        <v>9.2499999999999999E-2</v>
      </c>
      <c r="P896" s="50">
        <v>0</v>
      </c>
      <c r="Q896" s="50">
        <v>0.18</v>
      </c>
      <c r="R896" s="50">
        <v>0</v>
      </c>
      <c r="S896" s="50">
        <v>0</v>
      </c>
      <c r="T896" s="46"/>
      <c r="U896" s="46">
        <v>25</v>
      </c>
      <c r="V896" s="51" t="s">
        <v>1094</v>
      </c>
      <c r="W896" s="62"/>
      <c r="X896" s="62"/>
      <c r="Y896" s="23" t="str">
        <f t="shared" si="106"/>
        <v/>
      </c>
      <c r="Z896" s="23">
        <f t="shared" si="107"/>
        <v>7.3919999999999995</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1</v>
      </c>
      <c r="I897" s="21" t="s">
        <v>995</v>
      </c>
      <c r="J897" s="101">
        <v>68042219</v>
      </c>
      <c r="K897" s="46" t="s">
        <v>104</v>
      </c>
      <c r="L897" s="47"/>
      <c r="M897" s="48"/>
      <c r="N897" s="99">
        <v>32.479999999999997</v>
      </c>
      <c r="O897" s="49">
        <v>9.2499999999999999E-2</v>
      </c>
      <c r="P897" s="50">
        <v>0</v>
      </c>
      <c r="Q897" s="50">
        <v>0.18</v>
      </c>
      <c r="R897" s="50">
        <v>0</v>
      </c>
      <c r="S897" s="50">
        <v>0</v>
      </c>
      <c r="T897" s="46"/>
      <c r="U897" s="46">
        <v>25</v>
      </c>
      <c r="V897" s="51" t="s">
        <v>1094</v>
      </c>
      <c r="W897" s="62"/>
      <c r="X897" s="62"/>
      <c r="Y897" s="23" t="str">
        <f t="shared" si="106"/>
        <v/>
      </c>
      <c r="Z897" s="23">
        <f t="shared" si="107"/>
        <v>32.479999999999997</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53</v>
      </c>
      <c r="I898" s="21" t="s">
        <v>995</v>
      </c>
      <c r="J898" s="46"/>
      <c r="K898" s="46" t="s">
        <v>104</v>
      </c>
      <c r="L898" s="47"/>
      <c r="M898" s="48"/>
      <c r="N898" s="99"/>
      <c r="O898" s="49">
        <v>9.2499999999999999E-2</v>
      </c>
      <c r="P898" s="50">
        <v>0</v>
      </c>
      <c r="Q898" s="50">
        <v>0.18</v>
      </c>
      <c r="R898" s="50">
        <v>0</v>
      </c>
      <c r="S898" s="50">
        <v>0</v>
      </c>
      <c r="T898" s="46"/>
      <c r="U898" s="46">
        <v>25</v>
      </c>
      <c r="V898" s="51"/>
      <c r="W898" s="62"/>
      <c r="X898" s="62"/>
      <c r="Y898" s="23" t="str">
        <f t="shared" si="106"/>
        <v/>
      </c>
      <c r="Z898" s="23" t="str">
        <f t="shared" si="107"/>
        <v/>
      </c>
      <c r="AA898" s="19">
        <f t="shared" si="108"/>
        <v>0</v>
      </c>
      <c r="AB898" s="19">
        <f t="shared" si="109"/>
        <v>0</v>
      </c>
      <c r="AC898" s="19">
        <f t="shared" si="110"/>
        <v>0</v>
      </c>
      <c r="AD898" s="23" t="str">
        <f t="shared" si="111"/>
        <v/>
      </c>
      <c r="AE898" s="23" t="str">
        <f t="shared" si="112"/>
        <v/>
      </c>
    </row>
    <row r="899" spans="2:31" x14ac:dyDescent="0.25">
      <c r="B899" s="18">
        <f t="shared" si="113"/>
        <v>877</v>
      </c>
      <c r="C899" s="25">
        <v>5500000000515</v>
      </c>
      <c r="D899" s="19"/>
      <c r="E899" s="19"/>
      <c r="F899" s="20"/>
      <c r="G899" s="20" t="s">
        <v>939</v>
      </c>
      <c r="H899" s="21">
        <v>1</v>
      </c>
      <c r="I899" s="21" t="s">
        <v>995</v>
      </c>
      <c r="J899" s="101">
        <v>68042219</v>
      </c>
      <c r="K899" s="46" t="s">
        <v>104</v>
      </c>
      <c r="L899" s="47"/>
      <c r="M899" s="48"/>
      <c r="N899" s="99">
        <v>27.216000000000001</v>
      </c>
      <c r="O899" s="49">
        <v>9.2499999999999999E-2</v>
      </c>
      <c r="P899" s="50">
        <v>0</v>
      </c>
      <c r="Q899" s="50">
        <v>0.18</v>
      </c>
      <c r="R899" s="50">
        <v>0</v>
      </c>
      <c r="S899" s="50">
        <v>0</v>
      </c>
      <c r="T899" s="46"/>
      <c r="U899" s="46">
        <v>25</v>
      </c>
      <c r="V899" s="51" t="s">
        <v>1094</v>
      </c>
      <c r="W899" s="62"/>
      <c r="X899" s="62"/>
      <c r="Y899" s="23" t="str">
        <f t="shared" si="106"/>
        <v/>
      </c>
      <c r="Z899" s="23">
        <f t="shared" si="107"/>
        <v>27.216000000000001</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101">
        <v>68042219</v>
      </c>
      <c r="K900" s="46" t="s">
        <v>104</v>
      </c>
      <c r="L900" s="47"/>
      <c r="M900" s="48"/>
      <c r="N900" s="99">
        <v>9.8560000000000016</v>
      </c>
      <c r="O900" s="49">
        <v>9.2499999999999999E-2</v>
      </c>
      <c r="P900" s="50">
        <v>0</v>
      </c>
      <c r="Q900" s="50">
        <v>0.18</v>
      </c>
      <c r="R900" s="50">
        <v>0</v>
      </c>
      <c r="S900" s="50">
        <v>0</v>
      </c>
      <c r="T900" s="46"/>
      <c r="U900" s="46">
        <v>25</v>
      </c>
      <c r="V900" s="51" t="s">
        <v>1094</v>
      </c>
      <c r="W900" s="62"/>
      <c r="X900" s="62"/>
      <c r="Y900" s="23" t="str">
        <f t="shared" si="106"/>
        <v/>
      </c>
      <c r="Z900" s="23">
        <f t="shared" si="107"/>
        <v>9.8560000000000016</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101">
        <v>68042219</v>
      </c>
      <c r="K901" s="46" t="s">
        <v>104</v>
      </c>
      <c r="L901" s="47"/>
      <c r="M901" s="48"/>
      <c r="N901" s="99">
        <v>39.200000000000003</v>
      </c>
      <c r="O901" s="49">
        <v>9.2499999999999999E-2</v>
      </c>
      <c r="P901" s="50">
        <v>0</v>
      </c>
      <c r="Q901" s="50">
        <v>0.18</v>
      </c>
      <c r="R901" s="50">
        <v>0</v>
      </c>
      <c r="S901" s="50">
        <v>0</v>
      </c>
      <c r="T901" s="46"/>
      <c r="U901" s="46">
        <v>25</v>
      </c>
      <c r="V901" s="51" t="s">
        <v>1094</v>
      </c>
      <c r="W901" s="62"/>
      <c r="X901" s="62"/>
      <c r="Y901" s="23" t="str">
        <f t="shared" si="106"/>
        <v/>
      </c>
      <c r="Z901" s="23">
        <f t="shared" si="107"/>
        <v>39.200000000000003</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101">
        <v>68042219</v>
      </c>
      <c r="K902" s="46" t="s">
        <v>104</v>
      </c>
      <c r="L902" s="47"/>
      <c r="M902" s="48"/>
      <c r="N902" s="99">
        <v>32.479999999999997</v>
      </c>
      <c r="O902" s="49">
        <v>9.2499999999999999E-2</v>
      </c>
      <c r="P902" s="50">
        <v>0</v>
      </c>
      <c r="Q902" s="50">
        <v>0.18</v>
      </c>
      <c r="R902" s="50">
        <v>0</v>
      </c>
      <c r="S902" s="50">
        <v>0</v>
      </c>
      <c r="T902" s="46"/>
      <c r="U902" s="46">
        <v>25</v>
      </c>
      <c r="V902" s="51" t="s">
        <v>1094</v>
      </c>
      <c r="W902" s="62"/>
      <c r="X902" s="62"/>
      <c r="Y902" s="23" t="str">
        <f t="shared" si="106"/>
        <v/>
      </c>
      <c r="Z902" s="23">
        <f t="shared" si="107"/>
        <v>32.479999999999997</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c r="K903" s="46" t="s">
        <v>104</v>
      </c>
      <c r="L903" s="47"/>
      <c r="M903" s="48"/>
      <c r="N903" s="99"/>
      <c r="O903" s="49">
        <v>9.2499999999999999E-2</v>
      </c>
      <c r="P903" s="50">
        <v>0</v>
      </c>
      <c r="Q903" s="50">
        <v>0.18</v>
      </c>
      <c r="R903" s="50">
        <v>0</v>
      </c>
      <c r="S903" s="50">
        <v>0</v>
      </c>
      <c r="T903" s="46"/>
      <c r="U903" s="46">
        <v>25</v>
      </c>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c r="K904" s="46" t="s">
        <v>104</v>
      </c>
      <c r="L904" s="47"/>
      <c r="M904" s="48"/>
      <c r="N904" s="99"/>
      <c r="O904" s="49">
        <v>9.2499999999999999E-2</v>
      </c>
      <c r="P904" s="50">
        <v>0</v>
      </c>
      <c r="Q904" s="50">
        <v>0.18</v>
      </c>
      <c r="R904" s="50">
        <v>0</v>
      </c>
      <c r="S904" s="50">
        <v>0</v>
      </c>
      <c r="T904" s="46"/>
      <c r="U904" s="46">
        <v>25</v>
      </c>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945</v>
      </c>
      <c r="H905" s="21">
        <v>1</v>
      </c>
      <c r="I905" s="21" t="s">
        <v>995</v>
      </c>
      <c r="J905" s="46"/>
      <c r="K905" s="46" t="s">
        <v>104</v>
      </c>
      <c r="L905" s="47"/>
      <c r="M905" s="48"/>
      <c r="N905" s="99"/>
      <c r="O905" s="49">
        <v>9.2499999999999999E-2</v>
      </c>
      <c r="P905" s="50">
        <v>0</v>
      </c>
      <c r="Q905" s="50">
        <v>0.18</v>
      </c>
      <c r="R905" s="50">
        <v>0</v>
      </c>
      <c r="S905" s="50">
        <v>0</v>
      </c>
      <c r="T905" s="46"/>
      <c r="U905" s="46">
        <v>25</v>
      </c>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946</v>
      </c>
      <c r="H906" s="21">
        <v>1</v>
      </c>
      <c r="I906" s="21" t="s">
        <v>995</v>
      </c>
      <c r="J906" s="46"/>
      <c r="K906" s="46" t="s">
        <v>104</v>
      </c>
      <c r="L906" s="47"/>
      <c r="M906" s="48"/>
      <c r="N906" s="99"/>
      <c r="O906" s="49">
        <v>9.2499999999999999E-2</v>
      </c>
      <c r="P906" s="50">
        <v>0</v>
      </c>
      <c r="Q906" s="50">
        <v>0.18</v>
      </c>
      <c r="R906" s="50">
        <v>0</v>
      </c>
      <c r="S906" s="50">
        <v>0</v>
      </c>
      <c r="T906" s="46"/>
      <c r="U906" s="46">
        <v>25</v>
      </c>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c r="K907" s="46" t="s">
        <v>104</v>
      </c>
      <c r="L907" s="47"/>
      <c r="M907" s="48"/>
      <c r="N907" s="99"/>
      <c r="O907" s="49">
        <v>9.2499999999999999E-2</v>
      </c>
      <c r="P907" s="50">
        <v>0</v>
      </c>
      <c r="Q907" s="50">
        <v>0.18</v>
      </c>
      <c r="R907" s="50">
        <v>0</v>
      </c>
      <c r="S907" s="50">
        <v>0</v>
      </c>
      <c r="T907" s="46"/>
      <c r="U907" s="46">
        <v>25</v>
      </c>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c r="K908" s="46" t="s">
        <v>104</v>
      </c>
      <c r="L908" s="47"/>
      <c r="M908" s="48"/>
      <c r="N908" s="99"/>
      <c r="O908" s="49">
        <v>9.2499999999999999E-2</v>
      </c>
      <c r="P908" s="50">
        <v>0</v>
      </c>
      <c r="Q908" s="50">
        <v>0.18</v>
      </c>
      <c r="R908" s="50">
        <v>0</v>
      </c>
      <c r="S908" s="50">
        <v>0</v>
      </c>
      <c r="T908" s="46"/>
      <c r="U908" s="46">
        <v>25</v>
      </c>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ht="15" customHeight="1" x14ac:dyDescent="0.25">
      <c r="B909" s="18">
        <f t="shared" si="113"/>
        <v>887</v>
      </c>
      <c r="C909" s="25">
        <v>5200000011461</v>
      </c>
      <c r="D909" s="19"/>
      <c r="E909" s="19"/>
      <c r="F909" s="20"/>
      <c r="G909" s="20" t="s">
        <v>949</v>
      </c>
      <c r="H909" s="21">
        <v>1</v>
      </c>
      <c r="I909" s="21" t="s">
        <v>995</v>
      </c>
      <c r="J909" s="46"/>
      <c r="K909" s="46" t="s">
        <v>104</v>
      </c>
      <c r="L909" s="47"/>
      <c r="M909" s="48"/>
      <c r="N909" s="99"/>
      <c r="O909" s="49">
        <v>9.2499999999999999E-2</v>
      </c>
      <c r="P909" s="50">
        <v>0</v>
      </c>
      <c r="Q909" s="50">
        <v>0.18</v>
      </c>
      <c r="R909" s="50">
        <v>0</v>
      </c>
      <c r="S909" s="50">
        <v>0</v>
      </c>
      <c r="T909" s="46"/>
      <c r="U909" s="46">
        <v>25</v>
      </c>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ht="15" customHeight="1" x14ac:dyDescent="0.25">
      <c r="B910" s="18">
        <f t="shared" si="113"/>
        <v>888</v>
      </c>
      <c r="C910" s="25">
        <v>5200000011462</v>
      </c>
      <c r="D910" s="19"/>
      <c r="E910" s="19"/>
      <c r="F910" s="20"/>
      <c r="G910" s="20" t="s">
        <v>950</v>
      </c>
      <c r="H910" s="21">
        <v>1</v>
      </c>
      <c r="I910" s="21" t="s">
        <v>995</v>
      </c>
      <c r="J910" s="46"/>
      <c r="K910" s="46" t="s">
        <v>104</v>
      </c>
      <c r="L910" s="47"/>
      <c r="M910" s="48"/>
      <c r="N910" s="99"/>
      <c r="O910" s="49">
        <v>9.2499999999999999E-2</v>
      </c>
      <c r="P910" s="50">
        <v>0</v>
      </c>
      <c r="Q910" s="50">
        <v>0.18</v>
      </c>
      <c r="R910" s="50">
        <v>0</v>
      </c>
      <c r="S910" s="50">
        <v>0</v>
      </c>
      <c r="T910" s="46"/>
      <c r="U910" s="46">
        <v>25</v>
      </c>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c r="K911" s="46" t="s">
        <v>104</v>
      </c>
      <c r="L911" s="47"/>
      <c r="M911" s="48"/>
      <c r="N911" s="99"/>
      <c r="O911" s="49">
        <v>9.2499999999999999E-2</v>
      </c>
      <c r="P911" s="50">
        <v>0</v>
      </c>
      <c r="Q911" s="50">
        <v>0.18</v>
      </c>
      <c r="R911" s="50">
        <v>0</v>
      </c>
      <c r="S911" s="50">
        <v>0</v>
      </c>
      <c r="T911" s="46"/>
      <c r="U911" s="46">
        <v>25</v>
      </c>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c r="K912" s="46" t="s">
        <v>104</v>
      </c>
      <c r="L912" s="47"/>
      <c r="M912" s="48"/>
      <c r="N912" s="99"/>
      <c r="O912" s="49">
        <v>9.2499999999999999E-2</v>
      </c>
      <c r="P912" s="50">
        <v>0</v>
      </c>
      <c r="Q912" s="50">
        <v>0.18</v>
      </c>
      <c r="R912" s="50">
        <v>0</v>
      </c>
      <c r="S912" s="50">
        <v>0</v>
      </c>
      <c r="T912" s="46"/>
      <c r="U912" s="46">
        <v>25</v>
      </c>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c r="K913" s="46" t="s">
        <v>104</v>
      </c>
      <c r="L913" s="47"/>
      <c r="M913" s="48"/>
      <c r="N913" s="99"/>
      <c r="O913" s="49">
        <v>9.2499999999999999E-2</v>
      </c>
      <c r="P913" s="50">
        <v>0</v>
      </c>
      <c r="Q913" s="50">
        <v>0.18</v>
      </c>
      <c r="R913" s="50">
        <v>0</v>
      </c>
      <c r="S913" s="50">
        <v>0</v>
      </c>
      <c r="T913" s="46"/>
      <c r="U913" s="46">
        <v>25</v>
      </c>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c r="K914" s="46" t="s">
        <v>104</v>
      </c>
      <c r="L914" s="47"/>
      <c r="M914" s="48"/>
      <c r="N914" s="99"/>
      <c r="O914" s="49">
        <v>9.2499999999999999E-2</v>
      </c>
      <c r="P914" s="50">
        <v>0</v>
      </c>
      <c r="Q914" s="50">
        <v>0.18</v>
      </c>
      <c r="R914" s="50">
        <v>0</v>
      </c>
      <c r="S914" s="50">
        <v>0</v>
      </c>
      <c r="T914" s="46"/>
      <c r="U914" s="46">
        <v>25</v>
      </c>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c r="K915" s="46" t="s">
        <v>104</v>
      </c>
      <c r="L915" s="47"/>
      <c r="M915" s="48"/>
      <c r="N915" s="99"/>
      <c r="O915" s="49">
        <v>9.2499999999999999E-2</v>
      </c>
      <c r="P915" s="50">
        <v>0</v>
      </c>
      <c r="Q915" s="50">
        <v>0.18</v>
      </c>
      <c r="R915" s="50">
        <v>0</v>
      </c>
      <c r="S915" s="50">
        <v>0</v>
      </c>
      <c r="T915" s="46"/>
      <c r="U915" s="46">
        <v>25</v>
      </c>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c r="K916" s="46" t="s">
        <v>104</v>
      </c>
      <c r="L916" s="47"/>
      <c r="M916" s="48"/>
      <c r="N916" s="99"/>
      <c r="O916" s="49">
        <v>9.2499999999999999E-2</v>
      </c>
      <c r="P916" s="50">
        <v>0</v>
      </c>
      <c r="Q916" s="50">
        <v>0.18</v>
      </c>
      <c r="R916" s="50">
        <v>0</v>
      </c>
      <c r="S916" s="50">
        <v>0</v>
      </c>
      <c r="T916" s="46"/>
      <c r="U916" s="46">
        <v>25</v>
      </c>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957</v>
      </c>
      <c r="H917" s="21">
        <v>1</v>
      </c>
      <c r="I917" s="21" t="s">
        <v>995</v>
      </c>
      <c r="J917" s="46"/>
      <c r="K917" s="46" t="s">
        <v>104</v>
      </c>
      <c r="L917" s="47"/>
      <c r="M917" s="48"/>
      <c r="N917" s="99"/>
      <c r="O917" s="49">
        <v>9.2499999999999999E-2</v>
      </c>
      <c r="P917" s="50">
        <v>0</v>
      </c>
      <c r="Q917" s="50">
        <v>0.18</v>
      </c>
      <c r="R917" s="50">
        <v>0</v>
      </c>
      <c r="S917" s="50">
        <v>0</v>
      </c>
      <c r="T917" s="46"/>
      <c r="U917" s="46">
        <v>25</v>
      </c>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958</v>
      </c>
      <c r="H918" s="21">
        <v>1</v>
      </c>
      <c r="I918" s="21" t="s">
        <v>995</v>
      </c>
      <c r="J918" s="46"/>
      <c r="K918" s="46" t="s">
        <v>104</v>
      </c>
      <c r="L918" s="47"/>
      <c r="M918" s="48"/>
      <c r="N918" s="99"/>
      <c r="O918" s="49">
        <v>9.2499999999999999E-2</v>
      </c>
      <c r="P918" s="50">
        <v>0</v>
      </c>
      <c r="Q918" s="50">
        <v>0.18</v>
      </c>
      <c r="R918" s="50">
        <v>0</v>
      </c>
      <c r="S918" s="50">
        <v>0</v>
      </c>
      <c r="T918" s="46"/>
      <c r="U918" s="46">
        <v>25</v>
      </c>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c r="K919" s="46" t="s">
        <v>104</v>
      </c>
      <c r="L919" s="47"/>
      <c r="M919" s="48"/>
      <c r="N919" s="99"/>
      <c r="O919" s="49">
        <v>9.2499999999999999E-2</v>
      </c>
      <c r="P919" s="50">
        <v>0</v>
      </c>
      <c r="Q919" s="50">
        <v>0.18</v>
      </c>
      <c r="R919" s="50">
        <v>0</v>
      </c>
      <c r="S919" s="50">
        <v>0</v>
      </c>
      <c r="T919" s="46"/>
      <c r="U919" s="46">
        <v>25</v>
      </c>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100"/>
      <c r="K920" s="46" t="s">
        <v>104</v>
      </c>
      <c r="L920" s="47"/>
      <c r="M920" s="48"/>
      <c r="N920" s="99"/>
      <c r="O920" s="49">
        <v>9.2499999999999999E-2</v>
      </c>
      <c r="P920" s="50">
        <v>0</v>
      </c>
      <c r="Q920" s="50">
        <v>0.18</v>
      </c>
      <c r="R920" s="50">
        <v>0</v>
      </c>
      <c r="S920" s="50">
        <v>0</v>
      </c>
      <c r="T920" s="46"/>
      <c r="U920" s="46">
        <v>25</v>
      </c>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100"/>
      <c r="K921" s="46" t="s">
        <v>104</v>
      </c>
      <c r="L921" s="47"/>
      <c r="M921" s="48"/>
      <c r="N921" s="99"/>
      <c r="O921" s="49">
        <v>9.2499999999999999E-2</v>
      </c>
      <c r="P921" s="50">
        <v>0</v>
      </c>
      <c r="Q921" s="50">
        <v>0.18</v>
      </c>
      <c r="R921" s="50">
        <v>0</v>
      </c>
      <c r="S921" s="50">
        <v>0</v>
      </c>
      <c r="T921" s="46"/>
      <c r="U921" s="46">
        <v>25</v>
      </c>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100"/>
      <c r="K922" s="46" t="s">
        <v>104</v>
      </c>
      <c r="L922" s="47"/>
      <c r="M922" s="48"/>
      <c r="N922" s="99"/>
      <c r="O922" s="49">
        <v>9.2499999999999999E-2</v>
      </c>
      <c r="P922" s="50">
        <v>0</v>
      </c>
      <c r="Q922" s="50">
        <v>0.18</v>
      </c>
      <c r="R922" s="50">
        <v>0</v>
      </c>
      <c r="S922" s="50">
        <v>0</v>
      </c>
      <c r="T922" s="46"/>
      <c r="U922" s="46">
        <v>25</v>
      </c>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100"/>
      <c r="K923" s="46" t="s">
        <v>104</v>
      </c>
      <c r="L923" s="47"/>
      <c r="M923" s="48"/>
      <c r="N923" s="99"/>
      <c r="O923" s="49">
        <v>9.2499999999999999E-2</v>
      </c>
      <c r="P923" s="50">
        <v>0</v>
      </c>
      <c r="Q923" s="50">
        <v>0.18</v>
      </c>
      <c r="R923" s="50">
        <v>0</v>
      </c>
      <c r="S923" s="50">
        <v>0</v>
      </c>
      <c r="T923" s="46"/>
      <c r="U923" s="46">
        <v>25</v>
      </c>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100"/>
      <c r="K924" s="46" t="s">
        <v>104</v>
      </c>
      <c r="L924" s="47"/>
      <c r="M924" s="48"/>
      <c r="N924" s="99"/>
      <c r="O924" s="49">
        <v>9.2499999999999999E-2</v>
      </c>
      <c r="P924" s="50">
        <v>0</v>
      </c>
      <c r="Q924" s="50">
        <v>0.18</v>
      </c>
      <c r="R924" s="50">
        <v>0</v>
      </c>
      <c r="S924" s="50">
        <v>0</v>
      </c>
      <c r="T924" s="46"/>
      <c r="U924" s="46">
        <v>25</v>
      </c>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c r="K925" s="46" t="s">
        <v>104</v>
      </c>
      <c r="L925" s="47"/>
      <c r="M925" s="48"/>
      <c r="N925" s="99"/>
      <c r="O925" s="49">
        <v>9.2499999999999999E-2</v>
      </c>
      <c r="P925" s="50">
        <v>0</v>
      </c>
      <c r="Q925" s="50">
        <v>0.18</v>
      </c>
      <c r="R925" s="50">
        <v>0</v>
      </c>
      <c r="S925" s="50">
        <v>0</v>
      </c>
      <c r="T925" s="46"/>
      <c r="U925" s="46">
        <v>25</v>
      </c>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13</v>
      </c>
      <c r="I926" s="21" t="s">
        <v>995</v>
      </c>
      <c r="J926" s="46"/>
      <c r="K926" s="46" t="s">
        <v>104</v>
      </c>
      <c r="L926" s="47"/>
      <c r="M926" s="48"/>
      <c r="N926" s="99"/>
      <c r="O926" s="49">
        <v>9.2499999999999999E-2</v>
      </c>
      <c r="P926" s="50">
        <v>0</v>
      </c>
      <c r="Q926" s="50">
        <v>0.18</v>
      </c>
      <c r="R926" s="50">
        <v>0</v>
      </c>
      <c r="S926" s="50">
        <v>0</v>
      </c>
      <c r="T926" s="46"/>
      <c r="U926" s="46">
        <v>25</v>
      </c>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c r="K927" s="46" t="s">
        <v>104</v>
      </c>
      <c r="L927" s="47"/>
      <c r="M927" s="48"/>
      <c r="N927" s="99"/>
      <c r="O927" s="49">
        <v>9.2499999999999999E-2</v>
      </c>
      <c r="P927" s="50">
        <v>0</v>
      </c>
      <c r="Q927" s="50">
        <v>0.18</v>
      </c>
      <c r="R927" s="50">
        <v>0</v>
      </c>
      <c r="S927" s="50">
        <v>0</v>
      </c>
      <c r="T927" s="46"/>
      <c r="U927" s="46">
        <v>25</v>
      </c>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c r="K928" s="46" t="s">
        <v>104</v>
      </c>
      <c r="L928" s="47"/>
      <c r="M928" s="48"/>
      <c r="N928" s="99"/>
      <c r="O928" s="49">
        <v>9.2499999999999999E-2</v>
      </c>
      <c r="P928" s="50">
        <v>0</v>
      </c>
      <c r="Q928" s="50">
        <v>0.18</v>
      </c>
      <c r="R928" s="50">
        <v>0</v>
      </c>
      <c r="S928" s="50">
        <v>0</v>
      </c>
      <c r="T928" s="46"/>
      <c r="U928" s="46">
        <v>25</v>
      </c>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53</v>
      </c>
      <c r="I929" s="21" t="s">
        <v>995</v>
      </c>
      <c r="J929" s="46"/>
      <c r="K929" s="46" t="s">
        <v>104</v>
      </c>
      <c r="L929" s="47"/>
      <c r="M929" s="48"/>
      <c r="N929" s="99"/>
      <c r="O929" s="49">
        <v>9.2499999999999999E-2</v>
      </c>
      <c r="P929" s="50">
        <v>0</v>
      </c>
      <c r="Q929" s="50">
        <v>0.18</v>
      </c>
      <c r="R929" s="50">
        <v>0</v>
      </c>
      <c r="S929" s="50">
        <v>0</v>
      </c>
      <c r="T929" s="46"/>
      <c r="U929" s="46">
        <v>25</v>
      </c>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c r="K930" s="46" t="s">
        <v>104</v>
      </c>
      <c r="L930" s="47"/>
      <c r="M930" s="48"/>
      <c r="N930" s="99"/>
      <c r="O930" s="49">
        <v>9.2499999999999999E-2</v>
      </c>
      <c r="P930" s="50">
        <v>0</v>
      </c>
      <c r="Q930" s="50">
        <v>0.18</v>
      </c>
      <c r="R930" s="50">
        <v>0</v>
      </c>
      <c r="S930" s="50">
        <v>0</v>
      </c>
      <c r="T930" s="46"/>
      <c r="U930" s="46">
        <v>25</v>
      </c>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1070</v>
      </c>
      <c r="H931" s="21">
        <v>67</v>
      </c>
      <c r="I931" s="21" t="s">
        <v>995</v>
      </c>
      <c r="J931" s="46"/>
      <c r="K931" s="46" t="s">
        <v>104</v>
      </c>
      <c r="L931" s="47"/>
      <c r="M931" s="48"/>
      <c r="N931" s="99"/>
      <c r="O931" s="49">
        <v>9.2499999999999999E-2</v>
      </c>
      <c r="P931" s="50">
        <v>0</v>
      </c>
      <c r="Q931" s="50">
        <v>0.18</v>
      </c>
      <c r="R931" s="50">
        <v>0</v>
      </c>
      <c r="S931" s="50">
        <v>0</v>
      </c>
      <c r="T931" s="46"/>
      <c r="U931" s="46">
        <v>25</v>
      </c>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971</v>
      </c>
      <c r="H932" s="21">
        <v>3</v>
      </c>
      <c r="I932" s="21" t="s">
        <v>995</v>
      </c>
      <c r="J932" s="46"/>
      <c r="K932" s="46" t="s">
        <v>104</v>
      </c>
      <c r="L932" s="47"/>
      <c r="M932" s="48"/>
      <c r="N932" s="99"/>
      <c r="O932" s="49">
        <v>9.2499999999999999E-2</v>
      </c>
      <c r="P932" s="50">
        <v>0</v>
      </c>
      <c r="Q932" s="50">
        <v>0.18</v>
      </c>
      <c r="R932" s="50">
        <v>0</v>
      </c>
      <c r="S932" s="50">
        <v>0</v>
      </c>
      <c r="T932" s="46"/>
      <c r="U932" s="46">
        <v>25</v>
      </c>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c r="K933" s="46" t="s">
        <v>104</v>
      </c>
      <c r="L933" s="47"/>
      <c r="M933" s="48"/>
      <c r="N933" s="99"/>
      <c r="O933" s="49">
        <v>9.2499999999999999E-2</v>
      </c>
      <c r="P933" s="50">
        <v>0</v>
      </c>
      <c r="Q933" s="50">
        <v>0.18</v>
      </c>
      <c r="R933" s="50">
        <v>0</v>
      </c>
      <c r="S933" s="50">
        <v>0</v>
      </c>
      <c r="T933" s="46"/>
      <c r="U933" s="46">
        <v>25</v>
      </c>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c r="K934" s="46" t="s">
        <v>104</v>
      </c>
      <c r="L934" s="47"/>
      <c r="M934" s="48"/>
      <c r="N934" s="99"/>
      <c r="O934" s="49">
        <v>9.2499999999999999E-2</v>
      </c>
      <c r="P934" s="50">
        <v>0</v>
      </c>
      <c r="Q934" s="50">
        <v>0.18</v>
      </c>
      <c r="R934" s="50">
        <v>0</v>
      </c>
      <c r="S934" s="50">
        <v>0</v>
      </c>
      <c r="T934" s="46"/>
      <c r="U934" s="46">
        <v>25</v>
      </c>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c r="K935" s="46" t="s">
        <v>104</v>
      </c>
      <c r="L935" s="47"/>
      <c r="M935" s="48"/>
      <c r="N935" s="99"/>
      <c r="O935" s="49">
        <v>9.2499999999999999E-2</v>
      </c>
      <c r="P935" s="50">
        <v>0</v>
      </c>
      <c r="Q935" s="50">
        <v>0.18</v>
      </c>
      <c r="R935" s="50">
        <v>0</v>
      </c>
      <c r="S935" s="50">
        <v>0</v>
      </c>
      <c r="T935" s="46"/>
      <c r="U935" s="46">
        <v>25</v>
      </c>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c r="K936" s="46" t="s">
        <v>104</v>
      </c>
      <c r="L936" s="47"/>
      <c r="M936" s="48"/>
      <c r="N936" s="99"/>
      <c r="O936" s="49">
        <v>9.2499999999999999E-2</v>
      </c>
      <c r="P936" s="50">
        <v>0</v>
      </c>
      <c r="Q936" s="50">
        <v>0.18</v>
      </c>
      <c r="R936" s="50">
        <v>0</v>
      </c>
      <c r="S936" s="50">
        <v>0</v>
      </c>
      <c r="T936" s="46"/>
      <c r="U936" s="46">
        <v>25</v>
      </c>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c r="K937" s="46" t="s">
        <v>104</v>
      </c>
      <c r="L937" s="47"/>
      <c r="M937" s="48"/>
      <c r="N937" s="99"/>
      <c r="O937" s="49">
        <v>9.2499999999999999E-2</v>
      </c>
      <c r="P937" s="50">
        <v>0</v>
      </c>
      <c r="Q937" s="50">
        <v>0.18</v>
      </c>
      <c r="R937" s="50">
        <v>0</v>
      </c>
      <c r="S937" s="50">
        <v>0</v>
      </c>
      <c r="T937" s="46"/>
      <c r="U937" s="46">
        <v>25</v>
      </c>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c r="K938" s="46" t="s">
        <v>104</v>
      </c>
      <c r="L938" s="47"/>
      <c r="M938" s="48"/>
      <c r="N938" s="99"/>
      <c r="O938" s="49">
        <v>9.2499999999999999E-2</v>
      </c>
      <c r="P938" s="50">
        <v>0</v>
      </c>
      <c r="Q938" s="50">
        <v>0.18</v>
      </c>
      <c r="R938" s="50">
        <v>0</v>
      </c>
      <c r="S938" s="50">
        <v>0</v>
      </c>
      <c r="T938" s="46"/>
      <c r="U938" s="46">
        <v>25</v>
      </c>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c r="K939" s="46" t="s">
        <v>104</v>
      </c>
      <c r="L939" s="47"/>
      <c r="M939" s="48"/>
      <c r="N939" s="99"/>
      <c r="O939" s="49">
        <v>9.2499999999999999E-2</v>
      </c>
      <c r="P939" s="50">
        <v>0</v>
      </c>
      <c r="Q939" s="50">
        <v>0.18</v>
      </c>
      <c r="R939" s="50">
        <v>0</v>
      </c>
      <c r="S939" s="50">
        <v>0</v>
      </c>
      <c r="T939" s="46"/>
      <c r="U939" s="46">
        <v>25</v>
      </c>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c r="K940" s="46" t="s">
        <v>104</v>
      </c>
      <c r="L940" s="47"/>
      <c r="M940" s="48"/>
      <c r="N940" s="99"/>
      <c r="O940" s="49">
        <v>9.2499999999999999E-2</v>
      </c>
      <c r="P940" s="50">
        <v>0</v>
      </c>
      <c r="Q940" s="50">
        <v>0.18</v>
      </c>
      <c r="R940" s="50">
        <v>0</v>
      </c>
      <c r="S940" s="50">
        <v>0</v>
      </c>
      <c r="T940" s="46"/>
      <c r="U940" s="46">
        <v>25</v>
      </c>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100"/>
      <c r="K941" s="46" t="s">
        <v>104</v>
      </c>
      <c r="L941" s="47"/>
      <c r="M941" s="48"/>
      <c r="N941" s="99"/>
      <c r="O941" s="49">
        <v>9.2499999999999999E-2</v>
      </c>
      <c r="P941" s="50">
        <v>0</v>
      </c>
      <c r="Q941" s="50">
        <v>0.18</v>
      </c>
      <c r="R941" s="50">
        <v>0</v>
      </c>
      <c r="S941" s="50">
        <v>0</v>
      </c>
      <c r="T941" s="46"/>
      <c r="U941" s="46">
        <v>25</v>
      </c>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100"/>
      <c r="K942" s="46" t="s">
        <v>104</v>
      </c>
      <c r="L942" s="47"/>
      <c r="M942" s="48"/>
      <c r="N942" s="99"/>
      <c r="O942" s="49">
        <v>9.2499999999999999E-2</v>
      </c>
      <c r="P942" s="50">
        <v>0</v>
      </c>
      <c r="Q942" s="50">
        <v>0.18</v>
      </c>
      <c r="R942" s="50">
        <v>0</v>
      </c>
      <c r="S942" s="50">
        <v>0</v>
      </c>
      <c r="T942" s="46"/>
      <c r="U942" s="46">
        <v>25</v>
      </c>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100"/>
      <c r="K943" s="46" t="s">
        <v>104</v>
      </c>
      <c r="L943" s="47"/>
      <c r="M943" s="48"/>
      <c r="N943" s="99"/>
      <c r="O943" s="49">
        <v>9.2499999999999999E-2</v>
      </c>
      <c r="P943" s="50">
        <v>0</v>
      </c>
      <c r="Q943" s="50">
        <v>0.18</v>
      </c>
      <c r="R943" s="50">
        <v>0</v>
      </c>
      <c r="S943" s="50">
        <v>0</v>
      </c>
      <c r="T943" s="46"/>
      <c r="U943" s="46">
        <v>25</v>
      </c>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100"/>
      <c r="K944" s="46" t="s">
        <v>104</v>
      </c>
      <c r="L944" s="47"/>
      <c r="M944" s="48"/>
      <c r="N944" s="99"/>
      <c r="O944" s="49">
        <v>9.2499999999999999E-2</v>
      </c>
      <c r="P944" s="50">
        <v>0</v>
      </c>
      <c r="Q944" s="50">
        <v>0.18</v>
      </c>
      <c r="R944" s="50">
        <v>0</v>
      </c>
      <c r="S944" s="50">
        <v>0</v>
      </c>
      <c r="T944" s="46"/>
      <c r="U944" s="46">
        <v>25</v>
      </c>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100"/>
      <c r="K945" s="46" t="s">
        <v>104</v>
      </c>
      <c r="L945" s="47"/>
      <c r="M945" s="48"/>
      <c r="N945" s="99"/>
      <c r="O945" s="49">
        <v>9.2499999999999999E-2</v>
      </c>
      <c r="P945" s="50">
        <v>0</v>
      </c>
      <c r="Q945" s="50">
        <v>0.18</v>
      </c>
      <c r="R945" s="50">
        <v>0</v>
      </c>
      <c r="S945" s="50">
        <v>0</v>
      </c>
      <c r="T945" s="46"/>
      <c r="U945" s="46">
        <v>25</v>
      </c>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985</v>
      </c>
      <c r="H946" s="21">
        <v>21</v>
      </c>
      <c r="I946" s="21" t="s">
        <v>995</v>
      </c>
      <c r="J946" s="100"/>
      <c r="K946" s="46" t="s">
        <v>104</v>
      </c>
      <c r="L946" s="47"/>
      <c r="M946" s="48"/>
      <c r="N946" s="99"/>
      <c r="O946" s="49">
        <v>9.2499999999999999E-2</v>
      </c>
      <c r="P946" s="50">
        <v>0</v>
      </c>
      <c r="Q946" s="50">
        <v>0.18</v>
      </c>
      <c r="R946" s="50">
        <v>0</v>
      </c>
      <c r="S946" s="50">
        <v>0</v>
      </c>
      <c r="T946" s="46"/>
      <c r="U946" s="46">
        <v>25</v>
      </c>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21</v>
      </c>
      <c r="I947" s="21" t="s">
        <v>995</v>
      </c>
      <c r="J947" s="100"/>
      <c r="K947" s="46" t="s">
        <v>104</v>
      </c>
      <c r="L947" s="47"/>
      <c r="M947" s="48"/>
      <c r="N947" s="99"/>
      <c r="O947" s="49">
        <v>9.2499999999999999E-2</v>
      </c>
      <c r="P947" s="50">
        <v>0</v>
      </c>
      <c r="Q947" s="50">
        <v>0.18</v>
      </c>
      <c r="R947" s="50">
        <v>0</v>
      </c>
      <c r="S947" s="50">
        <v>0</v>
      </c>
      <c r="T947" s="46"/>
      <c r="U947" s="46">
        <v>25</v>
      </c>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100"/>
      <c r="K948" s="46" t="s">
        <v>104</v>
      </c>
      <c r="L948" s="47"/>
      <c r="M948" s="48"/>
      <c r="N948" s="99"/>
      <c r="O948" s="49">
        <v>9.2499999999999999E-2</v>
      </c>
      <c r="P948" s="50">
        <v>0</v>
      </c>
      <c r="Q948" s="50">
        <v>0.18</v>
      </c>
      <c r="R948" s="50">
        <v>0</v>
      </c>
      <c r="S948" s="50">
        <v>0</v>
      </c>
      <c r="T948" s="46"/>
      <c r="U948" s="46">
        <v>25</v>
      </c>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100"/>
      <c r="K949" s="46" t="s">
        <v>104</v>
      </c>
      <c r="L949" s="47"/>
      <c r="M949" s="48"/>
      <c r="N949" s="99"/>
      <c r="O949" s="49">
        <v>9.2499999999999999E-2</v>
      </c>
      <c r="P949" s="50">
        <v>0</v>
      </c>
      <c r="Q949" s="50">
        <v>0.18</v>
      </c>
      <c r="R949" s="50">
        <v>0</v>
      </c>
      <c r="S949" s="50">
        <v>0</v>
      </c>
      <c r="T949" s="46"/>
      <c r="U949" s="46">
        <v>25</v>
      </c>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100"/>
      <c r="K950" s="46" t="s">
        <v>104</v>
      </c>
      <c r="L950" s="47"/>
      <c r="M950" s="48"/>
      <c r="N950" s="99"/>
      <c r="O950" s="49">
        <v>9.2499999999999999E-2</v>
      </c>
      <c r="P950" s="50">
        <v>0</v>
      </c>
      <c r="Q950" s="50">
        <v>0.18</v>
      </c>
      <c r="R950" s="50">
        <v>0</v>
      </c>
      <c r="S950" s="50">
        <v>0</v>
      </c>
      <c r="T950" s="46"/>
      <c r="U950" s="46">
        <v>25</v>
      </c>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100"/>
      <c r="K951" s="46" t="s">
        <v>104</v>
      </c>
      <c r="L951" s="47"/>
      <c r="M951" s="48"/>
      <c r="N951" s="99"/>
      <c r="O951" s="49">
        <v>9.2499999999999999E-2</v>
      </c>
      <c r="P951" s="50">
        <v>0</v>
      </c>
      <c r="Q951" s="50">
        <v>0.18</v>
      </c>
      <c r="R951" s="50">
        <v>0</v>
      </c>
      <c r="S951" s="50">
        <v>0</v>
      </c>
      <c r="T951" s="46"/>
      <c r="U951" s="46">
        <v>25</v>
      </c>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13</v>
      </c>
      <c r="I952" s="21" t="s">
        <v>995</v>
      </c>
      <c r="J952" s="100"/>
      <c r="K952" s="46" t="s">
        <v>104</v>
      </c>
      <c r="L952" s="47"/>
      <c r="M952" s="48"/>
      <c r="N952" s="99"/>
      <c r="O952" s="49">
        <v>9.2499999999999999E-2</v>
      </c>
      <c r="P952" s="50">
        <v>0</v>
      </c>
      <c r="Q952" s="50">
        <v>0.18</v>
      </c>
      <c r="R952" s="50">
        <v>0</v>
      </c>
      <c r="S952" s="50">
        <v>0</v>
      </c>
      <c r="T952" s="46"/>
      <c r="U952" s="46">
        <v>25</v>
      </c>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13</v>
      </c>
      <c r="I953" s="21" t="s">
        <v>995</v>
      </c>
      <c r="J953" s="100"/>
      <c r="K953" s="46" t="s">
        <v>104</v>
      </c>
      <c r="L953" s="47"/>
      <c r="M953" s="48"/>
      <c r="N953" s="99"/>
      <c r="O953" s="49">
        <v>9.2499999999999999E-2</v>
      </c>
      <c r="P953" s="50">
        <v>0</v>
      </c>
      <c r="Q953" s="50">
        <v>0.18</v>
      </c>
      <c r="R953" s="50">
        <v>0</v>
      </c>
      <c r="S953" s="50">
        <v>0</v>
      </c>
      <c r="T953" s="46"/>
      <c r="U953" s="46">
        <v>25</v>
      </c>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13</v>
      </c>
      <c r="I954" s="21" t="s">
        <v>995</v>
      </c>
      <c r="J954" s="100"/>
      <c r="K954" s="46" t="s">
        <v>104</v>
      </c>
      <c r="L954" s="47"/>
      <c r="M954" s="48"/>
      <c r="N954" s="99"/>
      <c r="O954" s="49">
        <v>9.2499999999999999E-2</v>
      </c>
      <c r="P954" s="50">
        <v>0</v>
      </c>
      <c r="Q954" s="50">
        <v>0.18</v>
      </c>
      <c r="R954" s="50">
        <v>0</v>
      </c>
      <c r="S954" s="50">
        <v>0</v>
      </c>
      <c r="T954" s="46"/>
      <c r="U954" s="46">
        <v>25</v>
      </c>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100"/>
      <c r="K955" s="46" t="s">
        <v>104</v>
      </c>
      <c r="L955" s="47"/>
      <c r="M955" s="48"/>
      <c r="N955" s="99"/>
      <c r="O955" s="49">
        <v>9.2499999999999999E-2</v>
      </c>
      <c r="P955" s="50">
        <v>0</v>
      </c>
      <c r="Q955" s="50">
        <v>0.18</v>
      </c>
      <c r="R955" s="50">
        <v>0</v>
      </c>
      <c r="S955" s="50">
        <v>0</v>
      </c>
      <c r="T955" s="46"/>
      <c r="U955" s="46">
        <v>25</v>
      </c>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100000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K13" zoomScale="90" zoomScaleNormal="90" workbookViewId="0">
      <selection activeCell="N28" sqref="N28:N955"/>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2" t="s">
        <v>65</v>
      </c>
      <c r="D2" s="132"/>
      <c r="E2" s="132"/>
      <c r="F2" s="132"/>
      <c r="G2" s="132"/>
      <c r="H2" s="137" t="s">
        <v>132</v>
      </c>
      <c r="I2" s="129"/>
      <c r="J2" s="129"/>
      <c r="K2" s="129"/>
      <c r="L2" s="129"/>
      <c r="M2" s="129"/>
      <c r="N2" s="129"/>
      <c r="O2" s="31"/>
      <c r="P2" s="31"/>
      <c r="Q2" s="31"/>
      <c r="R2" s="31"/>
      <c r="S2" s="31"/>
      <c r="V2" s="31"/>
      <c r="W2" s="31"/>
      <c r="X2" s="31"/>
    </row>
    <row r="3" spans="2:24" ht="15" customHeight="1" x14ac:dyDescent="0.25">
      <c r="B3" s="68"/>
      <c r="C3" s="68" t="s">
        <v>23</v>
      </c>
      <c r="D3" s="81"/>
      <c r="E3" s="91"/>
      <c r="F3" s="135" t="s">
        <v>1120</v>
      </c>
      <c r="G3" s="136"/>
      <c r="H3" s="129"/>
      <c r="I3" s="129"/>
      <c r="J3" s="129"/>
      <c r="K3" s="129"/>
      <c r="L3" s="129"/>
      <c r="M3" s="129"/>
      <c r="N3" s="129"/>
      <c r="O3" s="31"/>
      <c r="P3" s="31"/>
      <c r="Q3" s="31"/>
      <c r="R3" s="31"/>
      <c r="S3" s="31"/>
      <c r="V3" s="31"/>
      <c r="W3" s="31"/>
      <c r="X3" s="31"/>
    </row>
    <row r="4" spans="2:24" ht="15" customHeight="1" x14ac:dyDescent="0.25">
      <c r="B4" s="68"/>
      <c r="C4" s="68" t="s">
        <v>20</v>
      </c>
      <c r="D4" s="82"/>
      <c r="E4" s="92"/>
      <c r="F4" s="133" t="s">
        <v>1118</v>
      </c>
      <c r="G4" s="134"/>
      <c r="H4" s="129"/>
      <c r="I4" s="129"/>
      <c r="J4" s="129"/>
      <c r="K4" s="129"/>
      <c r="L4" s="129"/>
      <c r="M4" s="129"/>
      <c r="N4" s="129"/>
      <c r="O4" s="31"/>
      <c r="P4" s="31"/>
      <c r="Q4" s="31"/>
      <c r="R4" s="31"/>
      <c r="S4" s="31"/>
      <c r="V4" s="31"/>
      <c r="W4" s="31"/>
      <c r="X4" s="31"/>
    </row>
    <row r="5" spans="2:24" ht="15" customHeight="1" x14ac:dyDescent="0.25">
      <c r="B5" s="68"/>
      <c r="C5" s="68" t="s">
        <v>21</v>
      </c>
      <c r="D5" s="83"/>
      <c r="E5" s="93"/>
      <c r="F5" s="44" t="s">
        <v>44</v>
      </c>
      <c r="H5" s="129"/>
      <c r="I5" s="129"/>
      <c r="J5" s="129"/>
      <c r="K5" s="129"/>
      <c r="L5" s="129"/>
      <c r="M5" s="129"/>
      <c r="N5" s="129"/>
      <c r="O5" s="31"/>
      <c r="P5" s="31"/>
      <c r="Q5" s="31"/>
      <c r="R5" s="31"/>
      <c r="S5" s="31"/>
      <c r="V5" s="31"/>
      <c r="W5" s="31"/>
      <c r="X5" s="31"/>
    </row>
    <row r="6" spans="2:24" ht="15" customHeight="1" x14ac:dyDescent="0.25">
      <c r="B6" s="68"/>
      <c r="C6" s="68" t="s">
        <v>22</v>
      </c>
      <c r="D6" s="84"/>
      <c r="E6" s="93"/>
      <c r="F6" s="45">
        <v>44085</v>
      </c>
      <c r="H6" s="129"/>
      <c r="I6" s="129"/>
      <c r="J6" s="129"/>
      <c r="K6" s="129"/>
      <c r="L6" s="129"/>
      <c r="M6" s="129"/>
      <c r="N6" s="129"/>
      <c r="O6" s="31"/>
      <c r="P6" s="31"/>
      <c r="Q6" s="31"/>
      <c r="R6" s="31"/>
      <c r="S6" s="31"/>
      <c r="V6" s="31"/>
      <c r="W6" s="31"/>
      <c r="X6" s="31"/>
    </row>
    <row r="7" spans="2:24" ht="15" customHeight="1" x14ac:dyDescent="0.25">
      <c r="B7" s="68"/>
      <c r="C7" s="68" t="s">
        <v>28</v>
      </c>
      <c r="D7" s="83"/>
      <c r="E7" s="93"/>
      <c r="F7" s="44" t="s">
        <v>29</v>
      </c>
      <c r="H7" s="129"/>
      <c r="I7" s="129"/>
      <c r="J7" s="129"/>
      <c r="K7" s="129"/>
      <c r="L7" s="129"/>
      <c r="M7" s="129"/>
      <c r="N7" s="129"/>
      <c r="O7" s="31"/>
      <c r="P7" s="31"/>
      <c r="Q7" s="31"/>
      <c r="R7" s="31"/>
      <c r="S7" s="31"/>
      <c r="V7" s="31"/>
      <c r="W7" s="31"/>
      <c r="X7" s="31"/>
    </row>
    <row r="8" spans="2:24" ht="15" customHeight="1" x14ac:dyDescent="0.25">
      <c r="B8" s="68"/>
      <c r="C8" s="68" t="s">
        <v>90</v>
      </c>
      <c r="D8" s="85"/>
      <c r="E8" s="93"/>
      <c r="F8" s="69">
        <v>60</v>
      </c>
      <c r="H8" s="129"/>
      <c r="I8" s="129"/>
      <c r="J8" s="129"/>
      <c r="K8" s="129"/>
      <c r="L8" s="129"/>
      <c r="M8" s="129"/>
      <c r="N8" s="129"/>
      <c r="O8" s="31"/>
      <c r="P8" s="31"/>
      <c r="Q8" s="31"/>
      <c r="R8" s="31"/>
      <c r="S8" s="31"/>
      <c r="V8" s="31"/>
      <c r="W8" s="31"/>
      <c r="X8" s="31"/>
    </row>
    <row r="9" spans="2:24" ht="15" customHeight="1" x14ac:dyDescent="0.25">
      <c r="B9" s="68"/>
      <c r="C9" s="68" t="s">
        <v>116</v>
      </c>
      <c r="D9" s="85"/>
      <c r="E9" s="94"/>
      <c r="F9" s="69" t="s">
        <v>115</v>
      </c>
      <c r="G9" s="71" t="s">
        <v>122</v>
      </c>
      <c r="H9" s="129"/>
      <c r="I9" s="129"/>
      <c r="J9" s="129"/>
      <c r="K9" s="129"/>
      <c r="L9" s="129"/>
      <c r="M9" s="129"/>
      <c r="N9" s="129"/>
      <c r="O9" s="31"/>
      <c r="P9" s="31"/>
      <c r="Q9" s="31"/>
      <c r="R9" s="31"/>
      <c r="S9" s="31"/>
      <c r="V9" s="31"/>
      <c r="W9" s="31"/>
      <c r="X9" s="31"/>
    </row>
    <row r="10" spans="2:24" ht="15" customHeight="1" x14ac:dyDescent="0.25">
      <c r="B10" s="68"/>
      <c r="C10" s="68" t="s">
        <v>105</v>
      </c>
      <c r="D10" s="86"/>
      <c r="E10" s="93"/>
      <c r="F10" s="70"/>
      <c r="H10" s="129"/>
      <c r="I10" s="129"/>
      <c r="J10" s="129"/>
      <c r="K10" s="129"/>
      <c r="L10" s="129"/>
      <c r="M10" s="129"/>
      <c r="N10" s="129"/>
      <c r="O10" s="31"/>
      <c r="P10" s="31"/>
      <c r="Q10" s="31"/>
      <c r="R10" s="31"/>
      <c r="S10" s="31"/>
      <c r="V10" s="31"/>
      <c r="W10" s="31"/>
      <c r="X10" s="31"/>
    </row>
    <row r="11" spans="2:24" ht="15" customHeight="1" x14ac:dyDescent="0.25">
      <c r="B11" s="68"/>
      <c r="C11" s="68" t="s">
        <v>106</v>
      </c>
      <c r="D11" s="86"/>
      <c r="E11" s="93"/>
      <c r="F11" s="70"/>
      <c r="H11" s="129"/>
      <c r="I11" s="129"/>
      <c r="J11" s="129"/>
      <c r="K11" s="129"/>
      <c r="L11" s="129"/>
      <c r="M11" s="129"/>
      <c r="N11" s="129"/>
      <c r="O11" s="31"/>
      <c r="P11" s="31"/>
      <c r="Q11" s="31"/>
      <c r="R11" s="31"/>
      <c r="S11" s="31"/>
      <c r="V11" s="31"/>
      <c r="W11" s="31"/>
      <c r="X11" s="31"/>
    </row>
    <row r="12" spans="2:24" ht="15" customHeight="1" x14ac:dyDescent="0.25">
      <c r="B12" s="68"/>
      <c r="C12" s="10"/>
      <c r="D12" s="87"/>
      <c r="E12" s="87"/>
      <c r="F12" s="31"/>
      <c r="H12" s="129"/>
      <c r="I12" s="129"/>
      <c r="J12" s="129"/>
      <c r="K12" s="129"/>
      <c r="L12" s="129"/>
      <c r="M12" s="129"/>
      <c r="N12" s="129"/>
      <c r="O12" s="31"/>
      <c r="P12" s="31"/>
      <c r="Q12" s="31"/>
      <c r="R12" s="31"/>
      <c r="S12" s="31"/>
      <c r="V12" s="31"/>
      <c r="W12" s="31"/>
      <c r="X12" s="31"/>
    </row>
    <row r="13" spans="2:24" ht="15" customHeight="1" x14ac:dyDescent="0.25">
      <c r="B13" s="10"/>
      <c r="C13" s="68" t="s">
        <v>10</v>
      </c>
      <c r="D13" s="88"/>
      <c r="E13" s="88"/>
      <c r="F13" s="26">
        <f>COUNTA($G$23:$G$59981)</f>
        <v>933</v>
      </c>
      <c r="H13" s="129"/>
      <c r="I13" s="129"/>
      <c r="J13" s="129"/>
      <c r="K13" s="129"/>
      <c r="L13" s="129"/>
      <c r="M13" s="129"/>
      <c r="N13" s="129"/>
      <c r="O13" s="31"/>
      <c r="P13" s="31"/>
      <c r="Q13" s="31"/>
      <c r="R13" s="31"/>
      <c r="S13" s="31"/>
      <c r="V13" s="31"/>
      <c r="W13" s="31"/>
      <c r="X13" s="31"/>
    </row>
    <row r="14" spans="2:24" ht="15" customHeight="1" x14ac:dyDescent="0.25">
      <c r="B14" s="10"/>
      <c r="C14" s="68" t="s">
        <v>11</v>
      </c>
      <c r="D14" s="88"/>
      <c r="E14" s="89"/>
      <c r="F14" s="26">
        <f>SUM($AA:$AA)</f>
        <v>490</v>
      </c>
      <c r="G14" s="80">
        <f>IFERROR(IF(OR(F14=0,F14=""),"",F14/$F$13),"")</f>
        <v>0.52518756698821012</v>
      </c>
      <c r="H14" s="129"/>
      <c r="I14" s="129"/>
      <c r="J14" s="129"/>
      <c r="K14" s="129"/>
      <c r="L14" s="129"/>
      <c r="M14" s="129"/>
      <c r="N14" s="129"/>
      <c r="O14" s="31"/>
      <c r="P14" s="31"/>
      <c r="Q14" s="31"/>
      <c r="R14" s="31"/>
      <c r="S14" s="31"/>
      <c r="V14" s="31"/>
      <c r="W14" s="31"/>
      <c r="X14" s="31"/>
    </row>
    <row r="15" spans="2:24" x14ac:dyDescent="0.25">
      <c r="B15" s="10"/>
      <c r="C15" s="68" t="s">
        <v>127</v>
      </c>
      <c r="D15" s="88"/>
      <c r="E15" s="89"/>
      <c r="F15" s="26">
        <f>SUM($AB:$AB)</f>
        <v>0</v>
      </c>
      <c r="G15" s="80" t="str">
        <f>IFERROR(IF(OR(F15=0,F15=""),"",F15/$F$13),"")</f>
        <v/>
      </c>
      <c r="H15" s="129"/>
      <c r="I15" s="129"/>
      <c r="J15" s="129"/>
      <c r="K15" s="129"/>
      <c r="L15" s="129"/>
      <c r="M15" s="129"/>
      <c r="N15" s="129"/>
      <c r="O15" s="31"/>
      <c r="P15" s="31"/>
      <c r="Q15" s="31"/>
      <c r="R15" s="31"/>
      <c r="S15" s="31"/>
      <c r="V15" s="31"/>
      <c r="W15" s="31"/>
      <c r="X15" s="31"/>
    </row>
    <row r="16" spans="2:24" x14ac:dyDescent="0.25">
      <c r="B16" s="10"/>
      <c r="C16" s="68" t="s">
        <v>128</v>
      </c>
      <c r="D16" s="88"/>
      <c r="E16" s="89"/>
      <c r="F16" s="26">
        <f>SUM($AC:$AC)</f>
        <v>490</v>
      </c>
      <c r="G16" s="80">
        <f>IFERROR(IF(OR(F16=0,F16=""),"",F16/$F$13),"")</f>
        <v>0.52518756698821012</v>
      </c>
      <c r="H16" s="129"/>
      <c r="I16" s="129"/>
      <c r="J16" s="129"/>
      <c r="K16" s="129"/>
      <c r="L16" s="129"/>
      <c r="M16" s="129"/>
      <c r="N16" s="129"/>
      <c r="O16" s="31"/>
      <c r="P16" s="31"/>
      <c r="Q16" s="31"/>
      <c r="R16" s="31"/>
      <c r="S16" s="31"/>
      <c r="V16" s="31"/>
      <c r="W16" s="31"/>
      <c r="X16" s="31"/>
    </row>
    <row r="17" spans="2:31" ht="15" customHeight="1" x14ac:dyDescent="0.25">
      <c r="C17" s="68" t="s">
        <v>63</v>
      </c>
      <c r="D17" s="90"/>
      <c r="E17" s="88"/>
      <c r="F17" s="32">
        <f>SUM($Y$23:$Y$1048576)</f>
        <v>0</v>
      </c>
      <c r="G17" s="11" t="str">
        <f>IF($F$7="Selecione","",$F$7)</f>
        <v>BRL</v>
      </c>
      <c r="H17" s="129"/>
      <c r="I17" s="129"/>
      <c r="J17" s="129"/>
      <c r="K17" s="129"/>
      <c r="L17" s="129"/>
      <c r="M17" s="129"/>
      <c r="N17" s="129"/>
      <c r="O17" s="31"/>
      <c r="P17" s="31"/>
      <c r="Q17" s="31"/>
      <c r="R17" s="31"/>
      <c r="S17" s="31"/>
      <c r="V17" s="31"/>
      <c r="W17" s="31"/>
      <c r="X17" s="31"/>
    </row>
    <row r="18" spans="2:31" ht="15" customHeight="1" x14ac:dyDescent="0.25">
      <c r="C18" s="68" t="s">
        <v>64</v>
      </c>
      <c r="D18" s="90"/>
      <c r="E18" s="88"/>
      <c r="F18" s="32">
        <f>SUM($Z$23:$Z$1048576)</f>
        <v>1775295.2335999997</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30" t="s">
        <v>24</v>
      </c>
      <c r="C20" s="130"/>
      <c r="D20" s="130"/>
      <c r="E20" s="130"/>
      <c r="F20" s="130"/>
      <c r="G20" s="130"/>
      <c r="H20" s="130"/>
      <c r="I20" s="131"/>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500</v>
      </c>
      <c r="K21" s="28"/>
      <c r="L21" s="3">
        <f t="shared" ref="L21:X21" si="1">SUBTOTAL(103,L23:L59981)</f>
        <v>0</v>
      </c>
      <c r="M21" s="4">
        <f t="shared" si="1"/>
        <v>0</v>
      </c>
      <c r="N21" s="5">
        <f t="shared" si="1"/>
        <v>490</v>
      </c>
      <c r="O21" s="3">
        <f t="shared" si="1"/>
        <v>933</v>
      </c>
      <c r="P21" s="3">
        <f t="shared" si="1"/>
        <v>933</v>
      </c>
      <c r="Q21" s="3">
        <f t="shared" si="1"/>
        <v>933</v>
      </c>
      <c r="R21" s="3">
        <f t="shared" si="1"/>
        <v>933</v>
      </c>
      <c r="S21" s="5">
        <f t="shared" si="1"/>
        <v>933</v>
      </c>
      <c r="T21" s="3">
        <f t="shared" si="1"/>
        <v>0</v>
      </c>
      <c r="U21" s="5">
        <f t="shared" si="1"/>
        <v>933</v>
      </c>
      <c r="V21" s="5">
        <f t="shared" si="1"/>
        <v>490</v>
      </c>
      <c r="W21" s="5">
        <f t="shared" si="1"/>
        <v>0</v>
      </c>
      <c r="X21" s="5">
        <f t="shared" si="1"/>
        <v>0</v>
      </c>
      <c r="Y21" s="3">
        <f>SUBTOTAL(102,Y23:Y59981)</f>
        <v>0</v>
      </c>
      <c r="Z21" s="7">
        <f>SUBTOTAL(102,Z23:Z59981)</f>
        <v>490</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67</v>
      </c>
      <c r="I23" s="21" t="s">
        <v>995</v>
      </c>
      <c r="J23">
        <v>39191010</v>
      </c>
      <c r="K23" s="46" t="s">
        <v>104</v>
      </c>
      <c r="L23" s="47"/>
      <c r="M23" s="48"/>
      <c r="N23" s="99">
        <v>6.3840000000000003</v>
      </c>
      <c r="O23" s="49">
        <v>9.2499999999999999E-2</v>
      </c>
      <c r="P23" s="50">
        <v>0</v>
      </c>
      <c r="Q23" s="50">
        <v>0.18</v>
      </c>
      <c r="R23" s="50">
        <v>0</v>
      </c>
      <c r="S23" s="50">
        <v>0</v>
      </c>
      <c r="T23" s="46"/>
      <c r="U23" s="46">
        <v>7</v>
      </c>
      <c r="V23" s="51" t="s">
        <v>1095</v>
      </c>
      <c r="W23" s="62"/>
      <c r="X23" s="62"/>
      <c r="Y23" s="23" t="str">
        <f t="shared" ref="Y23:Y86" si="2">IF(M23&lt;&gt;"",$H23*M23,"")</f>
        <v/>
      </c>
      <c r="Z23" s="23">
        <f t="shared" ref="Z23:Z86" si="3">IF(N23&lt;&gt;"",$H23*N23,"")</f>
        <v>427.72800000000001</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v>35061090</v>
      </c>
      <c r="K24" s="46" t="s">
        <v>104</v>
      </c>
      <c r="L24" s="47"/>
      <c r="M24" s="48"/>
      <c r="N24" s="99">
        <v>426.50720000000001</v>
      </c>
      <c r="O24" s="49">
        <v>9.2499999999999999E-2</v>
      </c>
      <c r="P24" s="50">
        <v>0</v>
      </c>
      <c r="Q24" s="50">
        <v>0.18</v>
      </c>
      <c r="R24" s="50">
        <v>0</v>
      </c>
      <c r="S24" s="50">
        <v>0</v>
      </c>
      <c r="T24" s="46"/>
      <c r="U24" s="46">
        <v>7</v>
      </c>
      <c r="V24" s="51" t="s">
        <v>1096</v>
      </c>
      <c r="W24" s="62"/>
      <c r="X24" s="62"/>
      <c r="Y24" s="23" t="str">
        <f t="shared" si="2"/>
        <v/>
      </c>
      <c r="Z24" s="23">
        <f t="shared" si="3"/>
        <v>426.50720000000001</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v>35061090</v>
      </c>
      <c r="K25" s="46" t="s">
        <v>104</v>
      </c>
      <c r="L25" s="47"/>
      <c r="M25" s="48"/>
      <c r="N25" s="99">
        <v>692.16</v>
      </c>
      <c r="O25" s="49">
        <v>9.2499999999999999E-2</v>
      </c>
      <c r="P25" s="50">
        <v>0</v>
      </c>
      <c r="Q25" s="50">
        <v>0.18</v>
      </c>
      <c r="R25" s="50">
        <v>0</v>
      </c>
      <c r="S25" s="50">
        <v>0</v>
      </c>
      <c r="T25" s="46"/>
      <c r="U25" s="46">
        <v>7</v>
      </c>
      <c r="V25" s="51" t="s">
        <v>1096</v>
      </c>
      <c r="W25" s="62"/>
      <c r="X25" s="62"/>
      <c r="Y25" s="23" t="str">
        <f t="shared" si="2"/>
        <v/>
      </c>
      <c r="Z25" s="23">
        <f t="shared" si="3"/>
        <v>692.16</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v>35061090</v>
      </c>
      <c r="K26" s="46" t="s">
        <v>104</v>
      </c>
      <c r="L26" s="47"/>
      <c r="M26" s="48"/>
      <c r="N26" s="99">
        <v>692.16</v>
      </c>
      <c r="O26" s="49">
        <v>9.2499999999999999E-2</v>
      </c>
      <c r="P26" s="50">
        <v>0</v>
      </c>
      <c r="Q26" s="50">
        <v>0.18</v>
      </c>
      <c r="R26" s="50">
        <v>0</v>
      </c>
      <c r="S26" s="50">
        <v>0</v>
      </c>
      <c r="T26" s="46"/>
      <c r="U26" s="46">
        <v>7</v>
      </c>
      <c r="V26" s="51" t="s">
        <v>1096</v>
      </c>
      <c r="W26" s="62"/>
      <c r="X26" s="62"/>
      <c r="Y26" s="23" t="str">
        <f t="shared" si="2"/>
        <v/>
      </c>
      <c r="Z26" s="23">
        <f t="shared" si="3"/>
        <v>692.16</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v>35061090</v>
      </c>
      <c r="K27" s="46" t="s">
        <v>104</v>
      </c>
      <c r="L27" s="47"/>
      <c r="M27" s="48"/>
      <c r="N27" s="99">
        <v>358.4</v>
      </c>
      <c r="O27" s="49">
        <v>9.2499999999999999E-2</v>
      </c>
      <c r="P27" s="50">
        <v>0</v>
      </c>
      <c r="Q27" s="50">
        <v>0.18</v>
      </c>
      <c r="R27" s="50">
        <v>0</v>
      </c>
      <c r="S27" s="50">
        <v>0</v>
      </c>
      <c r="T27" s="46"/>
      <c r="U27" s="46">
        <v>7</v>
      </c>
      <c r="V27" s="51" t="s">
        <v>1097</v>
      </c>
      <c r="W27" s="62"/>
      <c r="X27" s="62"/>
      <c r="Y27" s="23" t="str">
        <f t="shared" si="2"/>
        <v/>
      </c>
      <c r="Z27" s="23">
        <f t="shared" si="3"/>
        <v>358.4</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1</v>
      </c>
      <c r="I28" s="21" t="s">
        <v>995</v>
      </c>
      <c r="J28"/>
      <c r="K28" s="46" t="s">
        <v>104</v>
      </c>
      <c r="L28" s="47"/>
      <c r="M28" s="48"/>
      <c r="N28" s="99"/>
      <c r="O28" s="49">
        <v>9.2499999999999999E-2</v>
      </c>
      <c r="P28" s="50">
        <v>0</v>
      </c>
      <c r="Q28" s="50">
        <v>0.18</v>
      </c>
      <c r="R28" s="50">
        <v>0</v>
      </c>
      <c r="S28" s="50">
        <v>0</v>
      </c>
      <c r="T28" s="46"/>
      <c r="U28" s="46">
        <v>7</v>
      </c>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c r="K29" s="46" t="s">
        <v>104</v>
      </c>
      <c r="L29" s="47"/>
      <c r="M29" s="48"/>
      <c r="N29" s="99"/>
      <c r="O29" s="49">
        <v>9.2499999999999999E-2</v>
      </c>
      <c r="P29" s="50">
        <v>0</v>
      </c>
      <c r="Q29" s="50">
        <v>0.18</v>
      </c>
      <c r="R29" s="50">
        <v>0</v>
      </c>
      <c r="S29" s="50">
        <v>0</v>
      </c>
      <c r="T29" s="46"/>
      <c r="U29" s="46">
        <v>7</v>
      </c>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100"/>
      <c r="K30" s="46" t="s">
        <v>104</v>
      </c>
      <c r="L30" s="47"/>
      <c r="M30" s="48"/>
      <c r="N30" s="99"/>
      <c r="O30" s="49">
        <v>9.2499999999999999E-2</v>
      </c>
      <c r="P30" s="50">
        <v>0</v>
      </c>
      <c r="Q30" s="50">
        <v>0.18</v>
      </c>
      <c r="R30" s="50">
        <v>0</v>
      </c>
      <c r="S30" s="50">
        <v>0</v>
      </c>
      <c r="T30" s="46"/>
      <c r="U30" s="46">
        <v>7</v>
      </c>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1</v>
      </c>
      <c r="I31" s="21" t="s">
        <v>995</v>
      </c>
      <c r="J31" s="101">
        <v>32141010</v>
      </c>
      <c r="K31" s="46" t="s">
        <v>104</v>
      </c>
      <c r="L31" s="47"/>
      <c r="M31" s="48"/>
      <c r="N31" s="99">
        <v>52.068800000000003</v>
      </c>
      <c r="O31" s="49">
        <v>9.2499999999999999E-2</v>
      </c>
      <c r="P31" s="50">
        <v>0</v>
      </c>
      <c r="Q31" s="50">
        <v>0.18</v>
      </c>
      <c r="R31" s="50">
        <v>0</v>
      </c>
      <c r="S31" s="50">
        <v>0</v>
      </c>
      <c r="T31" s="46"/>
      <c r="U31" s="46">
        <v>7</v>
      </c>
      <c r="V31" s="51" t="s">
        <v>1096</v>
      </c>
      <c r="W31" s="62"/>
      <c r="X31" s="62"/>
      <c r="Y31" s="23" t="str">
        <f t="shared" si="2"/>
        <v/>
      </c>
      <c r="Z31" s="23">
        <f t="shared" si="3"/>
        <v>52.068800000000003</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1</v>
      </c>
      <c r="I32" s="21" t="s">
        <v>995</v>
      </c>
      <c r="J32">
        <v>32141010</v>
      </c>
      <c r="K32" s="46" t="s">
        <v>104</v>
      </c>
      <c r="L32" s="47"/>
      <c r="M32" s="48"/>
      <c r="N32" s="99">
        <v>46.2224</v>
      </c>
      <c r="O32" s="49">
        <v>9.2499999999999999E-2</v>
      </c>
      <c r="P32" s="50">
        <v>0</v>
      </c>
      <c r="Q32" s="50">
        <v>0.18</v>
      </c>
      <c r="R32" s="50">
        <v>0</v>
      </c>
      <c r="S32" s="50">
        <v>0</v>
      </c>
      <c r="T32" s="46"/>
      <c r="U32" s="46">
        <v>7</v>
      </c>
      <c r="V32" s="51" t="s">
        <v>1096</v>
      </c>
      <c r="W32" s="62"/>
      <c r="X32" s="62"/>
      <c r="Y32" s="23" t="str">
        <f t="shared" si="2"/>
        <v/>
      </c>
      <c r="Z32" s="23">
        <f t="shared" si="3"/>
        <v>46.2224</v>
      </c>
      <c r="AA32" s="19">
        <f t="shared" si="4"/>
        <v>1</v>
      </c>
      <c r="AB32" s="19">
        <f t="shared" si="5"/>
        <v>0</v>
      </c>
      <c r="AC32" s="19">
        <f t="shared" si="6"/>
        <v>1</v>
      </c>
      <c r="AD32" s="23" t="str">
        <f t="shared" si="7"/>
        <v/>
      </c>
      <c r="AE32" s="23" t="str">
        <f t="shared" si="8"/>
        <v/>
      </c>
    </row>
    <row r="33" spans="2:31" x14ac:dyDescent="0.25">
      <c r="B33" s="18">
        <f t="shared" si="9"/>
        <v>11</v>
      </c>
      <c r="C33" s="25">
        <v>5200000001726</v>
      </c>
      <c r="D33" s="19"/>
      <c r="E33" s="19"/>
      <c r="F33" s="20"/>
      <c r="G33" s="20" t="s">
        <v>151</v>
      </c>
      <c r="H33" s="21">
        <v>1</v>
      </c>
      <c r="I33" s="21" t="s">
        <v>995</v>
      </c>
      <c r="J33">
        <v>32141010</v>
      </c>
      <c r="K33" s="46" t="s">
        <v>104</v>
      </c>
      <c r="L33" s="47"/>
      <c r="M33" s="48"/>
      <c r="N33" s="99">
        <v>358.4</v>
      </c>
      <c r="O33" s="49">
        <v>9.2499999999999999E-2</v>
      </c>
      <c r="P33" s="50">
        <v>0</v>
      </c>
      <c r="Q33" s="50">
        <v>0.18</v>
      </c>
      <c r="R33" s="50">
        <v>0</v>
      </c>
      <c r="S33" s="50">
        <v>0</v>
      </c>
      <c r="T33" s="46"/>
      <c r="U33" s="46">
        <v>7</v>
      </c>
      <c r="V33" s="51" t="s">
        <v>1097</v>
      </c>
      <c r="W33" s="62"/>
      <c r="X33" s="62"/>
      <c r="Y33" s="23" t="str">
        <f t="shared" si="2"/>
        <v/>
      </c>
      <c r="Z33" s="23">
        <f t="shared" si="3"/>
        <v>358.4</v>
      </c>
      <c r="AA33" s="19">
        <f t="shared" si="4"/>
        <v>1</v>
      </c>
      <c r="AB33" s="19">
        <f t="shared" si="5"/>
        <v>0</v>
      </c>
      <c r="AC33" s="19">
        <f t="shared" si="6"/>
        <v>1</v>
      </c>
      <c r="AD33" s="23" t="str">
        <f t="shared" si="7"/>
        <v/>
      </c>
      <c r="AE33" s="23" t="str">
        <f t="shared" si="8"/>
        <v/>
      </c>
    </row>
    <row r="34" spans="2:31" x14ac:dyDescent="0.25">
      <c r="B34" s="18">
        <f t="shared" si="9"/>
        <v>12</v>
      </c>
      <c r="C34" s="25">
        <v>5200000002736</v>
      </c>
      <c r="D34" s="19"/>
      <c r="E34" s="19"/>
      <c r="F34" s="2"/>
      <c r="G34" s="20" t="s">
        <v>152</v>
      </c>
      <c r="H34" s="21">
        <v>1</v>
      </c>
      <c r="I34" s="21" t="s">
        <v>995</v>
      </c>
      <c r="J34">
        <v>32141010</v>
      </c>
      <c r="K34" s="46" t="s">
        <v>104</v>
      </c>
      <c r="L34" s="47"/>
      <c r="M34" s="48"/>
      <c r="N34" s="99">
        <v>15.904</v>
      </c>
      <c r="O34" s="49">
        <v>9.2499999999999999E-2</v>
      </c>
      <c r="P34" s="50">
        <v>0</v>
      </c>
      <c r="Q34" s="50">
        <v>0.18</v>
      </c>
      <c r="R34" s="50">
        <v>0</v>
      </c>
      <c r="S34" s="50">
        <v>0</v>
      </c>
      <c r="T34" s="46"/>
      <c r="U34" s="46">
        <v>7</v>
      </c>
      <c r="V34" s="51" t="s">
        <v>1097</v>
      </c>
      <c r="W34" s="62"/>
      <c r="X34" s="62"/>
      <c r="Y34" s="23" t="str">
        <f t="shared" si="2"/>
        <v/>
      </c>
      <c r="Z34" s="23">
        <f t="shared" si="3"/>
        <v>15.904</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60</v>
      </c>
      <c r="I35" s="21" t="s">
        <v>995</v>
      </c>
      <c r="J35">
        <v>35061010</v>
      </c>
      <c r="K35" s="46" t="s">
        <v>104</v>
      </c>
      <c r="L35" s="47"/>
      <c r="M35" s="48"/>
      <c r="N35" s="99">
        <v>369.6</v>
      </c>
      <c r="O35" s="49">
        <v>9.2499999999999999E-2</v>
      </c>
      <c r="P35" s="50">
        <v>0</v>
      </c>
      <c r="Q35" s="50">
        <v>0.18</v>
      </c>
      <c r="R35" s="50">
        <v>0</v>
      </c>
      <c r="S35" s="50">
        <v>0</v>
      </c>
      <c r="T35" s="46"/>
      <c r="U35" s="46">
        <v>7</v>
      </c>
      <c r="V35" s="51" t="s">
        <v>1097</v>
      </c>
      <c r="W35" s="62"/>
      <c r="X35" s="62"/>
      <c r="Y35" s="23" t="str">
        <f t="shared" si="2"/>
        <v/>
      </c>
      <c r="Z35" s="23">
        <f t="shared" si="3"/>
        <v>22176</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v>
      </c>
      <c r="I36" s="21" t="s">
        <v>995</v>
      </c>
      <c r="J36" s="100"/>
      <c r="K36" s="46" t="s">
        <v>104</v>
      </c>
      <c r="L36" s="47"/>
      <c r="M36" s="48"/>
      <c r="N36" s="99"/>
      <c r="O36" s="49">
        <v>9.2499999999999999E-2</v>
      </c>
      <c r="P36" s="50">
        <v>0</v>
      </c>
      <c r="Q36" s="50">
        <v>0.18</v>
      </c>
      <c r="R36" s="50">
        <v>0</v>
      </c>
      <c r="S36" s="50">
        <v>0</v>
      </c>
      <c r="T36" s="46"/>
      <c r="U36" s="46">
        <v>7</v>
      </c>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101">
        <v>35061010</v>
      </c>
      <c r="K37" s="46" t="s">
        <v>104</v>
      </c>
      <c r="L37" s="47"/>
      <c r="M37" s="48"/>
      <c r="N37" s="99">
        <v>134.4</v>
      </c>
      <c r="O37" s="49">
        <v>9.2499999999999999E-2</v>
      </c>
      <c r="P37" s="50">
        <v>0</v>
      </c>
      <c r="Q37" s="50">
        <v>0.18</v>
      </c>
      <c r="R37" s="50">
        <v>0</v>
      </c>
      <c r="S37" s="50">
        <v>0</v>
      </c>
      <c r="T37" s="46"/>
      <c r="U37" s="46">
        <v>7</v>
      </c>
      <c r="V37" s="51" t="s">
        <v>1098</v>
      </c>
      <c r="W37" s="62"/>
      <c r="X37" s="62"/>
      <c r="Y37" s="23" t="str">
        <f t="shared" si="2"/>
        <v/>
      </c>
      <c r="Z37" s="23">
        <f t="shared" si="3"/>
        <v>134.4</v>
      </c>
      <c r="AA37" s="19">
        <f t="shared" si="4"/>
        <v>1</v>
      </c>
      <c r="AB37" s="19">
        <f t="shared" si="5"/>
        <v>0</v>
      </c>
      <c r="AC37" s="19">
        <f t="shared" si="6"/>
        <v>1</v>
      </c>
      <c r="AD37" s="23" t="str">
        <f t="shared" si="7"/>
        <v/>
      </c>
      <c r="AE37" s="23" t="str">
        <f t="shared" si="8"/>
        <v/>
      </c>
    </row>
    <row r="38" spans="2:31" x14ac:dyDescent="0.25">
      <c r="B38" s="18">
        <f t="shared" si="9"/>
        <v>16</v>
      </c>
      <c r="C38" s="25">
        <v>5200000013890</v>
      </c>
      <c r="D38" s="19"/>
      <c r="E38" s="19"/>
      <c r="F38" s="2"/>
      <c r="G38" s="20" t="s">
        <v>156</v>
      </c>
      <c r="H38" s="21">
        <v>25</v>
      </c>
      <c r="I38" s="21" t="s">
        <v>995</v>
      </c>
      <c r="J38">
        <v>27101932</v>
      </c>
      <c r="K38" s="46" t="s">
        <v>104</v>
      </c>
      <c r="L38" s="47"/>
      <c r="M38" s="48"/>
      <c r="N38" s="99">
        <v>125.44</v>
      </c>
      <c r="O38" s="49">
        <v>9.2499999999999999E-2</v>
      </c>
      <c r="P38" s="50">
        <v>0</v>
      </c>
      <c r="Q38" s="50">
        <v>0.18</v>
      </c>
      <c r="R38" s="50">
        <v>0</v>
      </c>
      <c r="S38" s="50">
        <v>0</v>
      </c>
      <c r="T38" s="46"/>
      <c r="U38" s="46">
        <v>7</v>
      </c>
      <c r="V38" s="51" t="s">
        <v>1098</v>
      </c>
      <c r="W38" s="62"/>
      <c r="X38" s="62"/>
      <c r="Y38" s="23" t="str">
        <f t="shared" si="2"/>
        <v/>
      </c>
      <c r="Z38" s="23">
        <f t="shared" si="3"/>
        <v>3136</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v>27101932</v>
      </c>
      <c r="K39" s="46" t="s">
        <v>104</v>
      </c>
      <c r="L39" s="47"/>
      <c r="M39" s="48"/>
      <c r="N39" s="99">
        <v>151.19999999999999</v>
      </c>
      <c r="O39" s="49">
        <v>9.2499999999999999E-2</v>
      </c>
      <c r="P39" s="50">
        <v>0</v>
      </c>
      <c r="Q39" s="50">
        <v>0.18</v>
      </c>
      <c r="R39" s="50">
        <v>0</v>
      </c>
      <c r="S39" s="50">
        <v>0</v>
      </c>
      <c r="T39" s="46"/>
      <c r="U39" s="46">
        <v>7</v>
      </c>
      <c r="V39" s="51" t="s">
        <v>1098</v>
      </c>
      <c r="W39" s="62"/>
      <c r="X39" s="62"/>
      <c r="Y39" s="23" t="str">
        <f t="shared" si="2"/>
        <v/>
      </c>
      <c r="Z39" s="23">
        <f t="shared" si="3"/>
        <v>151.19999999999999</v>
      </c>
      <c r="AA39" s="19">
        <f t="shared" si="4"/>
        <v>1</v>
      </c>
      <c r="AB39" s="19">
        <f t="shared" si="5"/>
        <v>0</v>
      </c>
      <c r="AC39" s="19">
        <f t="shared" si="6"/>
        <v>1</v>
      </c>
      <c r="AD39" s="23" t="str">
        <f t="shared" si="7"/>
        <v/>
      </c>
      <c r="AE39" s="23" t="str">
        <f t="shared" si="8"/>
        <v/>
      </c>
    </row>
    <row r="40" spans="2:31" x14ac:dyDescent="0.25">
      <c r="B40" s="18">
        <f t="shared" si="9"/>
        <v>18</v>
      </c>
      <c r="C40" s="25">
        <v>5200000010016</v>
      </c>
      <c r="D40" s="19"/>
      <c r="E40" s="19"/>
      <c r="F40" s="20"/>
      <c r="G40" s="20" t="s">
        <v>158</v>
      </c>
      <c r="H40" s="21">
        <v>70</v>
      </c>
      <c r="I40" s="21" t="s">
        <v>995</v>
      </c>
      <c r="J40">
        <v>27101932</v>
      </c>
      <c r="K40" s="46" t="s">
        <v>104</v>
      </c>
      <c r="L40" s="47"/>
      <c r="M40" s="48"/>
      <c r="N40" s="99">
        <v>187.04</v>
      </c>
      <c r="O40" s="49">
        <v>9.2499999999999999E-2</v>
      </c>
      <c r="P40" s="50">
        <v>0</v>
      </c>
      <c r="Q40" s="50">
        <v>0.18</v>
      </c>
      <c r="R40" s="50">
        <v>0</v>
      </c>
      <c r="S40" s="50">
        <v>0</v>
      </c>
      <c r="T40" s="46"/>
      <c r="U40" s="46">
        <v>7</v>
      </c>
      <c r="V40" s="51" t="s">
        <v>1098</v>
      </c>
      <c r="W40" s="62"/>
      <c r="X40" s="62"/>
      <c r="Y40" s="23" t="str">
        <f t="shared" si="2"/>
        <v/>
      </c>
      <c r="Z40" s="23">
        <f t="shared" si="3"/>
        <v>13092.8</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1</v>
      </c>
      <c r="I41" s="21" t="s">
        <v>995</v>
      </c>
      <c r="J41">
        <v>27101932</v>
      </c>
      <c r="K41" s="46" t="s">
        <v>104</v>
      </c>
      <c r="L41" s="47"/>
      <c r="M41" s="48"/>
      <c r="N41" s="99">
        <v>134.4</v>
      </c>
      <c r="O41" s="49">
        <v>9.2499999999999999E-2</v>
      </c>
      <c r="P41" s="50">
        <v>0</v>
      </c>
      <c r="Q41" s="50">
        <v>0.18</v>
      </c>
      <c r="R41" s="50">
        <v>0</v>
      </c>
      <c r="S41" s="50">
        <v>0</v>
      </c>
      <c r="T41" s="46"/>
      <c r="U41" s="46">
        <v>7</v>
      </c>
      <c r="V41" s="51" t="s">
        <v>1098</v>
      </c>
      <c r="W41" s="62"/>
      <c r="X41" s="62"/>
      <c r="Y41" s="23" t="str">
        <f t="shared" si="2"/>
        <v/>
      </c>
      <c r="Z41" s="23">
        <f t="shared" si="3"/>
        <v>134.4</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1</v>
      </c>
      <c r="I42" s="21" t="s">
        <v>995</v>
      </c>
      <c r="J42">
        <v>27101932</v>
      </c>
      <c r="K42" s="46" t="s">
        <v>104</v>
      </c>
      <c r="L42" s="47"/>
      <c r="M42" s="48"/>
      <c r="N42" s="99">
        <v>151.19999999999999</v>
      </c>
      <c r="O42" s="49">
        <v>9.2499999999999999E-2</v>
      </c>
      <c r="P42" s="50">
        <v>0</v>
      </c>
      <c r="Q42" s="50">
        <v>0.18</v>
      </c>
      <c r="R42" s="50">
        <v>0</v>
      </c>
      <c r="S42" s="50">
        <v>0</v>
      </c>
      <c r="T42" s="46"/>
      <c r="U42" s="46">
        <v>7</v>
      </c>
      <c r="V42" s="51" t="s">
        <v>1098</v>
      </c>
      <c r="W42" s="62"/>
      <c r="X42" s="62"/>
      <c r="Y42" s="23" t="str">
        <f t="shared" si="2"/>
        <v/>
      </c>
      <c r="Z42" s="23">
        <f t="shared" si="3"/>
        <v>151.19999999999999</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v>27101932</v>
      </c>
      <c r="K43" s="46" t="s">
        <v>104</v>
      </c>
      <c r="L43" s="47"/>
      <c r="M43" s="48"/>
      <c r="N43" s="99">
        <v>151.19999999999999</v>
      </c>
      <c r="O43" s="49">
        <v>9.2499999999999999E-2</v>
      </c>
      <c r="P43" s="50">
        <v>0</v>
      </c>
      <c r="Q43" s="50">
        <v>0.18</v>
      </c>
      <c r="R43" s="50">
        <v>0</v>
      </c>
      <c r="S43" s="50">
        <v>0</v>
      </c>
      <c r="T43" s="46"/>
      <c r="U43" s="46">
        <v>7</v>
      </c>
      <c r="V43" s="51" t="s">
        <v>1098</v>
      </c>
      <c r="W43" s="62"/>
      <c r="X43" s="62"/>
      <c r="Y43" s="23" t="str">
        <f t="shared" si="2"/>
        <v/>
      </c>
      <c r="Z43" s="23">
        <f t="shared" si="3"/>
        <v>151.19999999999999</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v>27101932</v>
      </c>
      <c r="K44" s="46" t="s">
        <v>104</v>
      </c>
      <c r="L44" s="47"/>
      <c r="M44" s="48"/>
      <c r="N44" s="99">
        <v>151.19999999999999</v>
      </c>
      <c r="O44" s="49">
        <v>9.2499999999999999E-2</v>
      </c>
      <c r="P44" s="50">
        <v>0</v>
      </c>
      <c r="Q44" s="50">
        <v>0.18</v>
      </c>
      <c r="R44" s="50">
        <v>0</v>
      </c>
      <c r="S44" s="50">
        <v>0</v>
      </c>
      <c r="T44" s="46"/>
      <c r="U44" s="46">
        <v>7</v>
      </c>
      <c r="V44" s="51" t="s">
        <v>1098</v>
      </c>
      <c r="W44" s="62"/>
      <c r="X44" s="62"/>
      <c r="Y44" s="23" t="str">
        <f t="shared" si="2"/>
        <v/>
      </c>
      <c r="Z44" s="23">
        <f t="shared" si="3"/>
        <v>151.19999999999999</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97</v>
      </c>
      <c r="I45" s="21" t="s">
        <v>995</v>
      </c>
      <c r="J45">
        <v>35061090</v>
      </c>
      <c r="K45" s="46" t="s">
        <v>104</v>
      </c>
      <c r="L45" s="47"/>
      <c r="M45" s="48"/>
      <c r="N45" s="99">
        <v>12.879999999999999</v>
      </c>
      <c r="O45" s="49">
        <v>9.2499999999999999E-2</v>
      </c>
      <c r="P45" s="50">
        <v>0</v>
      </c>
      <c r="Q45" s="50">
        <v>0.18</v>
      </c>
      <c r="R45" s="50">
        <v>0</v>
      </c>
      <c r="S45" s="50">
        <v>0</v>
      </c>
      <c r="T45" s="46"/>
      <c r="U45" s="46">
        <v>7</v>
      </c>
      <c r="V45" s="51" t="s">
        <v>1095</v>
      </c>
      <c r="W45" s="62"/>
      <c r="X45" s="62"/>
      <c r="Y45" s="23" t="str">
        <f t="shared" si="2"/>
        <v/>
      </c>
      <c r="Z45" s="23">
        <f t="shared" si="3"/>
        <v>1249.3599999999999</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c r="K46" s="46" t="s">
        <v>104</v>
      </c>
      <c r="L46" s="47"/>
      <c r="M46" s="48"/>
      <c r="N46" s="99"/>
      <c r="O46" s="49">
        <v>9.2499999999999999E-2</v>
      </c>
      <c r="P46" s="50">
        <v>0</v>
      </c>
      <c r="Q46" s="50">
        <v>0.18</v>
      </c>
      <c r="R46" s="50">
        <v>0</v>
      </c>
      <c r="S46" s="50">
        <v>0</v>
      </c>
      <c r="T46" s="46"/>
      <c r="U46" s="46">
        <v>7</v>
      </c>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98">
        <v>32141010</v>
      </c>
      <c r="K47" s="46" t="s">
        <v>104</v>
      </c>
      <c r="L47" s="47"/>
      <c r="M47" s="48"/>
      <c r="N47" s="99">
        <v>52.068800000000003</v>
      </c>
      <c r="O47" s="49">
        <v>9.2499999999999999E-2</v>
      </c>
      <c r="P47" s="50">
        <v>0</v>
      </c>
      <c r="Q47" s="50">
        <v>0.18</v>
      </c>
      <c r="R47" s="50">
        <v>0</v>
      </c>
      <c r="S47" s="50">
        <v>0</v>
      </c>
      <c r="T47" s="46"/>
      <c r="U47" s="46">
        <v>7</v>
      </c>
      <c r="V47" s="51" t="s">
        <v>1096</v>
      </c>
      <c r="W47" s="62"/>
      <c r="X47" s="62"/>
      <c r="Y47" s="23" t="str">
        <f t="shared" si="2"/>
        <v/>
      </c>
      <c r="Z47" s="23">
        <f t="shared" si="3"/>
        <v>52.068800000000003</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v>
      </c>
      <c r="I48" s="21" t="s">
        <v>995</v>
      </c>
      <c r="J48">
        <v>32141010</v>
      </c>
      <c r="K48" s="46" t="s">
        <v>104</v>
      </c>
      <c r="L48" s="47"/>
      <c r="M48" s="48"/>
      <c r="N48" s="99">
        <v>52.068800000000003</v>
      </c>
      <c r="O48" s="49">
        <v>9.2499999999999999E-2</v>
      </c>
      <c r="P48" s="50">
        <v>0</v>
      </c>
      <c r="Q48" s="50">
        <v>0.18</v>
      </c>
      <c r="R48" s="50">
        <v>0</v>
      </c>
      <c r="S48" s="50">
        <v>0</v>
      </c>
      <c r="T48" s="46"/>
      <c r="U48" s="46">
        <v>7</v>
      </c>
      <c r="V48" s="51" t="s">
        <v>1096</v>
      </c>
      <c r="W48" s="62"/>
      <c r="X48" s="62"/>
      <c r="Y48" s="23" t="str">
        <f t="shared" si="2"/>
        <v/>
      </c>
      <c r="Z48" s="23">
        <f t="shared" si="3"/>
        <v>52.068800000000003</v>
      </c>
      <c r="AA48" s="19">
        <f t="shared" si="4"/>
        <v>1</v>
      </c>
      <c r="AB48" s="19">
        <f t="shared" si="5"/>
        <v>0</v>
      </c>
      <c r="AC48" s="19">
        <f t="shared" si="6"/>
        <v>1</v>
      </c>
      <c r="AD48" s="23" t="str">
        <f t="shared" si="7"/>
        <v/>
      </c>
      <c r="AE48" s="23" t="str">
        <f t="shared" si="8"/>
        <v/>
      </c>
    </row>
    <row r="49" spans="2:31" x14ac:dyDescent="0.25">
      <c r="B49" s="18">
        <f t="shared" si="9"/>
        <v>27</v>
      </c>
      <c r="C49" s="25">
        <v>5200000015640</v>
      </c>
      <c r="D49" s="19"/>
      <c r="E49" s="19"/>
      <c r="F49" s="20"/>
      <c r="G49" s="20" t="s">
        <v>166</v>
      </c>
      <c r="H49" s="21">
        <v>121</v>
      </c>
      <c r="I49" s="21" t="s">
        <v>995</v>
      </c>
      <c r="J49">
        <v>32141010</v>
      </c>
      <c r="K49" s="46" t="s">
        <v>104</v>
      </c>
      <c r="L49" s="47"/>
      <c r="M49" s="48"/>
      <c r="N49" s="99">
        <v>358.4</v>
      </c>
      <c r="O49" s="49">
        <v>9.2499999999999999E-2</v>
      </c>
      <c r="P49" s="50">
        <v>0</v>
      </c>
      <c r="Q49" s="50">
        <v>0.18</v>
      </c>
      <c r="R49" s="50">
        <v>0</v>
      </c>
      <c r="S49" s="50">
        <v>0</v>
      </c>
      <c r="T49" s="46"/>
      <c r="U49" s="46">
        <v>7</v>
      </c>
      <c r="V49" s="51" t="s">
        <v>1097</v>
      </c>
      <c r="W49" s="62"/>
      <c r="X49" s="62"/>
      <c r="Y49" s="23" t="str">
        <f t="shared" si="2"/>
        <v/>
      </c>
      <c r="Z49" s="23">
        <f t="shared" si="3"/>
        <v>43366.399999999994</v>
      </c>
      <c r="AA49" s="19">
        <f t="shared" si="4"/>
        <v>1</v>
      </c>
      <c r="AB49" s="19">
        <f t="shared" si="5"/>
        <v>0</v>
      </c>
      <c r="AC49" s="19">
        <f t="shared" si="6"/>
        <v>1</v>
      </c>
      <c r="AD49" s="23" t="str">
        <f t="shared" si="7"/>
        <v/>
      </c>
      <c r="AE49" s="23" t="str">
        <f t="shared" si="8"/>
        <v/>
      </c>
    </row>
    <row r="50" spans="2:31" x14ac:dyDescent="0.25">
      <c r="B50" s="18">
        <f t="shared" si="9"/>
        <v>28</v>
      </c>
      <c r="C50" s="25">
        <v>5200000001381</v>
      </c>
      <c r="D50" s="19"/>
      <c r="E50" s="19"/>
      <c r="F50" s="2"/>
      <c r="G50" s="20" t="s">
        <v>167</v>
      </c>
      <c r="H50" s="21">
        <v>1</v>
      </c>
      <c r="I50" s="21" t="s">
        <v>995</v>
      </c>
      <c r="J50">
        <v>82032010</v>
      </c>
      <c r="K50" s="46" t="s">
        <v>104</v>
      </c>
      <c r="L50" s="47"/>
      <c r="M50" s="48"/>
      <c r="N50" s="99">
        <v>358.4</v>
      </c>
      <c r="O50" s="49">
        <v>9.2499999999999999E-2</v>
      </c>
      <c r="P50" s="50">
        <v>0</v>
      </c>
      <c r="Q50" s="50">
        <v>0.18</v>
      </c>
      <c r="R50" s="50">
        <v>0</v>
      </c>
      <c r="S50" s="50">
        <v>0</v>
      </c>
      <c r="T50" s="46"/>
      <c r="U50" s="46">
        <v>7</v>
      </c>
      <c r="V50" s="51" t="s">
        <v>1097</v>
      </c>
      <c r="W50" s="62"/>
      <c r="X50" s="62"/>
      <c r="Y50" s="23" t="str">
        <f t="shared" si="2"/>
        <v/>
      </c>
      <c r="Z50" s="23">
        <f t="shared" si="3"/>
        <v>358.4</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v>35061090</v>
      </c>
      <c r="K51" s="46" t="s">
        <v>104</v>
      </c>
      <c r="L51" s="47"/>
      <c r="M51" s="48"/>
      <c r="N51" s="99">
        <v>358.4</v>
      </c>
      <c r="O51" s="49">
        <v>9.2499999999999999E-2</v>
      </c>
      <c r="P51" s="50">
        <v>0</v>
      </c>
      <c r="Q51" s="50">
        <v>0.18</v>
      </c>
      <c r="R51" s="50">
        <v>0</v>
      </c>
      <c r="S51" s="50">
        <v>0</v>
      </c>
      <c r="T51" s="46"/>
      <c r="U51" s="46">
        <v>7</v>
      </c>
      <c r="V51" s="51" t="s">
        <v>1097</v>
      </c>
      <c r="W51" s="62"/>
      <c r="X51" s="62"/>
      <c r="Y51" s="23" t="str">
        <f t="shared" si="2"/>
        <v/>
      </c>
      <c r="Z51" s="23">
        <f t="shared" si="3"/>
        <v>358.4</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v>35061090</v>
      </c>
      <c r="K52" s="46" t="s">
        <v>104</v>
      </c>
      <c r="L52" s="47"/>
      <c r="M52" s="48"/>
      <c r="N52" s="99">
        <v>143.36000000000001</v>
      </c>
      <c r="O52" s="49">
        <v>9.2499999999999999E-2</v>
      </c>
      <c r="P52" s="50">
        <v>0</v>
      </c>
      <c r="Q52" s="50">
        <v>0.18</v>
      </c>
      <c r="R52" s="50">
        <v>0</v>
      </c>
      <c r="S52" s="50">
        <v>0</v>
      </c>
      <c r="T52" s="46"/>
      <c r="U52" s="46">
        <v>7</v>
      </c>
      <c r="V52" s="51" t="s">
        <v>1096</v>
      </c>
      <c r="W52" s="62"/>
      <c r="X52" s="62"/>
      <c r="Y52" s="23" t="str">
        <f t="shared" si="2"/>
        <v/>
      </c>
      <c r="Z52" s="23">
        <f t="shared" si="3"/>
        <v>143.36000000000001</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73</v>
      </c>
      <c r="I53" s="21" t="s">
        <v>995</v>
      </c>
      <c r="J53">
        <v>35061090</v>
      </c>
      <c r="K53" s="46" t="s">
        <v>104</v>
      </c>
      <c r="L53" s="47"/>
      <c r="M53" s="48"/>
      <c r="N53" s="99">
        <v>143.36000000000001</v>
      </c>
      <c r="O53" s="49">
        <v>9.2499999999999999E-2</v>
      </c>
      <c r="P53" s="50">
        <v>0</v>
      </c>
      <c r="Q53" s="50">
        <v>0.18</v>
      </c>
      <c r="R53" s="50">
        <v>0</v>
      </c>
      <c r="S53" s="50">
        <v>0</v>
      </c>
      <c r="T53" s="46"/>
      <c r="U53" s="46">
        <v>7</v>
      </c>
      <c r="V53" s="51" t="s">
        <v>1096</v>
      </c>
      <c r="W53" s="62"/>
      <c r="X53" s="62"/>
      <c r="Y53" s="23" t="str">
        <f t="shared" si="2"/>
        <v/>
      </c>
      <c r="Z53" s="23">
        <f t="shared" si="3"/>
        <v>10465.280000000001</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v>
      </c>
      <c r="I54" s="21" t="s">
        <v>995</v>
      </c>
      <c r="J54">
        <v>35061090</v>
      </c>
      <c r="K54" s="46" t="s">
        <v>104</v>
      </c>
      <c r="L54" s="47"/>
      <c r="M54" s="48"/>
      <c r="N54" s="99">
        <v>143.36000000000001</v>
      </c>
      <c r="O54" s="49">
        <v>9.2499999999999999E-2</v>
      </c>
      <c r="P54" s="50">
        <v>0</v>
      </c>
      <c r="Q54" s="50">
        <v>0.18</v>
      </c>
      <c r="R54" s="50">
        <v>0</v>
      </c>
      <c r="S54" s="50">
        <v>0</v>
      </c>
      <c r="T54" s="46"/>
      <c r="U54" s="46">
        <v>7</v>
      </c>
      <c r="V54" s="51" t="s">
        <v>1096</v>
      </c>
      <c r="W54" s="62"/>
      <c r="X54" s="62"/>
      <c r="Y54" s="23" t="str">
        <f t="shared" si="2"/>
        <v/>
      </c>
      <c r="Z54" s="23">
        <f t="shared" si="3"/>
        <v>143.36000000000001</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1</v>
      </c>
      <c r="I55" s="21" t="s">
        <v>995</v>
      </c>
      <c r="J55">
        <v>35061090</v>
      </c>
      <c r="K55" s="46" t="s">
        <v>104</v>
      </c>
      <c r="L55" s="47"/>
      <c r="M55" s="48"/>
      <c r="N55" s="99">
        <v>143.36000000000001</v>
      </c>
      <c r="O55" s="49">
        <v>9.2499999999999999E-2</v>
      </c>
      <c r="P55" s="50">
        <v>0</v>
      </c>
      <c r="Q55" s="50">
        <v>0.18</v>
      </c>
      <c r="R55" s="50">
        <v>0</v>
      </c>
      <c r="S55" s="50">
        <v>0</v>
      </c>
      <c r="T55" s="46"/>
      <c r="U55" s="46">
        <v>7</v>
      </c>
      <c r="V55" s="51" t="s">
        <v>1096</v>
      </c>
      <c r="W55" s="62"/>
      <c r="X55" s="62"/>
      <c r="Y55" s="23" t="str">
        <f t="shared" si="2"/>
        <v/>
      </c>
      <c r="Z55" s="23">
        <f t="shared" si="3"/>
        <v>143.36000000000001</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v>35061090</v>
      </c>
      <c r="K56" s="46" t="s">
        <v>104</v>
      </c>
      <c r="L56" s="47"/>
      <c r="M56" s="48"/>
      <c r="N56" s="99">
        <v>52.068800000000003</v>
      </c>
      <c r="O56" s="49">
        <v>9.2499999999999999E-2</v>
      </c>
      <c r="P56" s="50">
        <v>0</v>
      </c>
      <c r="Q56" s="50">
        <v>0.18</v>
      </c>
      <c r="R56" s="50">
        <v>0</v>
      </c>
      <c r="S56" s="50">
        <v>0</v>
      </c>
      <c r="T56" s="46"/>
      <c r="U56" s="46">
        <v>7</v>
      </c>
      <c r="V56" s="51" t="s">
        <v>1096</v>
      </c>
      <c r="W56" s="62"/>
      <c r="X56" s="62"/>
      <c r="Y56" s="23" t="str">
        <f t="shared" si="2"/>
        <v/>
      </c>
      <c r="Z56" s="23">
        <f t="shared" si="3"/>
        <v>52.068800000000003</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1</v>
      </c>
      <c r="I57" s="21" t="s">
        <v>995</v>
      </c>
      <c r="J57">
        <v>35061090</v>
      </c>
      <c r="K57" s="46" t="s">
        <v>104</v>
      </c>
      <c r="L57" s="47"/>
      <c r="M57" s="48"/>
      <c r="N57" s="99">
        <v>246.4</v>
      </c>
      <c r="O57" s="49">
        <v>9.2499999999999999E-2</v>
      </c>
      <c r="P57" s="50">
        <v>0</v>
      </c>
      <c r="Q57" s="50">
        <v>0.18</v>
      </c>
      <c r="R57" s="50">
        <v>0</v>
      </c>
      <c r="S57" s="50">
        <v>0</v>
      </c>
      <c r="T57" s="46"/>
      <c r="U57" s="46">
        <v>7</v>
      </c>
      <c r="V57" s="51" t="s">
        <v>1098</v>
      </c>
      <c r="W57" s="62"/>
      <c r="X57" s="62"/>
      <c r="Y57" s="23" t="str">
        <f t="shared" si="2"/>
        <v/>
      </c>
      <c r="Z57" s="23">
        <f t="shared" si="3"/>
        <v>246.4</v>
      </c>
      <c r="AA57" s="19">
        <f t="shared" si="4"/>
        <v>1</v>
      </c>
      <c r="AB57" s="19">
        <f t="shared" si="5"/>
        <v>0</v>
      </c>
      <c r="AC57" s="19">
        <f t="shared" si="6"/>
        <v>1</v>
      </c>
      <c r="AD57" s="23" t="str">
        <f t="shared" si="7"/>
        <v/>
      </c>
      <c r="AE57" s="23" t="str">
        <f t="shared" si="8"/>
        <v/>
      </c>
    </row>
    <row r="58" spans="2:31" x14ac:dyDescent="0.25">
      <c r="B58" s="18">
        <f t="shared" si="9"/>
        <v>36</v>
      </c>
      <c r="C58" s="25">
        <v>5200000008001</v>
      </c>
      <c r="D58" s="19"/>
      <c r="E58" s="19"/>
      <c r="F58" s="20"/>
      <c r="G58" s="20" t="s">
        <v>175</v>
      </c>
      <c r="H58" s="21">
        <v>1</v>
      </c>
      <c r="I58" s="21" t="s">
        <v>995</v>
      </c>
      <c r="J58">
        <v>35061090</v>
      </c>
      <c r="K58" s="46" t="s">
        <v>104</v>
      </c>
      <c r="L58" s="47"/>
      <c r="M58" s="48"/>
      <c r="N58" s="99">
        <v>747.04</v>
      </c>
      <c r="O58" s="49">
        <v>9.2499999999999999E-2</v>
      </c>
      <c r="P58" s="50">
        <v>0</v>
      </c>
      <c r="Q58" s="50">
        <v>0.18</v>
      </c>
      <c r="R58" s="50">
        <v>0</v>
      </c>
      <c r="S58" s="50">
        <v>0</v>
      </c>
      <c r="T58" s="46"/>
      <c r="U58" s="46">
        <v>7</v>
      </c>
      <c r="V58" s="51" t="s">
        <v>1098</v>
      </c>
      <c r="W58" s="62"/>
      <c r="X58" s="62"/>
      <c r="Y58" s="23" t="str">
        <f t="shared" si="2"/>
        <v/>
      </c>
      <c r="Z58" s="23">
        <f t="shared" si="3"/>
        <v>747.04</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60</v>
      </c>
      <c r="I59" s="21" t="s">
        <v>995</v>
      </c>
      <c r="J59"/>
      <c r="K59" s="46" t="s">
        <v>104</v>
      </c>
      <c r="L59" s="47"/>
      <c r="M59" s="48"/>
      <c r="N59" s="99"/>
      <c r="O59" s="49">
        <v>9.2499999999999999E-2</v>
      </c>
      <c r="P59" s="50">
        <v>0</v>
      </c>
      <c r="Q59" s="50">
        <v>0.18</v>
      </c>
      <c r="R59" s="50">
        <v>0</v>
      </c>
      <c r="S59" s="50">
        <v>0</v>
      </c>
      <c r="T59" s="46"/>
      <c r="U59" s="46">
        <v>7</v>
      </c>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v>35061090</v>
      </c>
      <c r="K60" s="46" t="s">
        <v>104</v>
      </c>
      <c r="L60" s="47"/>
      <c r="M60" s="48"/>
      <c r="N60" s="99">
        <v>425.6</v>
      </c>
      <c r="O60" s="49">
        <v>9.2499999999999999E-2</v>
      </c>
      <c r="P60" s="50">
        <v>0</v>
      </c>
      <c r="Q60" s="50">
        <v>0.18</v>
      </c>
      <c r="R60" s="50">
        <v>0</v>
      </c>
      <c r="S60" s="50">
        <v>0</v>
      </c>
      <c r="T60" s="46"/>
      <c r="U60" s="46">
        <v>7</v>
      </c>
      <c r="V60" s="51" t="s">
        <v>1097</v>
      </c>
      <c r="W60" s="62"/>
      <c r="X60" s="62"/>
      <c r="Y60" s="23" t="str">
        <f t="shared" si="2"/>
        <v/>
      </c>
      <c r="Z60" s="23">
        <f t="shared" si="3"/>
        <v>425.6</v>
      </c>
      <c r="AA60" s="19">
        <f t="shared" si="4"/>
        <v>1</v>
      </c>
      <c r="AB60" s="19">
        <f t="shared" si="5"/>
        <v>0</v>
      </c>
      <c r="AC60" s="19">
        <f t="shared" si="6"/>
        <v>1</v>
      </c>
      <c r="AD60" s="23" t="str">
        <f t="shared" si="7"/>
        <v/>
      </c>
      <c r="AE60" s="23" t="str">
        <f t="shared" si="8"/>
        <v/>
      </c>
    </row>
    <row r="61" spans="2:31" x14ac:dyDescent="0.25">
      <c r="B61" s="18">
        <f t="shared" si="9"/>
        <v>39</v>
      </c>
      <c r="C61" s="25">
        <v>5200000008723</v>
      </c>
      <c r="D61" s="19"/>
      <c r="E61" s="19"/>
      <c r="F61" s="2"/>
      <c r="G61" s="20" t="s">
        <v>177</v>
      </c>
      <c r="H61" s="21">
        <v>61</v>
      </c>
      <c r="I61" s="21" t="s">
        <v>995</v>
      </c>
      <c r="J61"/>
      <c r="K61" s="46" t="s">
        <v>104</v>
      </c>
      <c r="L61" s="47"/>
      <c r="M61" s="48"/>
      <c r="N61" s="99"/>
      <c r="O61" s="49">
        <v>9.2499999999999999E-2</v>
      </c>
      <c r="P61" s="50">
        <v>0</v>
      </c>
      <c r="Q61" s="50">
        <v>0.18</v>
      </c>
      <c r="R61" s="50">
        <v>0</v>
      </c>
      <c r="S61" s="50">
        <v>0</v>
      </c>
      <c r="T61" s="46"/>
      <c r="U61" s="46">
        <v>7</v>
      </c>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v>
      </c>
      <c r="I62" s="21" t="s">
        <v>995</v>
      </c>
      <c r="J62"/>
      <c r="K62" s="46" t="s">
        <v>104</v>
      </c>
      <c r="L62" s="47"/>
      <c r="M62" s="48"/>
      <c r="N62" s="99"/>
      <c r="O62" s="49">
        <v>9.2499999999999999E-2</v>
      </c>
      <c r="P62" s="50">
        <v>0</v>
      </c>
      <c r="Q62" s="50">
        <v>0.18</v>
      </c>
      <c r="R62" s="50">
        <v>0</v>
      </c>
      <c r="S62" s="50">
        <v>0</v>
      </c>
      <c r="T62" s="46"/>
      <c r="U62" s="46">
        <v>7</v>
      </c>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179</v>
      </c>
      <c r="H63" s="21">
        <v>24</v>
      </c>
      <c r="I63" s="21" t="s">
        <v>995</v>
      </c>
      <c r="J63"/>
      <c r="K63" s="46" t="s">
        <v>104</v>
      </c>
      <c r="L63" s="47"/>
      <c r="M63" s="48"/>
      <c r="N63" s="99"/>
      <c r="O63" s="49">
        <v>9.2499999999999999E-2</v>
      </c>
      <c r="P63" s="50">
        <v>0</v>
      </c>
      <c r="Q63" s="50">
        <v>0.18</v>
      </c>
      <c r="R63" s="50">
        <v>0</v>
      </c>
      <c r="S63" s="50">
        <v>0</v>
      </c>
      <c r="T63" s="46"/>
      <c r="U63" s="46">
        <v>7</v>
      </c>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v>
      </c>
      <c r="I64" s="21" t="s">
        <v>995</v>
      </c>
      <c r="J64" s="100"/>
      <c r="K64" s="46" t="s">
        <v>104</v>
      </c>
      <c r="L64" s="47"/>
      <c r="M64" s="48"/>
      <c r="N64" s="99"/>
      <c r="O64" s="49">
        <v>9.2499999999999999E-2</v>
      </c>
      <c r="P64" s="50">
        <v>0</v>
      </c>
      <c r="Q64" s="50">
        <v>0.18</v>
      </c>
      <c r="R64" s="50">
        <v>0</v>
      </c>
      <c r="S64" s="50">
        <v>0</v>
      </c>
      <c r="T64" s="46"/>
      <c r="U64" s="46">
        <v>7</v>
      </c>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1</v>
      </c>
      <c r="I65" s="21" t="s">
        <v>995</v>
      </c>
      <c r="J65" s="100"/>
      <c r="K65" s="46" t="s">
        <v>104</v>
      </c>
      <c r="L65" s="47"/>
      <c r="M65" s="48"/>
      <c r="N65" s="99"/>
      <c r="O65" s="49">
        <v>9.2499999999999999E-2</v>
      </c>
      <c r="P65" s="50">
        <v>0</v>
      </c>
      <c r="Q65" s="50">
        <v>0.18</v>
      </c>
      <c r="R65" s="50">
        <v>0</v>
      </c>
      <c r="S65" s="50">
        <v>0</v>
      </c>
      <c r="T65" s="46"/>
      <c r="U65" s="46">
        <v>7</v>
      </c>
      <c r="V65" s="51" t="s">
        <v>1098</v>
      </c>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49</v>
      </c>
      <c r="I66" s="21" t="s">
        <v>995</v>
      </c>
      <c r="J66">
        <v>35061090</v>
      </c>
      <c r="K66" s="46" t="s">
        <v>104</v>
      </c>
      <c r="L66" s="47"/>
      <c r="M66" s="48"/>
      <c r="N66" s="99">
        <v>692.16</v>
      </c>
      <c r="O66" s="49">
        <v>9.2499999999999999E-2</v>
      </c>
      <c r="P66" s="50">
        <v>0</v>
      </c>
      <c r="Q66" s="50">
        <v>0.18</v>
      </c>
      <c r="R66" s="50">
        <v>0</v>
      </c>
      <c r="S66" s="50">
        <v>0</v>
      </c>
      <c r="T66" s="46"/>
      <c r="U66" s="46">
        <v>7</v>
      </c>
      <c r="V66" s="51"/>
      <c r="W66" s="62"/>
      <c r="X66" s="62"/>
      <c r="Y66" s="23" t="str">
        <f t="shared" si="2"/>
        <v/>
      </c>
      <c r="Z66" s="23">
        <f t="shared" si="3"/>
        <v>33915.839999999997</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133</v>
      </c>
      <c r="I67" s="21" t="s">
        <v>995</v>
      </c>
      <c r="J67">
        <v>39095019</v>
      </c>
      <c r="K67" s="46" t="s">
        <v>104</v>
      </c>
      <c r="L67" s="47"/>
      <c r="M67" s="48"/>
      <c r="N67" s="99"/>
      <c r="O67" s="49">
        <v>9.2499999999999999E-2</v>
      </c>
      <c r="P67" s="50">
        <v>0</v>
      </c>
      <c r="Q67" s="50">
        <v>0.18</v>
      </c>
      <c r="R67" s="50">
        <v>0</v>
      </c>
      <c r="S67" s="50">
        <v>0</v>
      </c>
      <c r="T67" s="46"/>
      <c r="U67" s="46">
        <v>7</v>
      </c>
      <c r="V67" s="51"/>
      <c r="W67" s="62"/>
      <c r="X67" s="62"/>
      <c r="Y67" s="23" t="str">
        <f t="shared" si="2"/>
        <v/>
      </c>
      <c r="Z67" s="23" t="str">
        <f t="shared" si="3"/>
        <v/>
      </c>
      <c r="AA67" s="19">
        <f t="shared" si="4"/>
        <v>0</v>
      </c>
      <c r="AB67" s="19">
        <f t="shared" si="5"/>
        <v>0</v>
      </c>
      <c r="AC67" s="19">
        <f t="shared" si="6"/>
        <v>0</v>
      </c>
      <c r="AD67" s="23" t="str">
        <f t="shared" si="7"/>
        <v/>
      </c>
      <c r="AE67" s="23" t="str">
        <f t="shared" si="8"/>
        <v/>
      </c>
    </row>
    <row r="68" spans="2:31" x14ac:dyDescent="0.25">
      <c r="B68" s="18">
        <f t="shared" si="9"/>
        <v>46</v>
      </c>
      <c r="C68" s="25">
        <v>6000000049016</v>
      </c>
      <c r="D68" s="19"/>
      <c r="E68" s="19"/>
      <c r="F68" s="2"/>
      <c r="G68" s="20" t="s">
        <v>181</v>
      </c>
      <c r="H68" s="21">
        <v>1</v>
      </c>
      <c r="I68" s="21" t="s">
        <v>995</v>
      </c>
      <c r="J68">
        <v>39095019</v>
      </c>
      <c r="K68" s="46" t="s">
        <v>104</v>
      </c>
      <c r="L68" s="47"/>
      <c r="M68" s="48"/>
      <c r="N68" s="99"/>
      <c r="O68" s="49">
        <v>9.2499999999999999E-2</v>
      </c>
      <c r="P68" s="50">
        <v>0</v>
      </c>
      <c r="Q68" s="50">
        <v>0.18</v>
      </c>
      <c r="R68" s="50">
        <v>0</v>
      </c>
      <c r="S68" s="50">
        <v>0</v>
      </c>
      <c r="T68" s="46"/>
      <c r="U68" s="46">
        <v>7</v>
      </c>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182</v>
      </c>
      <c r="H69" s="21">
        <v>52</v>
      </c>
      <c r="I69" s="21" t="s">
        <v>995</v>
      </c>
      <c r="J69">
        <v>39095019</v>
      </c>
      <c r="K69" s="46" t="s">
        <v>104</v>
      </c>
      <c r="L69" s="47"/>
      <c r="M69" s="48"/>
      <c r="N69" s="99">
        <v>66.08</v>
      </c>
      <c r="O69" s="49">
        <v>9.2499999999999999E-2</v>
      </c>
      <c r="P69" s="50">
        <v>0</v>
      </c>
      <c r="Q69" s="50">
        <v>0.18</v>
      </c>
      <c r="R69" s="50">
        <v>0</v>
      </c>
      <c r="S69" s="50">
        <v>0</v>
      </c>
      <c r="T69" s="46"/>
      <c r="U69" s="46">
        <v>7</v>
      </c>
      <c r="V69" s="51" t="s">
        <v>1099</v>
      </c>
      <c r="W69" s="62"/>
      <c r="X69" s="62"/>
      <c r="Y69" s="23" t="str">
        <f t="shared" si="2"/>
        <v/>
      </c>
      <c r="Z69" s="23">
        <f t="shared" si="3"/>
        <v>3436.16</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1</v>
      </c>
      <c r="I70" s="21" t="s">
        <v>995</v>
      </c>
      <c r="J70">
        <v>39095019</v>
      </c>
      <c r="K70" s="46" t="s">
        <v>104</v>
      </c>
      <c r="L70" s="47"/>
      <c r="M70" s="48"/>
      <c r="N70" s="99">
        <v>66.08</v>
      </c>
      <c r="O70" s="49">
        <v>9.2499999999999999E-2</v>
      </c>
      <c r="P70" s="50">
        <v>0</v>
      </c>
      <c r="Q70" s="50">
        <v>0.18</v>
      </c>
      <c r="R70" s="50">
        <v>0</v>
      </c>
      <c r="S70" s="50">
        <v>0</v>
      </c>
      <c r="T70" s="46"/>
      <c r="U70" s="46">
        <v>7</v>
      </c>
      <c r="V70" s="51" t="s">
        <v>1099</v>
      </c>
      <c r="W70" s="62"/>
      <c r="X70" s="62"/>
      <c r="Y70" s="23" t="str">
        <f t="shared" si="2"/>
        <v/>
      </c>
      <c r="Z70" s="23">
        <f t="shared" si="3"/>
        <v>66.08</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7</v>
      </c>
      <c r="I71" s="21" t="s">
        <v>995</v>
      </c>
      <c r="J71" s="100">
        <v>38112120</v>
      </c>
      <c r="K71" s="46" t="s">
        <v>104</v>
      </c>
      <c r="L71" s="47"/>
      <c r="M71" s="48"/>
      <c r="N71" s="99">
        <v>576.79999999999995</v>
      </c>
      <c r="O71" s="49">
        <v>9.2499999999999999E-2</v>
      </c>
      <c r="P71" s="50">
        <v>0</v>
      </c>
      <c r="Q71" s="50">
        <v>0.18</v>
      </c>
      <c r="R71" s="50">
        <v>0</v>
      </c>
      <c r="S71" s="50">
        <v>0</v>
      </c>
      <c r="T71" s="46"/>
      <c r="U71" s="46">
        <v>7</v>
      </c>
      <c r="V71" s="51" t="s">
        <v>1095</v>
      </c>
      <c r="W71" s="62"/>
      <c r="X71" s="62"/>
      <c r="Y71" s="23" t="str">
        <f t="shared" si="2"/>
        <v/>
      </c>
      <c r="Z71" s="23">
        <f t="shared" si="3"/>
        <v>4037.5999999999995</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v>38112120</v>
      </c>
      <c r="K72" s="46" t="s">
        <v>104</v>
      </c>
      <c r="L72" s="47"/>
      <c r="M72" s="48"/>
      <c r="N72" s="99">
        <v>579.04</v>
      </c>
      <c r="O72" s="49">
        <v>9.2499999999999999E-2</v>
      </c>
      <c r="P72" s="50">
        <v>0</v>
      </c>
      <c r="Q72" s="50">
        <v>0.18</v>
      </c>
      <c r="R72" s="50">
        <v>0</v>
      </c>
      <c r="S72" s="50">
        <v>0</v>
      </c>
      <c r="T72" s="46"/>
      <c r="U72" s="46">
        <v>7</v>
      </c>
      <c r="V72" s="51" t="s">
        <v>1095</v>
      </c>
      <c r="W72" s="62"/>
      <c r="X72" s="62"/>
      <c r="Y72" s="23" t="str">
        <f t="shared" si="2"/>
        <v/>
      </c>
      <c r="Z72" s="23">
        <f t="shared" si="3"/>
        <v>579.04</v>
      </c>
      <c r="AA72" s="19">
        <f t="shared" si="4"/>
        <v>1</v>
      </c>
      <c r="AB72" s="19">
        <f t="shared" si="5"/>
        <v>0</v>
      </c>
      <c r="AC72" s="19">
        <f t="shared" si="6"/>
        <v>1</v>
      </c>
      <c r="AD72" s="23" t="str">
        <f t="shared" si="7"/>
        <v/>
      </c>
      <c r="AE72" s="23" t="str">
        <f t="shared" si="8"/>
        <v/>
      </c>
    </row>
    <row r="73" spans="2:31" x14ac:dyDescent="0.25">
      <c r="B73" s="18">
        <f t="shared" si="9"/>
        <v>51</v>
      </c>
      <c r="C73" s="25">
        <v>5200000015050</v>
      </c>
      <c r="D73" s="19"/>
      <c r="E73" s="19"/>
      <c r="F73" s="20"/>
      <c r="G73" s="20" t="s">
        <v>186</v>
      </c>
      <c r="H73" s="21">
        <v>1</v>
      </c>
      <c r="I73" s="21" t="s">
        <v>995</v>
      </c>
      <c r="J73">
        <v>72112300</v>
      </c>
      <c r="K73" s="46" t="s">
        <v>104</v>
      </c>
      <c r="L73" s="47"/>
      <c r="M73" s="48"/>
      <c r="N73" s="99">
        <v>103.03999999999999</v>
      </c>
      <c r="O73" s="49">
        <v>9.2499999999999999E-2</v>
      </c>
      <c r="P73" s="50">
        <v>0</v>
      </c>
      <c r="Q73" s="50">
        <v>0.18</v>
      </c>
      <c r="R73" s="50">
        <v>0</v>
      </c>
      <c r="S73" s="50">
        <v>0</v>
      </c>
      <c r="T73" s="46"/>
      <c r="U73" s="46">
        <v>7</v>
      </c>
      <c r="V73" s="51" t="s">
        <v>1100</v>
      </c>
      <c r="W73" s="62"/>
      <c r="X73" s="62"/>
      <c r="Y73" s="23" t="str">
        <f t="shared" si="2"/>
        <v/>
      </c>
      <c r="Z73" s="23">
        <f t="shared" si="3"/>
        <v>103.03999999999999</v>
      </c>
      <c r="AA73" s="19">
        <f t="shared" si="4"/>
        <v>1</v>
      </c>
      <c r="AB73" s="19">
        <f t="shared" si="5"/>
        <v>0</v>
      </c>
      <c r="AC73" s="19">
        <f t="shared" si="6"/>
        <v>1</v>
      </c>
      <c r="AD73" s="23" t="str">
        <f t="shared" si="7"/>
        <v/>
      </c>
      <c r="AE73" s="23" t="str">
        <f t="shared" si="8"/>
        <v/>
      </c>
    </row>
    <row r="74" spans="2:31" x14ac:dyDescent="0.25">
      <c r="B74" s="18">
        <f t="shared" si="9"/>
        <v>52</v>
      </c>
      <c r="C74" s="25">
        <v>5200000014995</v>
      </c>
      <c r="D74" s="19"/>
      <c r="E74" s="19"/>
      <c r="F74" s="2"/>
      <c r="G74" s="20" t="s">
        <v>187</v>
      </c>
      <c r="H74" s="21">
        <v>1</v>
      </c>
      <c r="I74" s="21" t="s">
        <v>995</v>
      </c>
      <c r="J74">
        <v>72112300</v>
      </c>
      <c r="K74" s="46" t="s">
        <v>104</v>
      </c>
      <c r="L74" s="47"/>
      <c r="M74" s="48"/>
      <c r="N74" s="99">
        <v>103.03999999999999</v>
      </c>
      <c r="O74" s="49">
        <v>9.2499999999999999E-2</v>
      </c>
      <c r="P74" s="50">
        <v>0</v>
      </c>
      <c r="Q74" s="50">
        <v>0.18</v>
      </c>
      <c r="R74" s="50">
        <v>0</v>
      </c>
      <c r="S74" s="50">
        <v>0</v>
      </c>
      <c r="T74" s="46"/>
      <c r="U74" s="46">
        <v>7</v>
      </c>
      <c r="V74" s="51" t="s">
        <v>1100</v>
      </c>
      <c r="W74" s="62"/>
      <c r="X74" s="62"/>
      <c r="Y74" s="23" t="str">
        <f t="shared" si="2"/>
        <v/>
      </c>
      <c r="Z74" s="23">
        <f t="shared" si="3"/>
        <v>103.03999999999999</v>
      </c>
      <c r="AA74" s="19">
        <f t="shared" si="4"/>
        <v>1</v>
      </c>
      <c r="AB74" s="19">
        <f t="shared" si="5"/>
        <v>0</v>
      </c>
      <c r="AC74" s="19">
        <f t="shared" si="6"/>
        <v>1</v>
      </c>
      <c r="AD74" s="23" t="str">
        <f t="shared" si="7"/>
        <v/>
      </c>
      <c r="AE74" s="23" t="str">
        <f t="shared" si="8"/>
        <v/>
      </c>
    </row>
    <row r="75" spans="2:31" x14ac:dyDescent="0.25">
      <c r="B75" s="18">
        <f t="shared" si="9"/>
        <v>53</v>
      </c>
      <c r="C75" s="25">
        <v>5200000007230</v>
      </c>
      <c r="D75" s="19"/>
      <c r="E75" s="19"/>
      <c r="F75" s="20"/>
      <c r="G75" s="20" t="s">
        <v>188</v>
      </c>
      <c r="H75" s="21">
        <v>40</v>
      </c>
      <c r="I75" s="21" t="s">
        <v>995</v>
      </c>
      <c r="J75">
        <v>39201099</v>
      </c>
      <c r="K75" s="46" t="s">
        <v>104</v>
      </c>
      <c r="L75" s="47"/>
      <c r="M75" s="48"/>
      <c r="N75" s="99">
        <v>9.968</v>
      </c>
      <c r="O75" s="49">
        <v>9.2499999999999999E-2</v>
      </c>
      <c r="P75" s="50">
        <v>0</v>
      </c>
      <c r="Q75" s="50">
        <v>0.18</v>
      </c>
      <c r="R75" s="50">
        <v>0</v>
      </c>
      <c r="S75" s="50">
        <v>0</v>
      </c>
      <c r="T75" s="46"/>
      <c r="U75" s="46">
        <v>7</v>
      </c>
      <c r="V75" s="51" t="s">
        <v>1099</v>
      </c>
      <c r="W75" s="62"/>
      <c r="X75" s="62"/>
      <c r="Y75" s="23" t="str">
        <f t="shared" si="2"/>
        <v/>
      </c>
      <c r="Z75" s="23">
        <f t="shared" si="3"/>
        <v>398.72</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101">
        <v>59061000</v>
      </c>
      <c r="K76" s="46" t="s">
        <v>104</v>
      </c>
      <c r="L76" s="47"/>
      <c r="M76" s="48"/>
      <c r="N76" s="99">
        <v>201.6</v>
      </c>
      <c r="O76" s="49">
        <v>9.2499999999999999E-2</v>
      </c>
      <c r="P76" s="50">
        <v>0</v>
      </c>
      <c r="Q76" s="50">
        <v>0.18</v>
      </c>
      <c r="R76" s="50">
        <v>0</v>
      </c>
      <c r="S76" s="50">
        <v>0</v>
      </c>
      <c r="T76" s="46"/>
      <c r="U76" s="46">
        <v>7</v>
      </c>
      <c r="V76" s="51" t="s">
        <v>1095</v>
      </c>
      <c r="W76" s="62"/>
      <c r="X76" s="62"/>
      <c r="Y76" s="23" t="str">
        <f t="shared" si="2"/>
        <v/>
      </c>
      <c r="Z76" s="23">
        <f t="shared" si="3"/>
        <v>201.6</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101"/>
      <c r="K77" s="46" t="s">
        <v>104</v>
      </c>
      <c r="L77" s="47"/>
      <c r="M77" s="48"/>
      <c r="N77" s="99"/>
      <c r="O77" s="49">
        <v>9.2499999999999999E-2</v>
      </c>
      <c r="P77" s="50">
        <v>0</v>
      </c>
      <c r="Q77" s="50">
        <v>0.18</v>
      </c>
      <c r="R77" s="50">
        <v>0</v>
      </c>
      <c r="S77" s="50">
        <v>0</v>
      </c>
      <c r="T77" s="46"/>
      <c r="U77" s="46">
        <v>7</v>
      </c>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101"/>
      <c r="K78" s="46" t="s">
        <v>104</v>
      </c>
      <c r="L78" s="47"/>
      <c r="M78" s="48"/>
      <c r="N78" s="99"/>
      <c r="O78" s="49">
        <v>9.2499999999999999E-2</v>
      </c>
      <c r="P78" s="50">
        <v>0</v>
      </c>
      <c r="Q78" s="50">
        <v>0.18</v>
      </c>
      <c r="R78" s="50">
        <v>0</v>
      </c>
      <c r="S78" s="50">
        <v>0</v>
      </c>
      <c r="T78" s="46"/>
      <c r="U78" s="46">
        <v>7</v>
      </c>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c r="K79" s="46" t="s">
        <v>104</v>
      </c>
      <c r="L79" s="47"/>
      <c r="M79" s="48"/>
      <c r="N79" s="99"/>
      <c r="O79" s="49">
        <v>9.2499999999999999E-2</v>
      </c>
      <c r="P79" s="50">
        <v>0</v>
      </c>
      <c r="Q79" s="50">
        <v>0.18</v>
      </c>
      <c r="R79" s="50">
        <v>0</v>
      </c>
      <c r="S79" s="50">
        <v>0</v>
      </c>
      <c r="T79" s="46"/>
      <c r="U79" s="46">
        <v>7</v>
      </c>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18</v>
      </c>
      <c r="I80" s="21" t="s">
        <v>995</v>
      </c>
      <c r="J80"/>
      <c r="K80" s="46" t="s">
        <v>104</v>
      </c>
      <c r="L80" s="47"/>
      <c r="M80" s="48"/>
      <c r="N80" s="99"/>
      <c r="O80" s="49">
        <v>9.2499999999999999E-2</v>
      </c>
      <c r="P80" s="50">
        <v>0</v>
      </c>
      <c r="Q80" s="50">
        <v>0.18</v>
      </c>
      <c r="R80" s="50">
        <v>0</v>
      </c>
      <c r="S80" s="50">
        <v>0</v>
      </c>
      <c r="T80" s="46"/>
      <c r="U80" s="46">
        <v>7</v>
      </c>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100"/>
      <c r="K81" s="46" t="s">
        <v>104</v>
      </c>
      <c r="L81" s="47"/>
      <c r="M81" s="48"/>
      <c r="N81" s="99"/>
      <c r="O81" s="49">
        <v>9.2499999999999999E-2</v>
      </c>
      <c r="P81" s="50">
        <v>0</v>
      </c>
      <c r="Q81" s="50">
        <v>0.18</v>
      </c>
      <c r="R81" s="50">
        <v>0</v>
      </c>
      <c r="S81" s="50">
        <v>0</v>
      </c>
      <c r="T81" s="46"/>
      <c r="U81" s="46">
        <v>7</v>
      </c>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100"/>
      <c r="K82" s="46" t="s">
        <v>104</v>
      </c>
      <c r="L82" s="47"/>
      <c r="M82" s="48"/>
      <c r="N82" s="99"/>
      <c r="O82" s="49">
        <v>9.2499999999999999E-2</v>
      </c>
      <c r="P82" s="50">
        <v>0</v>
      </c>
      <c r="Q82" s="50">
        <v>0.18</v>
      </c>
      <c r="R82" s="50">
        <v>0</v>
      </c>
      <c r="S82" s="50">
        <v>0</v>
      </c>
      <c r="T82" s="46"/>
      <c r="U82" s="46">
        <v>7</v>
      </c>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100"/>
      <c r="K83" s="46" t="s">
        <v>104</v>
      </c>
      <c r="L83" s="47"/>
      <c r="M83" s="48"/>
      <c r="N83" s="99"/>
      <c r="O83" s="49">
        <v>9.2499999999999999E-2</v>
      </c>
      <c r="P83" s="50">
        <v>0</v>
      </c>
      <c r="Q83" s="50">
        <v>0.18</v>
      </c>
      <c r="R83" s="50">
        <v>0</v>
      </c>
      <c r="S83" s="50">
        <v>0</v>
      </c>
      <c r="T83" s="46"/>
      <c r="U83" s="46">
        <v>7</v>
      </c>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101">
        <v>39191020</v>
      </c>
      <c r="K84" s="46" t="s">
        <v>104</v>
      </c>
      <c r="L84" s="47"/>
      <c r="M84" s="48"/>
      <c r="N84" s="99">
        <v>30.856000000000002</v>
      </c>
      <c r="O84" s="49">
        <v>9.2499999999999999E-2</v>
      </c>
      <c r="P84" s="50">
        <v>0</v>
      </c>
      <c r="Q84" s="50">
        <v>0.18</v>
      </c>
      <c r="R84" s="50">
        <v>0</v>
      </c>
      <c r="S84" s="50">
        <v>0</v>
      </c>
      <c r="T84" s="46"/>
      <c r="U84" s="46">
        <v>7</v>
      </c>
      <c r="V84" s="51" t="s">
        <v>1095</v>
      </c>
      <c r="W84" s="62"/>
      <c r="X84" s="62"/>
      <c r="Y84" s="23" t="str">
        <f t="shared" si="2"/>
        <v/>
      </c>
      <c r="Z84" s="23">
        <f t="shared" si="3"/>
        <v>30.856000000000002</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1</v>
      </c>
      <c r="I85" s="21" t="s">
        <v>995</v>
      </c>
      <c r="J85">
        <v>39191020</v>
      </c>
      <c r="K85" s="46" t="s">
        <v>104</v>
      </c>
      <c r="L85" s="47"/>
      <c r="M85" s="48"/>
      <c r="N85" s="99">
        <v>30.856000000000002</v>
      </c>
      <c r="O85" s="49">
        <v>9.2499999999999999E-2</v>
      </c>
      <c r="P85" s="50">
        <v>0</v>
      </c>
      <c r="Q85" s="50">
        <v>0.18</v>
      </c>
      <c r="R85" s="50">
        <v>0</v>
      </c>
      <c r="S85" s="50">
        <v>0</v>
      </c>
      <c r="T85" s="46"/>
      <c r="U85" s="46">
        <v>7</v>
      </c>
      <c r="V85" s="51" t="s">
        <v>1095</v>
      </c>
      <c r="W85" s="62"/>
      <c r="X85" s="62"/>
      <c r="Y85" s="23" t="str">
        <f t="shared" si="2"/>
        <v/>
      </c>
      <c r="Z85" s="23">
        <f t="shared" si="3"/>
        <v>30.856000000000002</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1</v>
      </c>
      <c r="I86" s="21" t="s">
        <v>995</v>
      </c>
      <c r="J86">
        <v>39191020</v>
      </c>
      <c r="K86" s="46" t="s">
        <v>104</v>
      </c>
      <c r="L86" s="47"/>
      <c r="M86" s="48"/>
      <c r="N86" s="99">
        <v>23.463999999999999</v>
      </c>
      <c r="O86" s="49">
        <v>9.2499999999999999E-2</v>
      </c>
      <c r="P86" s="50">
        <v>0</v>
      </c>
      <c r="Q86" s="50">
        <v>0.18</v>
      </c>
      <c r="R86" s="50">
        <v>0</v>
      </c>
      <c r="S86" s="50">
        <v>0</v>
      </c>
      <c r="T86" s="46"/>
      <c r="U86" s="46">
        <v>7</v>
      </c>
      <c r="V86" s="51" t="s">
        <v>1095</v>
      </c>
      <c r="W86" s="62"/>
      <c r="X86" s="62"/>
      <c r="Y86" s="23" t="str">
        <f t="shared" si="2"/>
        <v/>
      </c>
      <c r="Z86" s="23">
        <f t="shared" si="3"/>
        <v>23.463999999999999</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171</v>
      </c>
      <c r="I87" s="21" t="s">
        <v>995</v>
      </c>
      <c r="J87">
        <v>38112120</v>
      </c>
      <c r="K87" s="46" t="s">
        <v>104</v>
      </c>
      <c r="L87" s="47"/>
      <c r="M87" s="48"/>
      <c r="N87" s="99">
        <v>23.463999999999999</v>
      </c>
      <c r="O87" s="49">
        <v>9.2499999999999999E-2</v>
      </c>
      <c r="P87" s="50">
        <v>0</v>
      </c>
      <c r="Q87" s="50">
        <v>0.18</v>
      </c>
      <c r="R87" s="50">
        <v>0</v>
      </c>
      <c r="S87" s="50">
        <v>0</v>
      </c>
      <c r="T87" s="46"/>
      <c r="U87" s="46">
        <v>7</v>
      </c>
      <c r="V87" s="51" t="s">
        <v>1095</v>
      </c>
      <c r="W87" s="62"/>
      <c r="X87" s="62"/>
      <c r="Y87" s="23" t="str">
        <f t="shared" ref="Y87:Y150" si="10">IF(M87&lt;&gt;"",$H87*M87,"")</f>
        <v/>
      </c>
      <c r="Z87" s="23">
        <f t="shared" ref="Z87:Z150" si="11">IF(N87&lt;&gt;"",$H87*N87,"")</f>
        <v>4012.3439999999996</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33</v>
      </c>
      <c r="I88" s="21" t="s">
        <v>995</v>
      </c>
      <c r="J88">
        <v>38112120</v>
      </c>
      <c r="K88" s="46" t="s">
        <v>104</v>
      </c>
      <c r="L88" s="47"/>
      <c r="M88" s="48"/>
      <c r="N88" s="99">
        <v>23.463999999999999</v>
      </c>
      <c r="O88" s="49">
        <v>9.2499999999999999E-2</v>
      </c>
      <c r="P88" s="50">
        <v>0</v>
      </c>
      <c r="Q88" s="50">
        <v>0.18</v>
      </c>
      <c r="R88" s="50">
        <v>0</v>
      </c>
      <c r="S88" s="50">
        <v>0</v>
      </c>
      <c r="T88" s="46"/>
      <c r="U88" s="46">
        <v>7</v>
      </c>
      <c r="V88" s="51" t="s">
        <v>1095</v>
      </c>
      <c r="W88" s="62"/>
      <c r="X88" s="62"/>
      <c r="Y88" s="23" t="str">
        <f t="shared" si="10"/>
        <v/>
      </c>
      <c r="Z88" s="23">
        <f t="shared" si="11"/>
        <v>774.3119999999999</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202</v>
      </c>
      <c r="H89" s="21">
        <v>1</v>
      </c>
      <c r="I89" s="21" t="s">
        <v>995</v>
      </c>
      <c r="J89"/>
      <c r="K89" s="46" t="s">
        <v>104</v>
      </c>
      <c r="L89" s="47"/>
      <c r="M89" s="48"/>
      <c r="N89" s="99"/>
      <c r="O89" s="49">
        <v>9.2499999999999999E-2</v>
      </c>
      <c r="P89" s="50">
        <v>0</v>
      </c>
      <c r="Q89" s="50">
        <v>0.18</v>
      </c>
      <c r="R89" s="50">
        <v>0</v>
      </c>
      <c r="S89" s="50">
        <v>0</v>
      </c>
      <c r="T89" s="46"/>
      <c r="U89" s="46">
        <v>7</v>
      </c>
      <c r="V89" s="51" t="s">
        <v>1095</v>
      </c>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1</v>
      </c>
      <c r="I90" s="21" t="s">
        <v>995</v>
      </c>
      <c r="J90">
        <v>39191020</v>
      </c>
      <c r="K90" s="46" t="s">
        <v>104</v>
      </c>
      <c r="L90" s="47"/>
      <c r="M90" s="48"/>
      <c r="N90" s="99">
        <v>23.463999999999999</v>
      </c>
      <c r="O90" s="49">
        <v>9.2499999999999999E-2</v>
      </c>
      <c r="P90" s="50">
        <v>0</v>
      </c>
      <c r="Q90" s="50">
        <v>0.18</v>
      </c>
      <c r="R90" s="50">
        <v>0</v>
      </c>
      <c r="S90" s="50">
        <v>0</v>
      </c>
      <c r="T90" s="46"/>
      <c r="U90" s="46">
        <v>7</v>
      </c>
      <c r="V90" s="51" t="s">
        <v>1095</v>
      </c>
      <c r="W90" s="62"/>
      <c r="X90" s="62"/>
      <c r="Y90" s="23" t="str">
        <f t="shared" si="10"/>
        <v/>
      </c>
      <c r="Z90" s="23">
        <f t="shared" si="11"/>
        <v>23.463999999999999</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1</v>
      </c>
      <c r="I91" s="21" t="s">
        <v>995</v>
      </c>
      <c r="J91">
        <v>40059190</v>
      </c>
      <c r="K91" s="46" t="s">
        <v>104</v>
      </c>
      <c r="L91" s="47"/>
      <c r="M91" s="48"/>
      <c r="N91" s="99">
        <v>30.856000000000002</v>
      </c>
      <c r="O91" s="49">
        <v>9.2499999999999999E-2</v>
      </c>
      <c r="P91" s="50">
        <v>0</v>
      </c>
      <c r="Q91" s="50">
        <v>0.18</v>
      </c>
      <c r="R91" s="50">
        <v>0</v>
      </c>
      <c r="S91" s="50">
        <v>0</v>
      </c>
      <c r="T91" s="46"/>
      <c r="U91" s="46">
        <v>7</v>
      </c>
      <c r="V91" s="51" t="s">
        <v>1095</v>
      </c>
      <c r="W91" s="62"/>
      <c r="X91" s="62"/>
      <c r="Y91" s="23" t="str">
        <f t="shared" si="10"/>
        <v/>
      </c>
      <c r="Z91" s="23">
        <f t="shared" si="11"/>
        <v>30.856000000000002</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v>
      </c>
      <c r="I92" s="21" t="s">
        <v>995</v>
      </c>
      <c r="J92">
        <v>39191020</v>
      </c>
      <c r="K92" s="46" t="s">
        <v>104</v>
      </c>
      <c r="L92" s="47"/>
      <c r="M92" s="48"/>
      <c r="N92" s="99">
        <v>8.0640000000000001</v>
      </c>
      <c r="O92" s="49">
        <v>9.2499999999999999E-2</v>
      </c>
      <c r="P92" s="50">
        <v>0</v>
      </c>
      <c r="Q92" s="50">
        <v>0.18</v>
      </c>
      <c r="R92" s="50">
        <v>0</v>
      </c>
      <c r="S92" s="50">
        <v>0</v>
      </c>
      <c r="T92" s="46"/>
      <c r="U92" s="46">
        <v>7</v>
      </c>
      <c r="V92" s="51" t="s">
        <v>1095</v>
      </c>
      <c r="W92" s="62"/>
      <c r="X92" s="62"/>
      <c r="Y92" s="23" t="str">
        <f t="shared" si="10"/>
        <v/>
      </c>
      <c r="Z92" s="23">
        <f t="shared" si="11"/>
        <v>8.0640000000000001</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1</v>
      </c>
      <c r="I93" s="21" t="s">
        <v>995</v>
      </c>
      <c r="J93">
        <v>39191020</v>
      </c>
      <c r="K93" s="46" t="s">
        <v>104</v>
      </c>
      <c r="L93" s="47"/>
      <c r="M93" s="48"/>
      <c r="N93" s="99">
        <v>23.463999999999999</v>
      </c>
      <c r="O93" s="49">
        <v>9.2499999999999999E-2</v>
      </c>
      <c r="P93" s="50">
        <v>0</v>
      </c>
      <c r="Q93" s="50">
        <v>0.18</v>
      </c>
      <c r="R93" s="50">
        <v>0</v>
      </c>
      <c r="S93" s="50">
        <v>0</v>
      </c>
      <c r="T93" s="46"/>
      <c r="U93" s="46">
        <v>7</v>
      </c>
      <c r="V93" s="51" t="s">
        <v>1095</v>
      </c>
      <c r="W93" s="62"/>
      <c r="X93" s="62"/>
      <c r="Y93" s="23" t="str">
        <f t="shared" si="10"/>
        <v/>
      </c>
      <c r="Z93" s="23">
        <f t="shared" si="11"/>
        <v>23.463999999999999</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307</v>
      </c>
      <c r="I94" s="21" t="s">
        <v>995</v>
      </c>
      <c r="J94" s="101">
        <v>40059190</v>
      </c>
      <c r="K94" s="46" t="s">
        <v>104</v>
      </c>
      <c r="L94" s="47"/>
      <c r="M94" s="48"/>
      <c r="N94" s="99">
        <v>30.856000000000002</v>
      </c>
      <c r="O94" s="49">
        <v>9.2499999999999999E-2</v>
      </c>
      <c r="P94" s="50">
        <v>0</v>
      </c>
      <c r="Q94" s="50">
        <v>0.18</v>
      </c>
      <c r="R94" s="50">
        <v>0</v>
      </c>
      <c r="S94" s="50">
        <v>0</v>
      </c>
      <c r="T94" s="46"/>
      <c r="U94" s="46">
        <v>7</v>
      </c>
      <c r="V94" s="51" t="s">
        <v>1095</v>
      </c>
      <c r="W94" s="62"/>
      <c r="X94" s="62"/>
      <c r="Y94" s="23" t="str">
        <f t="shared" si="10"/>
        <v/>
      </c>
      <c r="Z94" s="23">
        <f t="shared" si="11"/>
        <v>9472.7920000000013</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31</v>
      </c>
      <c r="I95" s="21" t="s">
        <v>995</v>
      </c>
      <c r="J95" s="101">
        <v>40021919</v>
      </c>
      <c r="K95" s="46" t="s">
        <v>104</v>
      </c>
      <c r="L95" s="47"/>
      <c r="M95" s="48"/>
      <c r="N95" s="99">
        <v>196</v>
      </c>
      <c r="O95" s="49">
        <v>9.2499999999999999E-2</v>
      </c>
      <c r="P95" s="50">
        <v>0</v>
      </c>
      <c r="Q95" s="50">
        <v>0.18</v>
      </c>
      <c r="R95" s="50">
        <v>0</v>
      </c>
      <c r="S95" s="50">
        <v>0</v>
      </c>
      <c r="T95" s="46"/>
      <c r="U95" s="46">
        <v>7</v>
      </c>
      <c r="V95" s="51" t="s">
        <v>1096</v>
      </c>
      <c r="W95" s="62"/>
      <c r="X95" s="62"/>
      <c r="Y95" s="23" t="str">
        <f t="shared" si="10"/>
        <v/>
      </c>
      <c r="Z95" s="23">
        <f t="shared" si="11"/>
        <v>6076</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1</v>
      </c>
      <c r="I96" s="21" t="s">
        <v>995</v>
      </c>
      <c r="J96" s="101">
        <v>40021919</v>
      </c>
      <c r="K96" s="46" t="s">
        <v>104</v>
      </c>
      <c r="L96" s="47"/>
      <c r="M96" s="48"/>
      <c r="N96" s="99">
        <v>187.04</v>
      </c>
      <c r="O96" s="49">
        <v>9.2499999999999999E-2</v>
      </c>
      <c r="P96" s="50">
        <v>0</v>
      </c>
      <c r="Q96" s="50">
        <v>0.18</v>
      </c>
      <c r="R96" s="50">
        <v>0</v>
      </c>
      <c r="S96" s="50">
        <v>0</v>
      </c>
      <c r="T96" s="46"/>
      <c r="U96" s="46">
        <v>7</v>
      </c>
      <c r="V96" s="51" t="s">
        <v>1095</v>
      </c>
      <c r="W96" s="62"/>
      <c r="X96" s="62"/>
      <c r="Y96" s="23" t="str">
        <f t="shared" si="10"/>
        <v/>
      </c>
      <c r="Z96" s="23">
        <f t="shared" si="11"/>
        <v>187.04</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1</v>
      </c>
      <c r="I97" s="21" t="s">
        <v>995</v>
      </c>
      <c r="J97">
        <v>39201099</v>
      </c>
      <c r="K97" s="46" t="s">
        <v>104</v>
      </c>
      <c r="L97" s="47"/>
      <c r="M97" s="48"/>
      <c r="N97" s="99">
        <v>9.6319999999999997</v>
      </c>
      <c r="O97" s="49">
        <v>9.2499999999999999E-2</v>
      </c>
      <c r="P97" s="50">
        <v>0</v>
      </c>
      <c r="Q97" s="50">
        <v>0.18</v>
      </c>
      <c r="R97" s="50">
        <v>0</v>
      </c>
      <c r="S97" s="50">
        <v>0</v>
      </c>
      <c r="T97" s="46"/>
      <c r="U97" s="46">
        <v>7</v>
      </c>
      <c r="V97" s="51" t="s">
        <v>1101</v>
      </c>
      <c r="W97" s="62"/>
      <c r="X97" s="62"/>
      <c r="Y97" s="23" t="str">
        <f t="shared" si="10"/>
        <v/>
      </c>
      <c r="Z97" s="23">
        <f t="shared" si="11"/>
        <v>9.6319999999999997</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1</v>
      </c>
      <c r="I98" s="21" t="s">
        <v>995</v>
      </c>
      <c r="J98">
        <v>39201099</v>
      </c>
      <c r="K98" s="46" t="s">
        <v>104</v>
      </c>
      <c r="L98" s="47"/>
      <c r="M98" s="48"/>
      <c r="N98" s="99">
        <v>9.6319999999999997</v>
      </c>
      <c r="O98" s="49">
        <v>9.2499999999999999E-2</v>
      </c>
      <c r="P98" s="50">
        <v>0</v>
      </c>
      <c r="Q98" s="50">
        <v>0.18</v>
      </c>
      <c r="R98" s="50">
        <v>0</v>
      </c>
      <c r="S98" s="50">
        <v>0</v>
      </c>
      <c r="T98" s="46"/>
      <c r="U98" s="46">
        <v>7</v>
      </c>
      <c r="V98" s="51" t="s">
        <v>1101</v>
      </c>
      <c r="W98" s="62"/>
      <c r="X98" s="62"/>
      <c r="Y98" s="23" t="str">
        <f t="shared" si="10"/>
        <v/>
      </c>
      <c r="Z98" s="23">
        <f t="shared" si="11"/>
        <v>9.6319999999999997</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1</v>
      </c>
      <c r="I99" s="21" t="s">
        <v>995</v>
      </c>
      <c r="J99">
        <v>32141010</v>
      </c>
      <c r="K99" s="46" t="s">
        <v>104</v>
      </c>
      <c r="L99" s="47"/>
      <c r="M99" s="48"/>
      <c r="N99" s="99">
        <v>52.068800000000003</v>
      </c>
      <c r="O99" s="49">
        <v>9.2499999999999999E-2</v>
      </c>
      <c r="P99" s="50">
        <v>0</v>
      </c>
      <c r="Q99" s="50">
        <v>0.18</v>
      </c>
      <c r="R99" s="50">
        <v>0</v>
      </c>
      <c r="S99" s="50">
        <v>0</v>
      </c>
      <c r="T99" s="46"/>
      <c r="U99" s="46">
        <v>7</v>
      </c>
      <c r="V99" s="51" t="s">
        <v>1096</v>
      </c>
      <c r="W99" s="62"/>
      <c r="X99" s="62"/>
      <c r="Y99" s="23" t="str">
        <f t="shared" si="10"/>
        <v/>
      </c>
      <c r="Z99" s="23">
        <f t="shared" si="11"/>
        <v>52.068800000000003</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17</v>
      </c>
      <c r="I100" s="21" t="s">
        <v>995</v>
      </c>
      <c r="J100">
        <v>39191020</v>
      </c>
      <c r="K100" s="46" t="s">
        <v>104</v>
      </c>
      <c r="L100" s="47"/>
      <c r="M100" s="48"/>
      <c r="N100" s="99">
        <v>358.4</v>
      </c>
      <c r="O100" s="49">
        <v>9.2499999999999999E-2</v>
      </c>
      <c r="P100" s="50">
        <v>0</v>
      </c>
      <c r="Q100" s="50">
        <v>0.18</v>
      </c>
      <c r="R100" s="50">
        <v>0</v>
      </c>
      <c r="S100" s="50">
        <v>0</v>
      </c>
      <c r="T100" s="46"/>
      <c r="U100" s="46">
        <v>7</v>
      </c>
      <c r="V100" s="51" t="s">
        <v>1097</v>
      </c>
      <c r="W100" s="62"/>
      <c r="X100" s="62"/>
      <c r="Y100" s="23" t="str">
        <f t="shared" si="10"/>
        <v/>
      </c>
      <c r="Z100" s="23">
        <f t="shared" si="11"/>
        <v>6092.7999999999993</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213</v>
      </c>
      <c r="H101" s="21">
        <v>1</v>
      </c>
      <c r="I101" s="21" t="s">
        <v>995</v>
      </c>
      <c r="J101">
        <v>39191020</v>
      </c>
      <c r="K101" s="46" t="s">
        <v>104</v>
      </c>
      <c r="L101" s="47"/>
      <c r="M101" s="48"/>
      <c r="N101" s="99">
        <v>23.463999999999999</v>
      </c>
      <c r="O101" s="49">
        <v>9.2499999999999999E-2</v>
      </c>
      <c r="P101" s="50">
        <v>0</v>
      </c>
      <c r="Q101" s="50">
        <v>0.18</v>
      </c>
      <c r="R101" s="50">
        <v>0</v>
      </c>
      <c r="S101" s="50">
        <v>0</v>
      </c>
      <c r="T101" s="46"/>
      <c r="U101" s="46">
        <v>7</v>
      </c>
      <c r="V101" s="51" t="s">
        <v>1095</v>
      </c>
      <c r="W101" s="62"/>
      <c r="X101" s="62"/>
      <c r="Y101" s="23" t="str">
        <f t="shared" si="10"/>
        <v/>
      </c>
      <c r="Z101" s="23">
        <f t="shared" si="11"/>
        <v>23.463999999999999</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1</v>
      </c>
      <c r="I102" s="21" t="s">
        <v>995</v>
      </c>
      <c r="J102" s="100"/>
      <c r="K102" s="46" t="s">
        <v>104</v>
      </c>
      <c r="L102" s="47"/>
      <c r="M102" s="48"/>
      <c r="N102" s="99"/>
      <c r="O102" s="49">
        <v>9.2499999999999999E-2</v>
      </c>
      <c r="P102" s="50">
        <v>0</v>
      </c>
      <c r="Q102" s="50">
        <v>0.18</v>
      </c>
      <c r="R102" s="50">
        <v>0</v>
      </c>
      <c r="S102" s="50">
        <v>0</v>
      </c>
      <c r="T102" s="46"/>
      <c r="U102" s="46">
        <v>7</v>
      </c>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15</v>
      </c>
      <c r="I103" s="21" t="s">
        <v>995</v>
      </c>
      <c r="J103" s="100"/>
      <c r="K103" s="46" t="s">
        <v>104</v>
      </c>
      <c r="L103" s="47"/>
      <c r="M103" s="48"/>
      <c r="N103" s="99"/>
      <c r="O103" s="49">
        <v>9.2499999999999999E-2</v>
      </c>
      <c r="P103" s="50">
        <v>0</v>
      </c>
      <c r="Q103" s="50">
        <v>0.18</v>
      </c>
      <c r="R103" s="50">
        <v>0</v>
      </c>
      <c r="S103" s="50">
        <v>0</v>
      </c>
      <c r="T103" s="46"/>
      <c r="U103" s="46">
        <v>7</v>
      </c>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100"/>
      <c r="K104" s="46" t="s">
        <v>104</v>
      </c>
      <c r="L104" s="47"/>
      <c r="M104" s="48"/>
      <c r="N104" s="99"/>
      <c r="O104" s="49">
        <v>9.2499999999999999E-2</v>
      </c>
      <c r="P104" s="50">
        <v>0</v>
      </c>
      <c r="Q104" s="50">
        <v>0.18</v>
      </c>
      <c r="R104" s="50">
        <v>0</v>
      </c>
      <c r="S104" s="50">
        <v>0</v>
      </c>
      <c r="T104" s="46"/>
      <c r="U104" s="46">
        <v>7</v>
      </c>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100"/>
      <c r="K105" s="46" t="s">
        <v>104</v>
      </c>
      <c r="L105" s="47"/>
      <c r="M105" s="48"/>
      <c r="N105" s="99"/>
      <c r="O105" s="49">
        <v>9.2499999999999999E-2</v>
      </c>
      <c r="P105" s="50">
        <v>0</v>
      </c>
      <c r="Q105" s="50">
        <v>0.18</v>
      </c>
      <c r="R105" s="50">
        <v>0</v>
      </c>
      <c r="S105" s="50">
        <v>0</v>
      </c>
      <c r="T105" s="46"/>
      <c r="U105" s="46">
        <v>7</v>
      </c>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1</v>
      </c>
      <c r="I106" s="21" t="s">
        <v>995</v>
      </c>
      <c r="J106" s="100"/>
      <c r="K106" s="46" t="s">
        <v>104</v>
      </c>
      <c r="L106" s="47"/>
      <c r="M106" s="48"/>
      <c r="N106" s="99"/>
      <c r="O106" s="49">
        <v>9.2499999999999999E-2</v>
      </c>
      <c r="P106" s="50">
        <v>0</v>
      </c>
      <c r="Q106" s="50">
        <v>0.18</v>
      </c>
      <c r="R106" s="50">
        <v>0</v>
      </c>
      <c r="S106" s="50">
        <v>0</v>
      </c>
      <c r="T106" s="46"/>
      <c r="U106" s="46">
        <v>7</v>
      </c>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7</v>
      </c>
      <c r="I107" s="21" t="s">
        <v>995</v>
      </c>
      <c r="J107" s="100"/>
      <c r="K107" s="46" t="s">
        <v>104</v>
      </c>
      <c r="L107" s="47"/>
      <c r="M107" s="48"/>
      <c r="N107" s="99"/>
      <c r="O107" s="49">
        <v>9.2499999999999999E-2</v>
      </c>
      <c r="P107" s="50">
        <v>0</v>
      </c>
      <c r="Q107" s="50">
        <v>0.18</v>
      </c>
      <c r="R107" s="50">
        <v>0</v>
      </c>
      <c r="S107" s="50">
        <v>0</v>
      </c>
      <c r="T107" s="46"/>
      <c r="U107" s="46">
        <v>7</v>
      </c>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7</v>
      </c>
      <c r="I108" s="21" t="s">
        <v>995</v>
      </c>
      <c r="J108" s="100"/>
      <c r="K108" s="46" t="s">
        <v>104</v>
      </c>
      <c r="L108" s="47"/>
      <c r="M108" s="48"/>
      <c r="N108" s="99"/>
      <c r="O108" s="49">
        <v>9.2499999999999999E-2</v>
      </c>
      <c r="P108" s="50">
        <v>0</v>
      </c>
      <c r="Q108" s="50">
        <v>0.18</v>
      </c>
      <c r="R108" s="50">
        <v>0</v>
      </c>
      <c r="S108" s="50">
        <v>0</v>
      </c>
      <c r="T108" s="46"/>
      <c r="U108" s="46">
        <v>7</v>
      </c>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1</v>
      </c>
      <c r="I109" s="21" t="s">
        <v>995</v>
      </c>
      <c r="J109">
        <v>35061090</v>
      </c>
      <c r="K109" s="46" t="s">
        <v>104</v>
      </c>
      <c r="L109" s="47"/>
      <c r="M109" s="48"/>
      <c r="N109" s="99">
        <v>52.584000000000003</v>
      </c>
      <c r="O109" s="49">
        <v>9.2499999999999999E-2</v>
      </c>
      <c r="P109" s="50">
        <v>0</v>
      </c>
      <c r="Q109" s="50">
        <v>0.18</v>
      </c>
      <c r="R109" s="50">
        <v>0</v>
      </c>
      <c r="S109" s="50">
        <v>0</v>
      </c>
      <c r="T109" s="46"/>
      <c r="U109" s="46">
        <v>7</v>
      </c>
      <c r="V109" s="51" t="s">
        <v>1096</v>
      </c>
      <c r="W109" s="62"/>
      <c r="X109" s="62"/>
      <c r="Y109" s="23" t="str">
        <f t="shared" si="10"/>
        <v/>
      </c>
      <c r="Z109" s="23">
        <f t="shared" si="11"/>
        <v>52.584000000000003</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1</v>
      </c>
      <c r="I110" s="21" t="s">
        <v>995</v>
      </c>
      <c r="J110">
        <v>32141010</v>
      </c>
      <c r="K110" s="46" t="s">
        <v>104</v>
      </c>
      <c r="L110" s="47"/>
      <c r="M110" s="48"/>
      <c r="N110" s="99">
        <v>40.8688</v>
      </c>
      <c r="O110" s="49">
        <v>9.2499999999999999E-2</v>
      </c>
      <c r="P110" s="50">
        <v>0</v>
      </c>
      <c r="Q110" s="50">
        <v>0.18</v>
      </c>
      <c r="R110" s="50">
        <v>0</v>
      </c>
      <c r="S110" s="50">
        <v>0</v>
      </c>
      <c r="T110" s="46"/>
      <c r="U110" s="46">
        <v>7</v>
      </c>
      <c r="V110" s="51" t="s">
        <v>1096</v>
      </c>
      <c r="W110" s="62"/>
      <c r="X110" s="62"/>
      <c r="Y110" s="23" t="str">
        <f t="shared" si="10"/>
        <v/>
      </c>
      <c r="Z110" s="23">
        <f t="shared" si="11"/>
        <v>40.8688</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1</v>
      </c>
      <c r="I111" s="21" t="s">
        <v>995</v>
      </c>
      <c r="J111">
        <v>32141010</v>
      </c>
      <c r="K111" s="46" t="s">
        <v>104</v>
      </c>
      <c r="L111" s="47"/>
      <c r="M111" s="48"/>
      <c r="N111" s="99">
        <v>40.8688</v>
      </c>
      <c r="O111" s="49">
        <v>9.2499999999999999E-2</v>
      </c>
      <c r="P111" s="50">
        <v>0</v>
      </c>
      <c r="Q111" s="50">
        <v>0.18</v>
      </c>
      <c r="R111" s="50">
        <v>0</v>
      </c>
      <c r="S111" s="50">
        <v>0</v>
      </c>
      <c r="T111" s="46"/>
      <c r="U111" s="46">
        <v>7</v>
      </c>
      <c r="V111" s="51" t="s">
        <v>1096</v>
      </c>
      <c r="W111" s="62"/>
      <c r="X111" s="62"/>
      <c r="Y111" s="23" t="str">
        <f t="shared" si="10"/>
        <v/>
      </c>
      <c r="Z111" s="23">
        <f t="shared" si="11"/>
        <v>40.8688</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1</v>
      </c>
      <c r="I112" s="21" t="s">
        <v>995</v>
      </c>
      <c r="J112">
        <v>35061090</v>
      </c>
      <c r="K112" s="46" t="s">
        <v>104</v>
      </c>
      <c r="L112" s="47"/>
      <c r="M112" s="48"/>
      <c r="N112" s="99">
        <v>52.584000000000003</v>
      </c>
      <c r="O112" s="49">
        <v>9.2499999999999999E-2</v>
      </c>
      <c r="P112" s="50">
        <v>0</v>
      </c>
      <c r="Q112" s="50">
        <v>0.18</v>
      </c>
      <c r="R112" s="50">
        <v>0</v>
      </c>
      <c r="S112" s="50">
        <v>0</v>
      </c>
      <c r="T112" s="46"/>
      <c r="U112" s="46">
        <v>7</v>
      </c>
      <c r="V112" s="51" t="s">
        <v>1096</v>
      </c>
      <c r="W112" s="62"/>
      <c r="X112" s="62"/>
      <c r="Y112" s="23" t="str">
        <f t="shared" si="10"/>
        <v/>
      </c>
      <c r="Z112" s="23">
        <f t="shared" si="11"/>
        <v>52.584000000000003</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589</v>
      </c>
      <c r="I113" s="21" t="s">
        <v>995</v>
      </c>
      <c r="J113">
        <v>94051099</v>
      </c>
      <c r="K113" s="46" t="s">
        <v>104</v>
      </c>
      <c r="L113" s="47"/>
      <c r="M113" s="48"/>
      <c r="N113" s="99">
        <v>135.52000000000001</v>
      </c>
      <c r="O113" s="49">
        <v>9.2499999999999999E-2</v>
      </c>
      <c r="P113" s="50">
        <v>0</v>
      </c>
      <c r="Q113" s="50">
        <v>0.18</v>
      </c>
      <c r="R113" s="50">
        <v>0</v>
      </c>
      <c r="S113" s="50">
        <v>0</v>
      </c>
      <c r="T113" s="46"/>
      <c r="U113" s="46">
        <v>7</v>
      </c>
      <c r="V113" s="51" t="s">
        <v>1102</v>
      </c>
      <c r="W113" s="62"/>
      <c r="X113" s="62"/>
      <c r="Y113" s="23" t="str">
        <f t="shared" si="10"/>
        <v/>
      </c>
      <c r="Z113" s="23">
        <f t="shared" si="11"/>
        <v>79821.279999999999</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1</v>
      </c>
      <c r="I114" s="21" t="s">
        <v>995</v>
      </c>
      <c r="J114">
        <v>94051099</v>
      </c>
      <c r="K114" s="46" t="s">
        <v>104</v>
      </c>
      <c r="L114" s="47"/>
      <c r="M114" s="48"/>
      <c r="N114" s="99">
        <v>40.8688</v>
      </c>
      <c r="O114" s="49">
        <v>9.2499999999999999E-2</v>
      </c>
      <c r="P114" s="50">
        <v>0</v>
      </c>
      <c r="Q114" s="50">
        <v>0.18</v>
      </c>
      <c r="R114" s="50">
        <v>0</v>
      </c>
      <c r="S114" s="50">
        <v>0</v>
      </c>
      <c r="T114" s="46"/>
      <c r="U114" s="46">
        <v>7</v>
      </c>
      <c r="V114" s="51" t="s">
        <v>1096</v>
      </c>
      <c r="W114" s="62"/>
      <c r="X114" s="62"/>
      <c r="Y114" s="23" t="str">
        <f t="shared" si="10"/>
        <v/>
      </c>
      <c r="Z114" s="23">
        <f t="shared" si="11"/>
        <v>40.8688</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5</v>
      </c>
      <c r="I115" s="21" t="s">
        <v>995</v>
      </c>
      <c r="J115">
        <v>35061010</v>
      </c>
      <c r="K115" s="46" t="s">
        <v>104</v>
      </c>
      <c r="L115" s="47"/>
      <c r="M115" s="48"/>
      <c r="N115" s="99">
        <v>136.63999999999999</v>
      </c>
      <c r="O115" s="49">
        <v>9.2499999999999999E-2</v>
      </c>
      <c r="P115" s="50">
        <v>0</v>
      </c>
      <c r="Q115" s="50">
        <v>0.18</v>
      </c>
      <c r="R115" s="50">
        <v>0</v>
      </c>
      <c r="S115" s="50">
        <v>0</v>
      </c>
      <c r="T115" s="46"/>
      <c r="U115" s="46">
        <v>7</v>
      </c>
      <c r="V115" s="51" t="s">
        <v>1102</v>
      </c>
      <c r="W115" s="62"/>
      <c r="X115" s="62"/>
      <c r="Y115" s="23" t="str">
        <f t="shared" si="10"/>
        <v/>
      </c>
      <c r="Z115" s="23">
        <f t="shared" si="11"/>
        <v>683.19999999999993</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12</v>
      </c>
      <c r="I116" s="21" t="s">
        <v>995</v>
      </c>
      <c r="J116">
        <v>35061090</v>
      </c>
      <c r="K116" s="46" t="s">
        <v>104</v>
      </c>
      <c r="L116" s="47"/>
      <c r="M116" s="48"/>
      <c r="N116" s="99">
        <v>358.4</v>
      </c>
      <c r="O116" s="49">
        <v>9.2499999999999999E-2</v>
      </c>
      <c r="P116" s="50">
        <v>0</v>
      </c>
      <c r="Q116" s="50">
        <v>0.18</v>
      </c>
      <c r="R116" s="50">
        <v>0</v>
      </c>
      <c r="S116" s="50">
        <v>0</v>
      </c>
      <c r="T116" s="46"/>
      <c r="U116" s="46">
        <v>7</v>
      </c>
      <c r="V116" s="51" t="s">
        <v>1102</v>
      </c>
      <c r="W116" s="62"/>
      <c r="X116" s="62"/>
      <c r="Y116" s="23" t="str">
        <f t="shared" si="10"/>
        <v/>
      </c>
      <c r="Z116" s="23">
        <f t="shared" si="11"/>
        <v>4300.7999999999993</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23</v>
      </c>
      <c r="I117" s="21" t="s">
        <v>995</v>
      </c>
      <c r="J117">
        <v>35061010</v>
      </c>
      <c r="K117" s="46" t="s">
        <v>104</v>
      </c>
      <c r="L117" s="47"/>
      <c r="M117" s="48"/>
      <c r="N117" s="99">
        <v>358.4</v>
      </c>
      <c r="O117" s="49">
        <v>9.2499999999999999E-2</v>
      </c>
      <c r="P117" s="50">
        <v>0</v>
      </c>
      <c r="Q117" s="50">
        <v>0.18</v>
      </c>
      <c r="R117" s="50">
        <v>0</v>
      </c>
      <c r="S117" s="50">
        <v>0</v>
      </c>
      <c r="T117" s="46"/>
      <c r="U117" s="46">
        <v>7</v>
      </c>
      <c r="V117" s="51" t="s">
        <v>1102</v>
      </c>
      <c r="W117" s="62"/>
      <c r="X117" s="62"/>
      <c r="Y117" s="23" t="str">
        <f t="shared" si="10"/>
        <v/>
      </c>
      <c r="Z117" s="23">
        <f t="shared" si="11"/>
        <v>8243.1999999999989</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3</v>
      </c>
      <c r="I118" s="21" t="s">
        <v>995</v>
      </c>
      <c r="J118">
        <v>35061090</v>
      </c>
      <c r="K118" s="46" t="s">
        <v>104</v>
      </c>
      <c r="L118" s="47"/>
      <c r="M118" s="48"/>
      <c r="N118" s="99">
        <v>358.4</v>
      </c>
      <c r="O118" s="49">
        <v>9.2499999999999999E-2</v>
      </c>
      <c r="P118" s="50">
        <v>0</v>
      </c>
      <c r="Q118" s="50">
        <v>0.18</v>
      </c>
      <c r="R118" s="50">
        <v>0</v>
      </c>
      <c r="S118" s="50">
        <v>0</v>
      </c>
      <c r="T118" s="46"/>
      <c r="U118" s="46">
        <v>7</v>
      </c>
      <c r="V118" s="51" t="s">
        <v>1102</v>
      </c>
      <c r="W118" s="62"/>
      <c r="X118" s="62"/>
      <c r="Y118" s="23" t="str">
        <f t="shared" si="10"/>
        <v/>
      </c>
      <c r="Z118" s="23">
        <f t="shared" si="11"/>
        <v>1075.1999999999998</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101">
        <v>90178090</v>
      </c>
      <c r="K119" s="46" t="s">
        <v>104</v>
      </c>
      <c r="L119" s="47"/>
      <c r="M119" s="48"/>
      <c r="N119" s="99">
        <v>29.007999999999999</v>
      </c>
      <c r="O119" s="49">
        <v>9.2499999999999999E-2</v>
      </c>
      <c r="P119" s="50">
        <v>0</v>
      </c>
      <c r="Q119" s="50">
        <v>0.18</v>
      </c>
      <c r="R119" s="50">
        <v>0</v>
      </c>
      <c r="S119" s="50">
        <v>0</v>
      </c>
      <c r="T119" s="46"/>
      <c r="U119" s="46">
        <v>7</v>
      </c>
      <c r="V119" s="51" t="s">
        <v>1103</v>
      </c>
      <c r="W119" s="62"/>
      <c r="X119" s="62"/>
      <c r="Y119" s="23" t="str">
        <f t="shared" si="10"/>
        <v/>
      </c>
      <c r="Z119" s="23">
        <f t="shared" si="11"/>
        <v>29.007999999999999</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13</v>
      </c>
      <c r="I120" s="21" t="s">
        <v>995</v>
      </c>
      <c r="J120" s="101">
        <v>39201099</v>
      </c>
      <c r="K120" s="46" t="s">
        <v>104</v>
      </c>
      <c r="L120" s="47"/>
      <c r="M120" s="48"/>
      <c r="N120" s="99">
        <v>504</v>
      </c>
      <c r="O120" s="49">
        <v>9.2499999999999999E-2</v>
      </c>
      <c r="P120" s="50">
        <v>0</v>
      </c>
      <c r="Q120" s="50">
        <v>0.18</v>
      </c>
      <c r="R120" s="50">
        <v>0</v>
      </c>
      <c r="S120" s="50">
        <v>0</v>
      </c>
      <c r="T120" s="46"/>
      <c r="U120" s="46">
        <v>7</v>
      </c>
      <c r="V120" s="51" t="s">
        <v>1102</v>
      </c>
      <c r="W120" s="62"/>
      <c r="X120" s="62"/>
      <c r="Y120" s="23" t="str">
        <f t="shared" si="10"/>
        <v/>
      </c>
      <c r="Z120" s="23">
        <f t="shared" si="11"/>
        <v>6552</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1</v>
      </c>
      <c r="I121" s="21" t="s">
        <v>995</v>
      </c>
      <c r="J121" s="101">
        <v>39201099</v>
      </c>
      <c r="K121" s="46" t="s">
        <v>104</v>
      </c>
      <c r="L121" s="47"/>
      <c r="M121" s="48"/>
      <c r="N121" s="99">
        <v>840</v>
      </c>
      <c r="O121" s="49">
        <v>9.2499999999999999E-2</v>
      </c>
      <c r="P121" s="50">
        <v>0</v>
      </c>
      <c r="Q121" s="50">
        <v>0.18</v>
      </c>
      <c r="R121" s="50">
        <v>0</v>
      </c>
      <c r="S121" s="50">
        <v>0</v>
      </c>
      <c r="T121" s="46"/>
      <c r="U121" s="46">
        <v>7</v>
      </c>
      <c r="V121" s="51" t="s">
        <v>1102</v>
      </c>
      <c r="W121" s="62"/>
      <c r="X121" s="62"/>
      <c r="Y121" s="23" t="str">
        <f t="shared" si="10"/>
        <v/>
      </c>
      <c r="Z121" s="23">
        <f t="shared" si="11"/>
        <v>840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1</v>
      </c>
      <c r="I122" s="21" t="s">
        <v>995</v>
      </c>
      <c r="J122" s="46"/>
      <c r="K122" s="46" t="s">
        <v>104</v>
      </c>
      <c r="L122" s="47"/>
      <c r="M122" s="48"/>
      <c r="N122" s="99"/>
      <c r="O122" s="49">
        <v>9.2499999999999999E-2</v>
      </c>
      <c r="P122" s="50">
        <v>0</v>
      </c>
      <c r="Q122" s="50">
        <v>0.18</v>
      </c>
      <c r="R122" s="50">
        <v>0</v>
      </c>
      <c r="S122" s="50">
        <v>0</v>
      </c>
      <c r="T122" s="46"/>
      <c r="U122" s="46">
        <v>7</v>
      </c>
      <c r="V122" s="51"/>
      <c r="W122" s="62"/>
      <c r="X122" s="62"/>
      <c r="Y122" s="23" t="str">
        <f t="shared" si="10"/>
        <v/>
      </c>
      <c r="Z122" s="23" t="str">
        <f t="shared" si="11"/>
        <v/>
      </c>
      <c r="AA122" s="19">
        <f t="shared" si="12"/>
        <v>0</v>
      </c>
      <c r="AB122" s="19">
        <f t="shared" si="13"/>
        <v>0</v>
      </c>
      <c r="AC122" s="19">
        <f t="shared" si="14"/>
        <v>0</v>
      </c>
      <c r="AD122" s="23" t="str">
        <f t="shared" si="15"/>
        <v/>
      </c>
      <c r="AE122" s="23" t="str">
        <f t="shared" si="16"/>
        <v/>
      </c>
    </row>
    <row r="123" spans="2:31" x14ac:dyDescent="0.25">
      <c r="B123" s="18">
        <f t="shared" si="17"/>
        <v>101</v>
      </c>
      <c r="C123" s="25">
        <v>6100000002950</v>
      </c>
      <c r="D123" s="19"/>
      <c r="E123" s="19"/>
      <c r="F123" s="20"/>
      <c r="G123" s="20" t="s">
        <v>233</v>
      </c>
      <c r="H123" s="21">
        <v>1</v>
      </c>
      <c r="I123" s="21" t="s">
        <v>995</v>
      </c>
      <c r="J123" s="46"/>
      <c r="K123" s="46" t="s">
        <v>104</v>
      </c>
      <c r="L123" s="47"/>
      <c r="M123" s="48"/>
      <c r="N123" s="99"/>
      <c r="O123" s="49">
        <v>9.2499999999999999E-2</v>
      </c>
      <c r="P123" s="50">
        <v>0</v>
      </c>
      <c r="Q123" s="50">
        <v>0.18</v>
      </c>
      <c r="R123" s="50">
        <v>0</v>
      </c>
      <c r="S123" s="50">
        <v>0</v>
      </c>
      <c r="T123" s="46"/>
      <c r="U123" s="46">
        <v>7</v>
      </c>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3</v>
      </c>
      <c r="I124" s="21" t="s">
        <v>995</v>
      </c>
      <c r="J124" s="46"/>
      <c r="K124" s="46" t="s">
        <v>104</v>
      </c>
      <c r="L124" s="47"/>
      <c r="M124" s="48"/>
      <c r="N124" s="99"/>
      <c r="O124" s="49">
        <v>9.2499999999999999E-2</v>
      </c>
      <c r="P124" s="50">
        <v>0</v>
      </c>
      <c r="Q124" s="50">
        <v>0.18</v>
      </c>
      <c r="R124" s="50">
        <v>0</v>
      </c>
      <c r="S124" s="50">
        <v>0</v>
      </c>
      <c r="T124" s="46"/>
      <c r="U124" s="46">
        <v>7</v>
      </c>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101">
        <v>42021900</v>
      </c>
      <c r="K125" s="46" t="s">
        <v>104</v>
      </c>
      <c r="L125" s="47"/>
      <c r="M125" s="48"/>
      <c r="N125" s="99">
        <v>280</v>
      </c>
      <c r="O125" s="49">
        <v>9.2499999999999999E-2</v>
      </c>
      <c r="P125" s="50">
        <v>0</v>
      </c>
      <c r="Q125" s="50">
        <v>0.18</v>
      </c>
      <c r="R125" s="50">
        <v>0</v>
      </c>
      <c r="S125" s="50">
        <v>0</v>
      </c>
      <c r="T125" s="46"/>
      <c r="U125" s="46">
        <v>7</v>
      </c>
      <c r="V125" s="51" t="s">
        <v>1073</v>
      </c>
      <c r="W125" s="62"/>
      <c r="X125" s="62"/>
      <c r="Y125" s="23" t="str">
        <f t="shared" si="10"/>
        <v/>
      </c>
      <c r="Z125" s="23">
        <f t="shared" si="11"/>
        <v>280</v>
      </c>
      <c r="AA125" s="19">
        <f t="shared" si="12"/>
        <v>1</v>
      </c>
      <c r="AB125" s="19">
        <f t="shared" si="13"/>
        <v>0</v>
      </c>
      <c r="AC125" s="19">
        <f t="shared" si="14"/>
        <v>1</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c r="K126" s="46" t="s">
        <v>104</v>
      </c>
      <c r="L126" s="47"/>
      <c r="M126" s="48"/>
      <c r="N126" s="99"/>
      <c r="O126" s="49">
        <v>9.2499999999999999E-2</v>
      </c>
      <c r="P126" s="50">
        <v>0</v>
      </c>
      <c r="Q126" s="50">
        <v>0.18</v>
      </c>
      <c r="R126" s="50">
        <v>0</v>
      </c>
      <c r="S126" s="50">
        <v>0</v>
      </c>
      <c r="T126" s="46"/>
      <c r="U126" s="46">
        <v>7</v>
      </c>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237</v>
      </c>
      <c r="H127" s="21">
        <v>1</v>
      </c>
      <c r="I127" s="21" t="s">
        <v>995</v>
      </c>
      <c r="J127" s="101">
        <v>83011000</v>
      </c>
      <c r="K127" s="46" t="s">
        <v>104</v>
      </c>
      <c r="L127" s="47"/>
      <c r="M127" s="48"/>
      <c r="N127" s="99">
        <v>24.64</v>
      </c>
      <c r="O127" s="49">
        <v>9.2499999999999999E-2</v>
      </c>
      <c r="P127" s="50">
        <v>0</v>
      </c>
      <c r="Q127" s="50">
        <v>0.18</v>
      </c>
      <c r="R127" s="50">
        <v>0</v>
      </c>
      <c r="S127" s="50">
        <v>0</v>
      </c>
      <c r="T127" s="46"/>
      <c r="U127" s="46">
        <v>7</v>
      </c>
      <c r="V127" s="51" t="s">
        <v>1104</v>
      </c>
      <c r="W127" s="62"/>
      <c r="X127" s="62"/>
      <c r="Y127" s="23" t="str">
        <f t="shared" si="10"/>
        <v/>
      </c>
      <c r="Z127" s="23">
        <f t="shared" si="11"/>
        <v>24.64</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17</v>
      </c>
      <c r="I128" s="21" t="s">
        <v>995</v>
      </c>
      <c r="J128" s="101">
        <v>83011000</v>
      </c>
      <c r="K128" s="46" t="s">
        <v>104</v>
      </c>
      <c r="L128" s="47"/>
      <c r="M128" s="48"/>
      <c r="N128" s="99">
        <v>61.6</v>
      </c>
      <c r="O128" s="49">
        <v>9.2499999999999999E-2</v>
      </c>
      <c r="P128" s="50">
        <v>0</v>
      </c>
      <c r="Q128" s="50">
        <v>0.18</v>
      </c>
      <c r="R128" s="50">
        <v>0</v>
      </c>
      <c r="S128" s="50">
        <v>0</v>
      </c>
      <c r="T128" s="46"/>
      <c r="U128" s="46">
        <v>7</v>
      </c>
      <c r="V128" s="51" t="s">
        <v>1104</v>
      </c>
      <c r="W128" s="62"/>
      <c r="X128" s="62"/>
      <c r="Y128" s="23" t="str">
        <f t="shared" si="10"/>
        <v/>
      </c>
      <c r="Z128" s="23">
        <f t="shared" si="11"/>
        <v>1047.2</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1</v>
      </c>
      <c r="I129" s="21" t="s">
        <v>995</v>
      </c>
      <c r="J129">
        <v>83011000</v>
      </c>
      <c r="K129" s="46" t="s">
        <v>104</v>
      </c>
      <c r="L129" s="47"/>
      <c r="M129" s="48"/>
      <c r="N129" s="99">
        <v>43.68</v>
      </c>
      <c r="O129" s="49">
        <v>9.2499999999999999E-2</v>
      </c>
      <c r="P129" s="50">
        <v>0</v>
      </c>
      <c r="Q129" s="50">
        <v>0.18</v>
      </c>
      <c r="R129" s="50">
        <v>0</v>
      </c>
      <c r="S129" s="50">
        <v>0</v>
      </c>
      <c r="T129" s="46"/>
      <c r="U129" s="46">
        <v>7</v>
      </c>
      <c r="V129" s="51" t="s">
        <v>1104</v>
      </c>
      <c r="W129" s="62"/>
      <c r="X129" s="62"/>
      <c r="Y129" s="23" t="str">
        <f t="shared" si="10"/>
        <v/>
      </c>
      <c r="Z129" s="23">
        <f t="shared" si="11"/>
        <v>43.68</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1</v>
      </c>
      <c r="I130" s="21" t="s">
        <v>995</v>
      </c>
      <c r="J130">
        <v>83011000</v>
      </c>
      <c r="K130" s="46" t="s">
        <v>104</v>
      </c>
      <c r="L130" s="47"/>
      <c r="M130" s="48"/>
      <c r="N130" s="99">
        <v>43.68</v>
      </c>
      <c r="O130" s="49">
        <v>9.2499999999999999E-2</v>
      </c>
      <c r="P130" s="50">
        <v>0</v>
      </c>
      <c r="Q130" s="50">
        <v>0.18</v>
      </c>
      <c r="R130" s="50">
        <v>0</v>
      </c>
      <c r="S130" s="50">
        <v>0</v>
      </c>
      <c r="T130" s="46"/>
      <c r="U130" s="46">
        <v>7</v>
      </c>
      <c r="V130" s="51" t="s">
        <v>1104</v>
      </c>
      <c r="W130" s="62"/>
      <c r="X130" s="62"/>
      <c r="Y130" s="23" t="str">
        <f t="shared" si="10"/>
        <v/>
      </c>
      <c r="Z130" s="23">
        <f t="shared" si="11"/>
        <v>43.68</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v>
      </c>
      <c r="I131" s="21" t="s">
        <v>995</v>
      </c>
      <c r="J131">
        <v>85444900</v>
      </c>
      <c r="K131" s="46" t="s">
        <v>104</v>
      </c>
      <c r="L131" s="47"/>
      <c r="M131" s="48"/>
      <c r="N131" s="99">
        <v>109.76</v>
      </c>
      <c r="O131" s="49">
        <v>9.2499999999999999E-2</v>
      </c>
      <c r="P131" s="50">
        <v>0</v>
      </c>
      <c r="Q131" s="50">
        <v>0.18</v>
      </c>
      <c r="R131" s="50">
        <v>0</v>
      </c>
      <c r="S131" s="50">
        <v>0</v>
      </c>
      <c r="T131" s="46"/>
      <c r="U131" s="46">
        <v>7</v>
      </c>
      <c r="V131" s="51" t="s">
        <v>1105</v>
      </c>
      <c r="W131" s="62"/>
      <c r="X131" s="62"/>
      <c r="Y131" s="23" t="str">
        <f t="shared" si="10"/>
        <v/>
      </c>
      <c r="Z131" s="23">
        <f t="shared" si="11"/>
        <v>109.76</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1</v>
      </c>
      <c r="I132" s="21" t="s">
        <v>995</v>
      </c>
      <c r="J132">
        <v>85444900</v>
      </c>
      <c r="K132" s="46" t="s">
        <v>104</v>
      </c>
      <c r="L132" s="47"/>
      <c r="M132" s="48"/>
      <c r="N132" s="99">
        <v>109.76</v>
      </c>
      <c r="O132" s="49">
        <v>9.2499999999999999E-2</v>
      </c>
      <c r="P132" s="50">
        <v>0</v>
      </c>
      <c r="Q132" s="50">
        <v>0.18</v>
      </c>
      <c r="R132" s="50">
        <v>0</v>
      </c>
      <c r="S132" s="50">
        <v>0</v>
      </c>
      <c r="T132" s="46"/>
      <c r="U132" s="46">
        <v>7</v>
      </c>
      <c r="V132" s="51" t="s">
        <v>1105</v>
      </c>
      <c r="W132" s="62"/>
      <c r="X132" s="62"/>
      <c r="Y132" s="23" t="str">
        <f t="shared" si="10"/>
        <v/>
      </c>
      <c r="Z132" s="23">
        <f t="shared" si="11"/>
        <v>109.76</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1</v>
      </c>
      <c r="I133" s="21" t="s">
        <v>995</v>
      </c>
      <c r="J133">
        <v>83011000</v>
      </c>
      <c r="K133" s="46" t="s">
        <v>104</v>
      </c>
      <c r="L133" s="47"/>
      <c r="M133" s="48"/>
      <c r="N133" s="99">
        <v>109.76</v>
      </c>
      <c r="O133" s="49">
        <v>9.2499999999999999E-2</v>
      </c>
      <c r="P133" s="50">
        <v>0</v>
      </c>
      <c r="Q133" s="50">
        <v>0.18</v>
      </c>
      <c r="R133" s="50">
        <v>0</v>
      </c>
      <c r="S133" s="50">
        <v>0</v>
      </c>
      <c r="T133" s="46"/>
      <c r="U133" s="46">
        <v>7</v>
      </c>
      <c r="V133" s="51" t="s">
        <v>1105</v>
      </c>
      <c r="W133" s="62"/>
      <c r="X133" s="62"/>
      <c r="Y133" s="23" t="str">
        <f t="shared" si="10"/>
        <v/>
      </c>
      <c r="Z133" s="23">
        <f t="shared" si="11"/>
        <v>109.76</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v>
      </c>
      <c r="I134" s="21" t="s">
        <v>995</v>
      </c>
      <c r="J134">
        <v>85444900</v>
      </c>
      <c r="K134" s="46" t="s">
        <v>104</v>
      </c>
      <c r="L134" s="47"/>
      <c r="M134" s="48"/>
      <c r="N134" s="99">
        <v>109.76</v>
      </c>
      <c r="O134" s="49">
        <v>9.2499999999999999E-2</v>
      </c>
      <c r="P134" s="50">
        <v>0</v>
      </c>
      <c r="Q134" s="50">
        <v>0.18</v>
      </c>
      <c r="R134" s="50">
        <v>0</v>
      </c>
      <c r="S134" s="50">
        <v>0</v>
      </c>
      <c r="T134" s="46"/>
      <c r="U134" s="46">
        <v>7</v>
      </c>
      <c r="V134" s="51" t="s">
        <v>1105</v>
      </c>
      <c r="W134" s="62"/>
      <c r="X134" s="62"/>
      <c r="Y134" s="23" t="str">
        <f t="shared" si="10"/>
        <v/>
      </c>
      <c r="Z134" s="23">
        <f t="shared" si="11"/>
        <v>109.76</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8</v>
      </c>
      <c r="I135" s="21" t="s">
        <v>995</v>
      </c>
      <c r="J135">
        <v>83011000</v>
      </c>
      <c r="K135" s="46" t="s">
        <v>104</v>
      </c>
      <c r="L135" s="47"/>
      <c r="M135" s="48"/>
      <c r="N135" s="99">
        <v>61.6</v>
      </c>
      <c r="O135" s="49">
        <v>9.2499999999999999E-2</v>
      </c>
      <c r="P135" s="50">
        <v>0</v>
      </c>
      <c r="Q135" s="50">
        <v>0.18</v>
      </c>
      <c r="R135" s="50">
        <v>0</v>
      </c>
      <c r="S135" s="50">
        <v>0</v>
      </c>
      <c r="T135" s="46"/>
      <c r="U135" s="46">
        <v>7</v>
      </c>
      <c r="V135" s="51" t="s">
        <v>1104</v>
      </c>
      <c r="W135" s="62"/>
      <c r="X135" s="62"/>
      <c r="Y135" s="23" t="str">
        <f t="shared" si="10"/>
        <v/>
      </c>
      <c r="Z135" s="23">
        <f t="shared" si="11"/>
        <v>492.8</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372</v>
      </c>
      <c r="I136" s="21" t="s">
        <v>995</v>
      </c>
      <c r="J136">
        <v>83011000</v>
      </c>
      <c r="K136" s="46" t="s">
        <v>104</v>
      </c>
      <c r="L136" s="47"/>
      <c r="M136" s="48"/>
      <c r="N136" s="99">
        <v>61.6</v>
      </c>
      <c r="O136" s="49">
        <v>9.2499999999999999E-2</v>
      </c>
      <c r="P136" s="50">
        <v>0</v>
      </c>
      <c r="Q136" s="50">
        <v>0.18</v>
      </c>
      <c r="R136" s="50">
        <v>0</v>
      </c>
      <c r="S136" s="50">
        <v>0</v>
      </c>
      <c r="T136" s="46"/>
      <c r="U136" s="46">
        <v>7</v>
      </c>
      <c r="V136" s="51" t="s">
        <v>1104</v>
      </c>
      <c r="W136" s="62"/>
      <c r="X136" s="62"/>
      <c r="Y136" s="23" t="str">
        <f t="shared" si="10"/>
        <v/>
      </c>
      <c r="Z136" s="23">
        <f t="shared" si="11"/>
        <v>22915.200000000001</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v>85444900</v>
      </c>
      <c r="K137" s="46" t="s">
        <v>104</v>
      </c>
      <c r="L137" s="47"/>
      <c r="M137" s="48"/>
      <c r="N137" s="99">
        <v>72.8</v>
      </c>
      <c r="O137" s="49">
        <v>9.2499999999999999E-2</v>
      </c>
      <c r="P137" s="50">
        <v>0</v>
      </c>
      <c r="Q137" s="50">
        <v>0.18</v>
      </c>
      <c r="R137" s="50">
        <v>0</v>
      </c>
      <c r="S137" s="50">
        <v>0</v>
      </c>
      <c r="T137" s="46"/>
      <c r="U137" s="46">
        <v>7</v>
      </c>
      <c r="V137" s="51" t="s">
        <v>1104</v>
      </c>
      <c r="W137" s="62"/>
      <c r="X137" s="62"/>
      <c r="Y137" s="23" t="str">
        <f t="shared" si="10"/>
        <v/>
      </c>
      <c r="Z137" s="23">
        <f t="shared" si="11"/>
        <v>72.8</v>
      </c>
      <c r="AA137" s="19">
        <f t="shared" si="12"/>
        <v>1</v>
      </c>
      <c r="AB137" s="19">
        <f t="shared" si="13"/>
        <v>0</v>
      </c>
      <c r="AC137" s="19">
        <f t="shared" si="14"/>
        <v>1</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v>85444900</v>
      </c>
      <c r="K138" s="46" t="s">
        <v>104</v>
      </c>
      <c r="L138" s="47"/>
      <c r="M138" s="48"/>
      <c r="N138" s="99">
        <v>72.8</v>
      </c>
      <c r="O138" s="49">
        <v>9.2499999999999999E-2</v>
      </c>
      <c r="P138" s="50">
        <v>0</v>
      </c>
      <c r="Q138" s="50">
        <v>0.18</v>
      </c>
      <c r="R138" s="50">
        <v>0</v>
      </c>
      <c r="S138" s="50">
        <v>0</v>
      </c>
      <c r="T138" s="46"/>
      <c r="U138" s="46">
        <v>7</v>
      </c>
      <c r="V138" s="51" t="s">
        <v>1104</v>
      </c>
      <c r="W138" s="62"/>
      <c r="X138" s="62"/>
      <c r="Y138" s="23" t="str">
        <f t="shared" si="10"/>
        <v/>
      </c>
      <c r="Z138" s="23">
        <f t="shared" si="11"/>
        <v>72.8</v>
      </c>
      <c r="AA138" s="19">
        <f t="shared" si="12"/>
        <v>1</v>
      </c>
      <c r="AB138" s="19">
        <f t="shared" si="13"/>
        <v>0</v>
      </c>
      <c r="AC138" s="19">
        <f t="shared" si="14"/>
        <v>1</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v>85444900</v>
      </c>
      <c r="K139" s="46" t="s">
        <v>104</v>
      </c>
      <c r="L139" s="47"/>
      <c r="M139" s="48"/>
      <c r="N139" s="99">
        <v>72.8</v>
      </c>
      <c r="O139" s="49">
        <v>9.2499999999999999E-2</v>
      </c>
      <c r="P139" s="50">
        <v>0</v>
      </c>
      <c r="Q139" s="50">
        <v>0.18</v>
      </c>
      <c r="R139" s="50">
        <v>0</v>
      </c>
      <c r="S139" s="50">
        <v>0</v>
      </c>
      <c r="T139" s="46"/>
      <c r="U139" s="46">
        <v>7</v>
      </c>
      <c r="V139" s="51" t="s">
        <v>1104</v>
      </c>
      <c r="W139" s="62"/>
      <c r="X139" s="62"/>
      <c r="Y139" s="23" t="str">
        <f t="shared" si="10"/>
        <v/>
      </c>
      <c r="Z139" s="23">
        <f t="shared" si="11"/>
        <v>72.8</v>
      </c>
      <c r="AA139" s="19">
        <f t="shared" si="12"/>
        <v>1</v>
      </c>
      <c r="AB139" s="19">
        <f t="shared" si="13"/>
        <v>0</v>
      </c>
      <c r="AC139" s="19">
        <f t="shared" si="14"/>
        <v>1</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c r="K140" s="46" t="s">
        <v>104</v>
      </c>
      <c r="L140" s="47"/>
      <c r="M140" s="48"/>
      <c r="N140" s="99"/>
      <c r="O140" s="49">
        <v>9.2499999999999999E-2</v>
      </c>
      <c r="P140" s="50">
        <v>0</v>
      </c>
      <c r="Q140" s="50">
        <v>0.18</v>
      </c>
      <c r="R140" s="50">
        <v>0</v>
      </c>
      <c r="S140" s="50">
        <v>0</v>
      </c>
      <c r="T140" s="46"/>
      <c r="U140" s="46">
        <v>7</v>
      </c>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v>85444900</v>
      </c>
      <c r="K141" s="46" t="s">
        <v>104</v>
      </c>
      <c r="L141" s="47"/>
      <c r="M141" s="48"/>
      <c r="N141" s="99">
        <v>72.8</v>
      </c>
      <c r="O141" s="49">
        <v>9.2499999999999999E-2</v>
      </c>
      <c r="P141" s="50">
        <v>0</v>
      </c>
      <c r="Q141" s="50">
        <v>0.18</v>
      </c>
      <c r="R141" s="50">
        <v>0</v>
      </c>
      <c r="S141" s="50">
        <v>0</v>
      </c>
      <c r="T141" s="46"/>
      <c r="U141" s="46">
        <v>7</v>
      </c>
      <c r="V141" s="51" t="s">
        <v>1104</v>
      </c>
      <c r="W141" s="62"/>
      <c r="X141" s="62"/>
      <c r="Y141" s="23" t="str">
        <f t="shared" si="10"/>
        <v/>
      </c>
      <c r="Z141" s="23">
        <f t="shared" si="11"/>
        <v>72.8</v>
      </c>
      <c r="AA141" s="19">
        <f t="shared" si="12"/>
        <v>1</v>
      </c>
      <c r="AB141" s="19">
        <f t="shared" si="13"/>
        <v>0</v>
      </c>
      <c r="AC141" s="19">
        <f t="shared" si="14"/>
        <v>1</v>
      </c>
      <c r="AD141" s="23" t="str">
        <f t="shared" si="15"/>
        <v/>
      </c>
      <c r="AE141" s="23" t="str">
        <f t="shared" si="16"/>
        <v/>
      </c>
    </row>
    <row r="142" spans="2:31" x14ac:dyDescent="0.25">
      <c r="B142" s="18">
        <f t="shared" si="17"/>
        <v>120</v>
      </c>
      <c r="C142" s="25">
        <v>5500000000593</v>
      </c>
      <c r="D142" s="19"/>
      <c r="E142" s="19"/>
      <c r="F142" s="20"/>
      <c r="G142" s="20" t="s">
        <v>252</v>
      </c>
      <c r="H142" s="21">
        <v>1</v>
      </c>
      <c r="I142" s="21" t="s">
        <v>995</v>
      </c>
      <c r="J142" s="100"/>
      <c r="K142" s="46" t="s">
        <v>104</v>
      </c>
      <c r="L142" s="47"/>
      <c r="M142" s="48"/>
      <c r="N142" s="99"/>
      <c r="O142" s="49">
        <v>9.2499999999999999E-2</v>
      </c>
      <c r="P142" s="50">
        <v>0</v>
      </c>
      <c r="Q142" s="50">
        <v>0.18</v>
      </c>
      <c r="R142" s="50">
        <v>0</v>
      </c>
      <c r="S142" s="50">
        <v>0</v>
      </c>
      <c r="T142" s="46"/>
      <c r="U142" s="46">
        <v>7</v>
      </c>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v>84661000</v>
      </c>
      <c r="K143" s="46" t="s">
        <v>104</v>
      </c>
      <c r="L143" s="47"/>
      <c r="M143" s="48"/>
      <c r="N143" s="99">
        <v>134.4</v>
      </c>
      <c r="O143" s="49">
        <v>9.2499999999999999E-2</v>
      </c>
      <c r="P143" s="50">
        <v>0</v>
      </c>
      <c r="Q143" s="50">
        <v>0.18</v>
      </c>
      <c r="R143" s="50">
        <v>0</v>
      </c>
      <c r="S143" s="50">
        <v>0</v>
      </c>
      <c r="T143" s="46"/>
      <c r="U143" s="46">
        <v>7</v>
      </c>
      <c r="V143" s="51" t="s">
        <v>1106</v>
      </c>
      <c r="W143" s="62"/>
      <c r="X143" s="62"/>
      <c r="Y143" s="23" t="str">
        <f t="shared" si="10"/>
        <v/>
      </c>
      <c r="Z143" s="23">
        <f t="shared" si="11"/>
        <v>134.4</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v>84661000</v>
      </c>
      <c r="K144" s="46" t="s">
        <v>104</v>
      </c>
      <c r="L144" s="47"/>
      <c r="M144" s="48"/>
      <c r="N144" s="99">
        <v>134.4</v>
      </c>
      <c r="O144" s="49">
        <v>9.2499999999999999E-2</v>
      </c>
      <c r="P144" s="50">
        <v>0</v>
      </c>
      <c r="Q144" s="50">
        <v>0.18</v>
      </c>
      <c r="R144" s="50">
        <v>0</v>
      </c>
      <c r="S144" s="50">
        <v>0</v>
      </c>
      <c r="T144" s="46"/>
      <c r="U144" s="46">
        <v>7</v>
      </c>
      <c r="V144" s="51" t="s">
        <v>1106</v>
      </c>
      <c r="W144" s="62"/>
      <c r="X144" s="62"/>
      <c r="Y144" s="23" t="str">
        <f t="shared" si="10"/>
        <v/>
      </c>
      <c r="Z144" s="23">
        <f t="shared" si="11"/>
        <v>134.4</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1</v>
      </c>
      <c r="I145" s="21" t="s">
        <v>995</v>
      </c>
      <c r="J145" s="100"/>
      <c r="K145" s="46" t="s">
        <v>104</v>
      </c>
      <c r="L145" s="47"/>
      <c r="M145" s="48"/>
      <c r="N145" s="99"/>
      <c r="O145" s="49">
        <v>9.2499999999999999E-2</v>
      </c>
      <c r="P145" s="50">
        <v>0</v>
      </c>
      <c r="Q145" s="50">
        <v>0.18</v>
      </c>
      <c r="R145" s="50">
        <v>0</v>
      </c>
      <c r="S145" s="50">
        <v>0</v>
      </c>
      <c r="T145" s="46"/>
      <c r="U145" s="46">
        <v>7</v>
      </c>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100"/>
      <c r="K146" s="46" t="s">
        <v>104</v>
      </c>
      <c r="L146" s="47"/>
      <c r="M146" s="48"/>
      <c r="N146" s="99"/>
      <c r="O146" s="49">
        <v>9.2499999999999999E-2</v>
      </c>
      <c r="P146" s="50">
        <v>0</v>
      </c>
      <c r="Q146" s="50">
        <v>0.18</v>
      </c>
      <c r="R146" s="50">
        <v>0</v>
      </c>
      <c r="S146" s="50">
        <v>0</v>
      </c>
      <c r="T146" s="46"/>
      <c r="U146" s="46">
        <v>7</v>
      </c>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c r="K147" s="46" t="s">
        <v>104</v>
      </c>
      <c r="L147" s="47"/>
      <c r="M147" s="48"/>
      <c r="N147" s="99"/>
      <c r="O147" s="49">
        <v>9.2499999999999999E-2</v>
      </c>
      <c r="P147" s="50">
        <v>0</v>
      </c>
      <c r="Q147" s="50">
        <v>0.18</v>
      </c>
      <c r="R147" s="50">
        <v>0</v>
      </c>
      <c r="S147" s="50">
        <v>0</v>
      </c>
      <c r="T147" s="46"/>
      <c r="U147" s="46">
        <v>7</v>
      </c>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c r="K148" s="46" t="s">
        <v>104</v>
      </c>
      <c r="L148" s="47"/>
      <c r="M148" s="48"/>
      <c r="N148" s="99"/>
      <c r="O148" s="49">
        <v>9.2499999999999999E-2</v>
      </c>
      <c r="P148" s="50">
        <v>0</v>
      </c>
      <c r="Q148" s="50">
        <v>0.18</v>
      </c>
      <c r="R148" s="50">
        <v>0</v>
      </c>
      <c r="S148" s="50">
        <v>0</v>
      </c>
      <c r="T148" s="46"/>
      <c r="U148" s="46">
        <v>7</v>
      </c>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259</v>
      </c>
      <c r="H149" s="21">
        <v>61</v>
      </c>
      <c r="I149" s="21" t="s">
        <v>995</v>
      </c>
      <c r="J149" s="46"/>
      <c r="K149" s="46" t="s">
        <v>104</v>
      </c>
      <c r="L149" s="47"/>
      <c r="M149" s="48"/>
      <c r="N149" s="99"/>
      <c r="O149" s="49">
        <v>9.2499999999999999E-2</v>
      </c>
      <c r="P149" s="50">
        <v>0</v>
      </c>
      <c r="Q149" s="50">
        <v>0.18</v>
      </c>
      <c r="R149" s="50">
        <v>0</v>
      </c>
      <c r="S149" s="50">
        <v>0</v>
      </c>
      <c r="T149" s="46"/>
      <c r="U149" s="46">
        <v>7</v>
      </c>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v>84136090</v>
      </c>
      <c r="K150" s="46" t="s">
        <v>104</v>
      </c>
      <c r="L150" s="47"/>
      <c r="M150" s="48"/>
      <c r="N150" s="99">
        <v>479.36</v>
      </c>
      <c r="O150" s="49">
        <v>9.2499999999999999E-2</v>
      </c>
      <c r="P150" s="50">
        <v>0</v>
      </c>
      <c r="Q150" s="50">
        <v>0.18</v>
      </c>
      <c r="R150" s="50">
        <v>0</v>
      </c>
      <c r="S150" s="50">
        <v>0</v>
      </c>
      <c r="T150" s="46"/>
      <c r="U150" s="46">
        <v>7</v>
      </c>
      <c r="V150" s="51" t="s">
        <v>1107</v>
      </c>
      <c r="W150" s="62"/>
      <c r="X150" s="62"/>
      <c r="Y150" s="23" t="str">
        <f t="shared" si="10"/>
        <v/>
      </c>
      <c r="Z150" s="23">
        <f t="shared" si="11"/>
        <v>479.36</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c r="K151" s="46" t="s">
        <v>104</v>
      </c>
      <c r="L151" s="47"/>
      <c r="M151" s="48"/>
      <c r="N151" s="99"/>
      <c r="O151" s="49">
        <v>9.2499999999999999E-2</v>
      </c>
      <c r="P151" s="50">
        <v>0</v>
      </c>
      <c r="Q151" s="50">
        <v>0.18</v>
      </c>
      <c r="R151" s="50">
        <v>0</v>
      </c>
      <c r="S151" s="50">
        <v>0</v>
      </c>
      <c r="T151" s="46"/>
      <c r="U151" s="46">
        <v>7</v>
      </c>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100"/>
      <c r="K152" s="46" t="s">
        <v>104</v>
      </c>
      <c r="L152" s="47"/>
      <c r="M152" s="48"/>
      <c r="N152" s="99"/>
      <c r="O152" s="49">
        <v>9.2499999999999999E-2</v>
      </c>
      <c r="P152" s="50">
        <v>0</v>
      </c>
      <c r="Q152" s="50">
        <v>0.18</v>
      </c>
      <c r="R152" s="50">
        <v>0</v>
      </c>
      <c r="S152" s="50">
        <v>0</v>
      </c>
      <c r="T152" s="46"/>
      <c r="U152" s="46">
        <v>7</v>
      </c>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100"/>
      <c r="K153" s="46" t="s">
        <v>104</v>
      </c>
      <c r="L153" s="47"/>
      <c r="M153" s="48"/>
      <c r="N153" s="99"/>
      <c r="O153" s="49">
        <v>9.2499999999999999E-2</v>
      </c>
      <c r="P153" s="50">
        <v>0</v>
      </c>
      <c r="Q153" s="50">
        <v>0.18</v>
      </c>
      <c r="R153" s="50">
        <v>0</v>
      </c>
      <c r="S153" s="50">
        <v>0</v>
      </c>
      <c r="T153" s="46"/>
      <c r="U153" s="46">
        <v>7</v>
      </c>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8467</v>
      </c>
      <c r="I154" s="21" t="s">
        <v>995</v>
      </c>
      <c r="J154" s="100"/>
      <c r="K154" s="46" t="s">
        <v>104</v>
      </c>
      <c r="L154" s="47"/>
      <c r="M154" s="48"/>
      <c r="N154" s="99"/>
      <c r="O154" s="49">
        <v>9.2499999999999999E-2</v>
      </c>
      <c r="P154" s="50">
        <v>0</v>
      </c>
      <c r="Q154" s="50">
        <v>0.18</v>
      </c>
      <c r="R154" s="50">
        <v>0</v>
      </c>
      <c r="S154" s="50">
        <v>0</v>
      </c>
      <c r="T154" s="46"/>
      <c r="U154" s="46">
        <v>7</v>
      </c>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1</v>
      </c>
      <c r="I155" s="21" t="s">
        <v>995</v>
      </c>
      <c r="J155" s="100"/>
      <c r="K155" s="46" t="s">
        <v>104</v>
      </c>
      <c r="L155" s="47"/>
      <c r="M155" s="48"/>
      <c r="N155" s="99"/>
      <c r="O155" s="49">
        <v>9.2499999999999999E-2</v>
      </c>
      <c r="P155" s="50">
        <v>0</v>
      </c>
      <c r="Q155" s="50">
        <v>0.18</v>
      </c>
      <c r="R155" s="50">
        <v>0</v>
      </c>
      <c r="S155" s="50">
        <v>0</v>
      </c>
      <c r="T155" s="46"/>
      <c r="U155" s="46">
        <v>7</v>
      </c>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7</v>
      </c>
      <c r="I156" s="21" t="s">
        <v>995</v>
      </c>
      <c r="J156" s="100"/>
      <c r="K156" s="46" t="s">
        <v>104</v>
      </c>
      <c r="L156" s="47"/>
      <c r="M156" s="48"/>
      <c r="N156" s="99"/>
      <c r="O156" s="49">
        <v>9.2499999999999999E-2</v>
      </c>
      <c r="P156" s="50">
        <v>0</v>
      </c>
      <c r="Q156" s="50">
        <v>0.18</v>
      </c>
      <c r="R156" s="50">
        <v>0</v>
      </c>
      <c r="S156" s="50">
        <v>0</v>
      </c>
      <c r="T156" s="46"/>
      <c r="U156" s="46">
        <v>7</v>
      </c>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100"/>
      <c r="K157" s="46" t="s">
        <v>104</v>
      </c>
      <c r="L157" s="47"/>
      <c r="M157" s="48"/>
      <c r="N157" s="99"/>
      <c r="O157" s="49">
        <v>9.2499999999999999E-2</v>
      </c>
      <c r="P157" s="50">
        <v>0</v>
      </c>
      <c r="Q157" s="50">
        <v>0.18</v>
      </c>
      <c r="R157" s="50">
        <v>0</v>
      </c>
      <c r="S157" s="50">
        <v>0</v>
      </c>
      <c r="T157" s="46"/>
      <c r="U157" s="46">
        <v>7</v>
      </c>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268</v>
      </c>
      <c r="H158" s="21">
        <v>1</v>
      </c>
      <c r="I158" s="21" t="s">
        <v>995</v>
      </c>
      <c r="J158" s="100"/>
      <c r="K158" s="46" t="s">
        <v>104</v>
      </c>
      <c r="L158" s="47"/>
      <c r="M158" s="48"/>
      <c r="N158" s="99"/>
      <c r="O158" s="49">
        <v>9.2499999999999999E-2</v>
      </c>
      <c r="P158" s="50">
        <v>0</v>
      </c>
      <c r="Q158" s="50">
        <v>0.18</v>
      </c>
      <c r="R158" s="50">
        <v>0</v>
      </c>
      <c r="S158" s="50">
        <v>0</v>
      </c>
      <c r="T158" s="46"/>
      <c r="U158" s="46">
        <v>7</v>
      </c>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v>72292000</v>
      </c>
      <c r="K159" s="46" t="s">
        <v>104</v>
      </c>
      <c r="L159" s="47"/>
      <c r="M159" s="48"/>
      <c r="N159" s="99">
        <v>29.12</v>
      </c>
      <c r="O159" s="49">
        <v>9.2499999999999999E-2</v>
      </c>
      <c r="P159" s="50">
        <v>0</v>
      </c>
      <c r="Q159" s="50">
        <v>0.18</v>
      </c>
      <c r="R159" s="50">
        <v>0</v>
      </c>
      <c r="S159" s="50">
        <v>0</v>
      </c>
      <c r="T159" s="46"/>
      <c r="U159" s="46">
        <v>7</v>
      </c>
      <c r="V159" s="51" t="s">
        <v>1108</v>
      </c>
      <c r="W159" s="62"/>
      <c r="X159" s="62"/>
      <c r="Y159" s="23" t="str">
        <f t="shared" si="18"/>
        <v/>
      </c>
      <c r="Z159" s="23">
        <f t="shared" si="19"/>
        <v>29.12</v>
      </c>
      <c r="AA159" s="19">
        <f t="shared" si="20"/>
        <v>1</v>
      </c>
      <c r="AB159" s="19">
        <f t="shared" si="21"/>
        <v>0</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24</v>
      </c>
      <c r="I160" s="21" t="s">
        <v>995</v>
      </c>
      <c r="J160">
        <v>72292000</v>
      </c>
      <c r="K160" s="46" t="s">
        <v>104</v>
      </c>
      <c r="L160" s="47"/>
      <c r="M160" s="48"/>
      <c r="N160" s="99">
        <v>47.04</v>
      </c>
      <c r="O160" s="49">
        <v>9.2499999999999999E-2</v>
      </c>
      <c r="P160" s="50">
        <v>0</v>
      </c>
      <c r="Q160" s="50">
        <v>0.18</v>
      </c>
      <c r="R160" s="50">
        <v>0</v>
      </c>
      <c r="S160" s="50">
        <v>0</v>
      </c>
      <c r="T160" s="46"/>
      <c r="U160" s="46">
        <v>7</v>
      </c>
      <c r="V160" s="51" t="s">
        <v>1108</v>
      </c>
      <c r="W160" s="62"/>
      <c r="X160" s="62"/>
      <c r="Y160" s="23" t="str">
        <f t="shared" si="18"/>
        <v/>
      </c>
      <c r="Z160" s="23">
        <f t="shared" si="19"/>
        <v>1128.96</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72</v>
      </c>
      <c r="I161" s="21" t="s">
        <v>995</v>
      </c>
      <c r="J161">
        <v>72292000</v>
      </c>
      <c r="K161" s="46" t="s">
        <v>104</v>
      </c>
      <c r="L161" s="47"/>
      <c r="M161" s="48"/>
      <c r="N161" s="99">
        <v>47.04</v>
      </c>
      <c r="O161" s="49">
        <v>9.2499999999999999E-2</v>
      </c>
      <c r="P161" s="50">
        <v>0</v>
      </c>
      <c r="Q161" s="50">
        <v>0.18</v>
      </c>
      <c r="R161" s="50">
        <v>0</v>
      </c>
      <c r="S161" s="50">
        <v>0</v>
      </c>
      <c r="T161" s="46"/>
      <c r="U161" s="46">
        <v>7</v>
      </c>
      <c r="V161" s="51" t="s">
        <v>1108</v>
      </c>
      <c r="W161" s="62"/>
      <c r="X161" s="62"/>
      <c r="Y161" s="23" t="str">
        <f t="shared" si="18"/>
        <v/>
      </c>
      <c r="Z161" s="23">
        <f t="shared" si="19"/>
        <v>3386.88</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1</v>
      </c>
      <c r="I162" s="21" t="s">
        <v>995</v>
      </c>
      <c r="J162">
        <v>39169010</v>
      </c>
      <c r="K162" s="46" t="s">
        <v>104</v>
      </c>
      <c r="L162" s="47"/>
      <c r="M162" s="48"/>
      <c r="N162" s="99">
        <v>2.1280000000000001</v>
      </c>
      <c r="O162" s="49">
        <v>9.2499999999999999E-2</v>
      </c>
      <c r="P162" s="50">
        <v>0</v>
      </c>
      <c r="Q162" s="50">
        <v>0.18</v>
      </c>
      <c r="R162" s="50">
        <v>0</v>
      </c>
      <c r="S162" s="50">
        <v>0</v>
      </c>
      <c r="T162" s="46"/>
      <c r="U162" s="46">
        <v>7</v>
      </c>
      <c r="V162" s="51" t="s">
        <v>1109</v>
      </c>
      <c r="W162" s="62"/>
      <c r="X162" s="62"/>
      <c r="Y162" s="23" t="str">
        <f t="shared" si="18"/>
        <v/>
      </c>
      <c r="Z162" s="23">
        <f t="shared" si="19"/>
        <v>2.1280000000000001</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100"/>
      <c r="K163" s="46" t="s">
        <v>104</v>
      </c>
      <c r="L163" s="47"/>
      <c r="M163" s="48"/>
      <c r="N163" s="99"/>
      <c r="O163" s="49">
        <v>9.2499999999999999E-2</v>
      </c>
      <c r="P163" s="50">
        <v>0</v>
      </c>
      <c r="Q163" s="50">
        <v>0.18</v>
      </c>
      <c r="R163" s="50">
        <v>0</v>
      </c>
      <c r="S163" s="50">
        <v>0</v>
      </c>
      <c r="T163" s="46"/>
      <c r="U163" s="46">
        <v>7</v>
      </c>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1</v>
      </c>
      <c r="I164" s="21" t="s">
        <v>995</v>
      </c>
      <c r="J164" s="100"/>
      <c r="K164" s="46" t="s">
        <v>104</v>
      </c>
      <c r="L164" s="47"/>
      <c r="M164" s="48"/>
      <c r="N164" s="99"/>
      <c r="O164" s="49">
        <v>9.2499999999999999E-2</v>
      </c>
      <c r="P164" s="50">
        <v>0</v>
      </c>
      <c r="Q164" s="50">
        <v>0.18</v>
      </c>
      <c r="R164" s="50">
        <v>0</v>
      </c>
      <c r="S164" s="50">
        <v>0</v>
      </c>
      <c r="T164" s="46"/>
      <c r="U164" s="46">
        <v>7</v>
      </c>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13</v>
      </c>
      <c r="I165" s="21" t="s">
        <v>995</v>
      </c>
      <c r="J165" s="100"/>
      <c r="K165" s="46" t="s">
        <v>104</v>
      </c>
      <c r="L165" s="47"/>
      <c r="M165" s="48"/>
      <c r="N165" s="99"/>
      <c r="O165" s="49">
        <v>9.2499999999999999E-2</v>
      </c>
      <c r="P165" s="50">
        <v>0</v>
      </c>
      <c r="Q165" s="50">
        <v>0.18</v>
      </c>
      <c r="R165" s="50">
        <v>0</v>
      </c>
      <c r="S165" s="50">
        <v>0</v>
      </c>
      <c r="T165" s="46"/>
      <c r="U165" s="46">
        <v>7</v>
      </c>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14</v>
      </c>
      <c r="I166" s="21" t="s">
        <v>995</v>
      </c>
      <c r="J166" s="100"/>
      <c r="K166" s="46" t="s">
        <v>104</v>
      </c>
      <c r="L166" s="47"/>
      <c r="M166" s="48"/>
      <c r="N166" s="99"/>
      <c r="O166" s="49">
        <v>9.2499999999999999E-2</v>
      </c>
      <c r="P166" s="50">
        <v>0</v>
      </c>
      <c r="Q166" s="50">
        <v>0.18</v>
      </c>
      <c r="R166" s="50">
        <v>0</v>
      </c>
      <c r="S166" s="50">
        <v>0</v>
      </c>
      <c r="T166" s="46"/>
      <c r="U166" s="46">
        <v>7</v>
      </c>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277</v>
      </c>
      <c r="H167" s="21">
        <v>1</v>
      </c>
      <c r="I167" s="21" t="s">
        <v>995</v>
      </c>
      <c r="J167">
        <v>34031900</v>
      </c>
      <c r="K167" s="46" t="s">
        <v>104</v>
      </c>
      <c r="L167" s="47"/>
      <c r="M167" s="48"/>
      <c r="N167" s="99">
        <v>24.64</v>
      </c>
      <c r="O167" s="49">
        <v>9.2499999999999999E-2</v>
      </c>
      <c r="P167" s="50">
        <v>0</v>
      </c>
      <c r="Q167" s="50">
        <v>0.18</v>
      </c>
      <c r="R167" s="50">
        <v>0</v>
      </c>
      <c r="S167" s="50">
        <v>0</v>
      </c>
      <c r="T167" s="46"/>
      <c r="U167" s="46">
        <v>7</v>
      </c>
      <c r="V167" s="51" t="s">
        <v>1110</v>
      </c>
      <c r="W167" s="62"/>
      <c r="X167" s="62"/>
      <c r="Y167" s="23" t="str">
        <f t="shared" si="18"/>
        <v/>
      </c>
      <c r="Z167" s="23">
        <f t="shared" si="19"/>
        <v>24.64</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27</v>
      </c>
      <c r="I168" s="21" t="s">
        <v>995</v>
      </c>
      <c r="J168" s="101">
        <v>34031900</v>
      </c>
      <c r="K168" s="46" t="s">
        <v>104</v>
      </c>
      <c r="L168" s="47"/>
      <c r="M168" s="48"/>
      <c r="N168" s="99">
        <v>24.64</v>
      </c>
      <c r="O168" s="49">
        <v>9.2499999999999999E-2</v>
      </c>
      <c r="P168" s="50">
        <v>0</v>
      </c>
      <c r="Q168" s="50">
        <v>0.18</v>
      </c>
      <c r="R168" s="50">
        <v>0</v>
      </c>
      <c r="S168" s="50">
        <v>0</v>
      </c>
      <c r="T168" s="46"/>
      <c r="U168" s="46">
        <v>7</v>
      </c>
      <c r="V168" s="51" t="s">
        <v>1110</v>
      </c>
      <c r="W168" s="62"/>
      <c r="X168" s="62"/>
      <c r="Y168" s="23" t="str">
        <f t="shared" si="18"/>
        <v/>
      </c>
      <c r="Z168" s="23">
        <f t="shared" si="19"/>
        <v>665.28</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v>68042211</v>
      </c>
      <c r="K169" s="46" t="s">
        <v>104</v>
      </c>
      <c r="L169" s="47"/>
      <c r="M169" s="48"/>
      <c r="N169" s="99">
        <v>29.12</v>
      </c>
      <c r="O169" s="49">
        <v>9.2499999999999999E-2</v>
      </c>
      <c r="P169" s="50">
        <v>0</v>
      </c>
      <c r="Q169" s="50">
        <v>0.18</v>
      </c>
      <c r="R169" s="50">
        <v>0</v>
      </c>
      <c r="S169" s="50">
        <v>0</v>
      </c>
      <c r="T169" s="46"/>
      <c r="U169" s="46">
        <v>7</v>
      </c>
      <c r="V169" s="51" t="s">
        <v>1094</v>
      </c>
      <c r="W169" s="62"/>
      <c r="X169" s="62"/>
      <c r="Y169" s="23" t="str">
        <f t="shared" si="18"/>
        <v/>
      </c>
      <c r="Z169" s="23">
        <f t="shared" si="19"/>
        <v>29.12</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c r="K170" s="46" t="s">
        <v>104</v>
      </c>
      <c r="L170" s="47"/>
      <c r="M170" s="48"/>
      <c r="N170" s="99"/>
      <c r="O170" s="49">
        <v>9.2499999999999999E-2</v>
      </c>
      <c r="P170" s="50">
        <v>0</v>
      </c>
      <c r="Q170" s="50">
        <v>0.18</v>
      </c>
      <c r="R170" s="50">
        <v>0</v>
      </c>
      <c r="S170" s="50">
        <v>0</v>
      </c>
      <c r="T170" s="46"/>
      <c r="U170" s="46">
        <v>7</v>
      </c>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101">
        <v>68042211</v>
      </c>
      <c r="K171" s="46" t="s">
        <v>104</v>
      </c>
      <c r="L171" s="47"/>
      <c r="M171" s="48"/>
      <c r="N171" s="99">
        <v>16.687999999999999</v>
      </c>
      <c r="O171" s="49">
        <v>9.2499999999999999E-2</v>
      </c>
      <c r="P171" s="50">
        <v>0</v>
      </c>
      <c r="Q171" s="50">
        <v>0.18</v>
      </c>
      <c r="R171" s="50">
        <v>0</v>
      </c>
      <c r="S171" s="50">
        <v>0</v>
      </c>
      <c r="T171" s="46"/>
      <c r="U171" s="46">
        <v>7</v>
      </c>
      <c r="V171" s="51" t="s">
        <v>1094</v>
      </c>
      <c r="W171" s="62"/>
      <c r="X171" s="62"/>
      <c r="Y171" s="23" t="str">
        <f t="shared" si="18"/>
        <v/>
      </c>
      <c r="Z171" s="23">
        <f t="shared" si="19"/>
        <v>16.687999999999999</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1700</v>
      </c>
      <c r="I172" s="21" t="s">
        <v>995</v>
      </c>
      <c r="J172" s="101">
        <v>68042211</v>
      </c>
      <c r="K172" s="46" t="s">
        <v>104</v>
      </c>
      <c r="L172" s="47"/>
      <c r="M172" s="48"/>
      <c r="N172" s="99">
        <v>16.687999999999999</v>
      </c>
      <c r="O172" s="49">
        <v>9.2499999999999999E-2</v>
      </c>
      <c r="P172" s="50">
        <v>0</v>
      </c>
      <c r="Q172" s="50">
        <v>0.18</v>
      </c>
      <c r="R172" s="50">
        <v>0</v>
      </c>
      <c r="S172" s="50">
        <v>0</v>
      </c>
      <c r="T172" s="46"/>
      <c r="U172" s="46">
        <v>7</v>
      </c>
      <c r="V172" s="51" t="s">
        <v>1094</v>
      </c>
      <c r="W172" s="62"/>
      <c r="X172" s="62"/>
      <c r="Y172" s="23" t="str">
        <f t="shared" si="18"/>
        <v/>
      </c>
      <c r="Z172" s="23">
        <f t="shared" si="19"/>
        <v>28369.599999999999</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17</v>
      </c>
      <c r="I173" s="21" t="s">
        <v>995</v>
      </c>
      <c r="J173" s="101">
        <v>68042211</v>
      </c>
      <c r="K173" s="46" t="s">
        <v>104</v>
      </c>
      <c r="L173" s="47"/>
      <c r="M173" s="48"/>
      <c r="N173" s="99">
        <v>16.687999999999999</v>
      </c>
      <c r="O173" s="49">
        <v>9.2499999999999999E-2</v>
      </c>
      <c r="P173" s="50">
        <v>0</v>
      </c>
      <c r="Q173" s="50">
        <v>0.18</v>
      </c>
      <c r="R173" s="50">
        <v>0</v>
      </c>
      <c r="S173" s="50">
        <v>0</v>
      </c>
      <c r="T173" s="46"/>
      <c r="U173" s="46">
        <v>7</v>
      </c>
      <c r="V173" s="51" t="s">
        <v>1094</v>
      </c>
      <c r="W173" s="62"/>
      <c r="X173" s="62"/>
      <c r="Y173" s="23" t="str">
        <f t="shared" si="18"/>
        <v/>
      </c>
      <c r="Z173" s="23">
        <f t="shared" si="19"/>
        <v>283.69599999999997</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1</v>
      </c>
      <c r="I174" s="21" t="s">
        <v>995</v>
      </c>
      <c r="J174" s="101">
        <v>68042211</v>
      </c>
      <c r="K174" s="46" t="s">
        <v>104</v>
      </c>
      <c r="L174" s="47"/>
      <c r="M174" s="48"/>
      <c r="N174" s="99">
        <v>9.968</v>
      </c>
      <c r="O174" s="49">
        <v>9.2499999999999999E-2</v>
      </c>
      <c r="P174" s="50">
        <v>0</v>
      </c>
      <c r="Q174" s="50">
        <v>0.18</v>
      </c>
      <c r="R174" s="50">
        <v>0</v>
      </c>
      <c r="S174" s="50">
        <v>0</v>
      </c>
      <c r="T174" s="46"/>
      <c r="U174" s="46">
        <v>7</v>
      </c>
      <c r="V174" s="51" t="s">
        <v>1094</v>
      </c>
      <c r="W174" s="62"/>
      <c r="X174" s="62"/>
      <c r="Y174" s="23" t="str">
        <f t="shared" si="18"/>
        <v/>
      </c>
      <c r="Z174" s="23">
        <f t="shared" si="19"/>
        <v>9.968</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101">
        <v>68042211</v>
      </c>
      <c r="K175" s="46" t="s">
        <v>104</v>
      </c>
      <c r="L175" s="47"/>
      <c r="M175" s="48"/>
      <c r="N175" s="99">
        <v>9.968</v>
      </c>
      <c r="O175" s="49">
        <v>9.2499999999999999E-2</v>
      </c>
      <c r="P175" s="50">
        <v>0</v>
      </c>
      <c r="Q175" s="50">
        <v>0.18</v>
      </c>
      <c r="R175" s="50">
        <v>0</v>
      </c>
      <c r="S175" s="50">
        <v>0</v>
      </c>
      <c r="T175" s="46"/>
      <c r="U175" s="46">
        <v>7</v>
      </c>
      <c r="V175" s="51" t="s">
        <v>1094</v>
      </c>
      <c r="W175" s="62"/>
      <c r="X175" s="62"/>
      <c r="Y175" s="23" t="str">
        <f t="shared" si="18"/>
        <v/>
      </c>
      <c r="Z175" s="23">
        <f t="shared" si="19"/>
        <v>9.968</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v>
      </c>
      <c r="I176" s="21" t="s">
        <v>995</v>
      </c>
      <c r="J176" s="101">
        <v>68042211</v>
      </c>
      <c r="K176" s="46" t="s">
        <v>104</v>
      </c>
      <c r="L176" s="47"/>
      <c r="M176" s="48"/>
      <c r="N176" s="99">
        <v>9.968</v>
      </c>
      <c r="O176" s="49">
        <v>9.2499999999999999E-2</v>
      </c>
      <c r="P176" s="50">
        <v>0</v>
      </c>
      <c r="Q176" s="50">
        <v>0.18</v>
      </c>
      <c r="R176" s="50">
        <v>0</v>
      </c>
      <c r="S176" s="50">
        <v>0</v>
      </c>
      <c r="T176" s="46"/>
      <c r="U176" s="46">
        <v>7</v>
      </c>
      <c r="V176" s="51" t="s">
        <v>1094</v>
      </c>
      <c r="W176" s="62"/>
      <c r="X176" s="62"/>
      <c r="Y176" s="23" t="str">
        <f t="shared" si="18"/>
        <v/>
      </c>
      <c r="Z176" s="23">
        <f t="shared" si="19"/>
        <v>9.968</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3</v>
      </c>
      <c r="I177" s="21" t="s">
        <v>995</v>
      </c>
      <c r="J177">
        <v>68042211</v>
      </c>
      <c r="K177" s="46" t="s">
        <v>104</v>
      </c>
      <c r="L177" s="47"/>
      <c r="M177" s="48"/>
      <c r="N177" s="99">
        <v>50.4</v>
      </c>
      <c r="O177" s="49">
        <v>9.2499999999999999E-2</v>
      </c>
      <c r="P177" s="50">
        <v>0</v>
      </c>
      <c r="Q177" s="50">
        <v>0.18</v>
      </c>
      <c r="R177" s="50">
        <v>0</v>
      </c>
      <c r="S177" s="50">
        <v>0</v>
      </c>
      <c r="T177" s="46"/>
      <c r="U177" s="46">
        <v>7</v>
      </c>
      <c r="V177" s="51" t="s">
        <v>1094</v>
      </c>
      <c r="W177" s="62"/>
      <c r="X177" s="62"/>
      <c r="Y177" s="23" t="str">
        <f t="shared" si="18"/>
        <v/>
      </c>
      <c r="Z177" s="23">
        <f t="shared" si="19"/>
        <v>151.19999999999999</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101">
        <v>68042211</v>
      </c>
      <c r="K178" s="46" t="s">
        <v>104</v>
      </c>
      <c r="L178" s="47"/>
      <c r="M178" s="48"/>
      <c r="N178" s="99">
        <v>16.687999999999999</v>
      </c>
      <c r="O178" s="49">
        <v>9.2499999999999999E-2</v>
      </c>
      <c r="P178" s="50">
        <v>0</v>
      </c>
      <c r="Q178" s="50">
        <v>0.18</v>
      </c>
      <c r="R178" s="50">
        <v>0</v>
      </c>
      <c r="S178" s="50">
        <v>0</v>
      </c>
      <c r="T178" s="46"/>
      <c r="U178" s="46">
        <v>7</v>
      </c>
      <c r="V178" s="51" t="s">
        <v>1094</v>
      </c>
      <c r="W178" s="62"/>
      <c r="X178" s="62"/>
      <c r="Y178" s="23" t="str">
        <f t="shared" si="18"/>
        <v/>
      </c>
      <c r="Z178" s="23">
        <f t="shared" si="19"/>
        <v>16.687999999999999</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101">
        <v>68042211</v>
      </c>
      <c r="K179" s="46" t="s">
        <v>104</v>
      </c>
      <c r="L179" s="47"/>
      <c r="M179" s="48"/>
      <c r="N179" s="99">
        <v>16.687999999999999</v>
      </c>
      <c r="O179" s="49">
        <v>9.2499999999999999E-2</v>
      </c>
      <c r="P179" s="50">
        <v>0</v>
      </c>
      <c r="Q179" s="50">
        <v>0.18</v>
      </c>
      <c r="R179" s="50">
        <v>0</v>
      </c>
      <c r="S179" s="50">
        <v>0</v>
      </c>
      <c r="T179" s="46"/>
      <c r="U179" s="46">
        <v>7</v>
      </c>
      <c r="V179" s="51" t="s">
        <v>1094</v>
      </c>
      <c r="W179" s="62"/>
      <c r="X179" s="62"/>
      <c r="Y179" s="23" t="str">
        <f t="shared" si="18"/>
        <v/>
      </c>
      <c r="Z179" s="23">
        <f t="shared" si="19"/>
        <v>16.687999999999999</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101">
        <v>68042211</v>
      </c>
      <c r="K180" s="46" t="s">
        <v>104</v>
      </c>
      <c r="L180" s="47"/>
      <c r="M180" s="48"/>
      <c r="N180" s="99">
        <v>36.96</v>
      </c>
      <c r="O180" s="49">
        <v>9.2499999999999999E-2</v>
      </c>
      <c r="P180" s="50">
        <v>0</v>
      </c>
      <c r="Q180" s="50">
        <v>0.18</v>
      </c>
      <c r="R180" s="50">
        <v>0</v>
      </c>
      <c r="S180" s="50">
        <v>0</v>
      </c>
      <c r="T180" s="46"/>
      <c r="U180" s="46">
        <v>7</v>
      </c>
      <c r="V180" s="51" t="s">
        <v>1094</v>
      </c>
      <c r="W180" s="62"/>
      <c r="X180" s="62"/>
      <c r="Y180" s="23" t="str">
        <f t="shared" si="18"/>
        <v/>
      </c>
      <c r="Z180" s="23">
        <f t="shared" si="19"/>
        <v>36.96</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101">
        <v>68042211</v>
      </c>
      <c r="K181" s="46" t="s">
        <v>104</v>
      </c>
      <c r="L181" s="47"/>
      <c r="M181" s="48"/>
      <c r="N181" s="99">
        <v>16.687999999999999</v>
      </c>
      <c r="O181" s="49">
        <v>9.2499999999999999E-2</v>
      </c>
      <c r="P181" s="50">
        <v>0</v>
      </c>
      <c r="Q181" s="50">
        <v>0.18</v>
      </c>
      <c r="R181" s="50">
        <v>0</v>
      </c>
      <c r="S181" s="50">
        <v>0</v>
      </c>
      <c r="T181" s="46"/>
      <c r="U181" s="46">
        <v>7</v>
      </c>
      <c r="V181" s="51" t="s">
        <v>1094</v>
      </c>
      <c r="W181" s="62"/>
      <c r="X181" s="62"/>
      <c r="Y181" s="23" t="str">
        <f t="shared" si="18"/>
        <v/>
      </c>
      <c r="Z181" s="23">
        <f t="shared" si="19"/>
        <v>16.687999999999999</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101">
        <v>68053090</v>
      </c>
      <c r="K182" s="46" t="s">
        <v>104</v>
      </c>
      <c r="L182" s="47"/>
      <c r="M182" s="48"/>
      <c r="N182" s="99">
        <v>36.96</v>
      </c>
      <c r="O182" s="49">
        <v>9.2499999999999999E-2</v>
      </c>
      <c r="P182" s="50">
        <v>0</v>
      </c>
      <c r="Q182" s="50">
        <v>0.18</v>
      </c>
      <c r="R182" s="50">
        <v>0</v>
      </c>
      <c r="S182" s="50">
        <v>0</v>
      </c>
      <c r="T182" s="46"/>
      <c r="U182" s="46">
        <v>7</v>
      </c>
      <c r="V182" s="51" t="s">
        <v>1094</v>
      </c>
      <c r="W182" s="62"/>
      <c r="X182" s="62"/>
      <c r="Y182" s="23" t="str">
        <f t="shared" si="18"/>
        <v/>
      </c>
      <c r="Z182" s="23">
        <f t="shared" si="19"/>
        <v>36.96</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101">
        <v>68053090</v>
      </c>
      <c r="K183" s="46" t="s">
        <v>104</v>
      </c>
      <c r="L183" s="47"/>
      <c r="M183" s="48"/>
      <c r="N183" s="99">
        <v>36.96</v>
      </c>
      <c r="O183" s="49">
        <v>9.2499999999999999E-2</v>
      </c>
      <c r="P183" s="50">
        <v>0</v>
      </c>
      <c r="Q183" s="50">
        <v>0.18</v>
      </c>
      <c r="R183" s="50">
        <v>0</v>
      </c>
      <c r="S183" s="50">
        <v>0</v>
      </c>
      <c r="T183" s="46"/>
      <c r="U183" s="46">
        <v>7</v>
      </c>
      <c r="V183" s="51" t="s">
        <v>1094</v>
      </c>
      <c r="W183" s="62"/>
      <c r="X183" s="62"/>
      <c r="Y183" s="23" t="str">
        <f t="shared" si="18"/>
        <v/>
      </c>
      <c r="Z183" s="23">
        <f t="shared" si="19"/>
        <v>36.96</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1</v>
      </c>
      <c r="I184" s="21" t="s">
        <v>995</v>
      </c>
      <c r="J184" s="101">
        <v>68042211</v>
      </c>
      <c r="K184" s="46" t="s">
        <v>104</v>
      </c>
      <c r="L184" s="47"/>
      <c r="M184" s="48"/>
      <c r="N184" s="99">
        <v>29.12</v>
      </c>
      <c r="O184" s="49">
        <v>9.2499999999999999E-2</v>
      </c>
      <c r="P184" s="50">
        <v>0</v>
      </c>
      <c r="Q184" s="50">
        <v>0.18</v>
      </c>
      <c r="R184" s="50">
        <v>0</v>
      </c>
      <c r="S184" s="50">
        <v>0</v>
      </c>
      <c r="T184" s="46"/>
      <c r="U184" s="46">
        <v>7</v>
      </c>
      <c r="V184" s="51" t="s">
        <v>1094</v>
      </c>
      <c r="W184" s="62"/>
      <c r="X184" s="62"/>
      <c r="Y184" s="23" t="str">
        <f t="shared" si="18"/>
        <v/>
      </c>
      <c r="Z184" s="23">
        <f t="shared" si="19"/>
        <v>29.12</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100</v>
      </c>
      <c r="I185" s="21" t="s">
        <v>995</v>
      </c>
      <c r="J185" s="101">
        <v>68042211</v>
      </c>
      <c r="K185" s="46" t="s">
        <v>104</v>
      </c>
      <c r="L185" s="47"/>
      <c r="M185" s="48"/>
      <c r="N185" s="99">
        <v>29.12</v>
      </c>
      <c r="O185" s="49">
        <v>9.2499999999999999E-2</v>
      </c>
      <c r="P185" s="50">
        <v>0</v>
      </c>
      <c r="Q185" s="50">
        <v>0.18</v>
      </c>
      <c r="R185" s="50">
        <v>0</v>
      </c>
      <c r="S185" s="50">
        <v>0</v>
      </c>
      <c r="T185" s="46"/>
      <c r="U185" s="46">
        <v>7</v>
      </c>
      <c r="V185" s="51" t="s">
        <v>1094</v>
      </c>
      <c r="W185" s="62"/>
      <c r="X185" s="62"/>
      <c r="Y185" s="23" t="str">
        <f t="shared" si="18"/>
        <v/>
      </c>
      <c r="Z185" s="23">
        <f t="shared" si="19"/>
        <v>2912</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333</v>
      </c>
      <c r="I186" s="21" t="s">
        <v>995</v>
      </c>
      <c r="J186" s="101">
        <v>68053090</v>
      </c>
      <c r="K186" s="46" t="s">
        <v>104</v>
      </c>
      <c r="L186" s="47"/>
      <c r="M186" s="48"/>
      <c r="N186" s="99">
        <v>36.96</v>
      </c>
      <c r="O186" s="49">
        <v>9.2499999999999999E-2</v>
      </c>
      <c r="P186" s="50">
        <v>0</v>
      </c>
      <c r="Q186" s="50">
        <v>0.18</v>
      </c>
      <c r="R186" s="50">
        <v>0</v>
      </c>
      <c r="S186" s="50">
        <v>0</v>
      </c>
      <c r="T186" s="46"/>
      <c r="U186" s="46">
        <v>7</v>
      </c>
      <c r="V186" s="51" t="s">
        <v>1094</v>
      </c>
      <c r="W186" s="62"/>
      <c r="X186" s="62"/>
      <c r="Y186" s="23" t="str">
        <f t="shared" si="18"/>
        <v/>
      </c>
      <c r="Z186" s="23">
        <f t="shared" si="19"/>
        <v>12307.68</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120</v>
      </c>
      <c r="I187" s="21" t="s">
        <v>995</v>
      </c>
      <c r="J187">
        <v>68053090</v>
      </c>
      <c r="K187" s="46" t="s">
        <v>104</v>
      </c>
      <c r="L187" s="47"/>
      <c r="M187" s="48"/>
      <c r="N187" s="99">
        <v>36.96</v>
      </c>
      <c r="O187" s="49">
        <v>9.2499999999999999E-2</v>
      </c>
      <c r="P187" s="50">
        <v>0</v>
      </c>
      <c r="Q187" s="50">
        <v>0.18</v>
      </c>
      <c r="R187" s="50">
        <v>0</v>
      </c>
      <c r="S187" s="50">
        <v>0</v>
      </c>
      <c r="T187" s="46"/>
      <c r="U187" s="46">
        <v>7</v>
      </c>
      <c r="V187" s="51" t="s">
        <v>1094</v>
      </c>
      <c r="W187" s="62"/>
      <c r="X187" s="62"/>
      <c r="Y187" s="23" t="str">
        <f t="shared" si="18"/>
        <v/>
      </c>
      <c r="Z187" s="23">
        <f t="shared" si="19"/>
        <v>4435.2</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167</v>
      </c>
      <c r="I188" s="21" t="s">
        <v>995</v>
      </c>
      <c r="J188">
        <v>68053090</v>
      </c>
      <c r="K188" s="46" t="s">
        <v>104</v>
      </c>
      <c r="L188" s="47"/>
      <c r="M188" s="48"/>
      <c r="N188" s="99">
        <v>36.96</v>
      </c>
      <c r="O188" s="49">
        <v>9.2499999999999999E-2</v>
      </c>
      <c r="P188" s="50">
        <v>0</v>
      </c>
      <c r="Q188" s="50">
        <v>0.18</v>
      </c>
      <c r="R188" s="50">
        <v>0</v>
      </c>
      <c r="S188" s="50">
        <v>0</v>
      </c>
      <c r="T188" s="46"/>
      <c r="U188" s="46">
        <v>7</v>
      </c>
      <c r="V188" s="51" t="s">
        <v>1094</v>
      </c>
      <c r="W188" s="62"/>
      <c r="X188" s="62"/>
      <c r="Y188" s="23" t="str">
        <f t="shared" si="18"/>
        <v/>
      </c>
      <c r="Z188" s="23">
        <f t="shared" si="19"/>
        <v>6172.32</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167</v>
      </c>
      <c r="I189" s="21" t="s">
        <v>995</v>
      </c>
      <c r="J189">
        <v>68053090</v>
      </c>
      <c r="K189" s="46" t="s">
        <v>104</v>
      </c>
      <c r="L189" s="47"/>
      <c r="M189" s="48"/>
      <c r="N189" s="99">
        <v>36.96</v>
      </c>
      <c r="O189" s="49">
        <v>9.2499999999999999E-2</v>
      </c>
      <c r="P189" s="50">
        <v>0</v>
      </c>
      <c r="Q189" s="50">
        <v>0.18</v>
      </c>
      <c r="R189" s="50">
        <v>0</v>
      </c>
      <c r="S189" s="50">
        <v>0</v>
      </c>
      <c r="T189" s="46"/>
      <c r="U189" s="46">
        <v>7</v>
      </c>
      <c r="V189" s="51" t="s">
        <v>1094</v>
      </c>
      <c r="W189" s="62"/>
      <c r="X189" s="62"/>
      <c r="Y189" s="23" t="str">
        <f t="shared" si="18"/>
        <v/>
      </c>
      <c r="Z189" s="23">
        <f t="shared" si="19"/>
        <v>6172.32</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40</v>
      </c>
      <c r="I190" s="21" t="s">
        <v>995</v>
      </c>
      <c r="J190">
        <v>68053090</v>
      </c>
      <c r="K190" s="46" t="s">
        <v>104</v>
      </c>
      <c r="L190" s="47"/>
      <c r="M190" s="48"/>
      <c r="N190" s="99">
        <v>36.96</v>
      </c>
      <c r="O190" s="49">
        <v>9.2499999999999999E-2</v>
      </c>
      <c r="P190" s="50">
        <v>0</v>
      </c>
      <c r="Q190" s="50">
        <v>0.18</v>
      </c>
      <c r="R190" s="50">
        <v>0</v>
      </c>
      <c r="S190" s="50">
        <v>0</v>
      </c>
      <c r="T190" s="46"/>
      <c r="U190" s="46">
        <v>7</v>
      </c>
      <c r="V190" s="51" t="s">
        <v>1094</v>
      </c>
      <c r="W190" s="62"/>
      <c r="X190" s="62"/>
      <c r="Y190" s="23" t="str">
        <f t="shared" si="18"/>
        <v/>
      </c>
      <c r="Z190" s="23">
        <f t="shared" si="19"/>
        <v>1478.4</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95</v>
      </c>
      <c r="I191" s="21" t="s">
        <v>995</v>
      </c>
      <c r="J191" s="100">
        <v>83111000</v>
      </c>
      <c r="K191" s="46" t="s">
        <v>104</v>
      </c>
      <c r="L191" s="47"/>
      <c r="M191" s="48"/>
      <c r="N191" s="99">
        <v>32.479999999999997</v>
      </c>
      <c r="O191" s="49">
        <v>9.2499999999999999E-2</v>
      </c>
      <c r="P191" s="50">
        <v>0</v>
      </c>
      <c r="Q191" s="50">
        <v>0.18</v>
      </c>
      <c r="R191" s="50">
        <v>0</v>
      </c>
      <c r="S191" s="50">
        <v>0</v>
      </c>
      <c r="T191" s="46"/>
      <c r="U191" s="46">
        <v>7</v>
      </c>
      <c r="V191" s="51" t="s">
        <v>1094</v>
      </c>
      <c r="W191" s="62"/>
      <c r="X191" s="62"/>
      <c r="Y191" s="23" t="str">
        <f t="shared" si="18"/>
        <v/>
      </c>
      <c r="Z191" s="23">
        <f t="shared" si="19"/>
        <v>3085.6</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101">
        <v>83111000</v>
      </c>
      <c r="K192" s="46" t="s">
        <v>104</v>
      </c>
      <c r="L192" s="47"/>
      <c r="M192" s="48"/>
      <c r="N192" s="99">
        <v>60.48</v>
      </c>
      <c r="O192" s="49">
        <v>9.2499999999999999E-2</v>
      </c>
      <c r="P192" s="50">
        <v>0</v>
      </c>
      <c r="Q192" s="50">
        <v>0.18</v>
      </c>
      <c r="R192" s="50">
        <v>0</v>
      </c>
      <c r="S192" s="50">
        <v>0</v>
      </c>
      <c r="T192" s="46"/>
      <c r="U192" s="46">
        <v>7</v>
      </c>
      <c r="V192" s="51" t="s">
        <v>1108</v>
      </c>
      <c r="W192" s="62"/>
      <c r="X192" s="62"/>
      <c r="Y192" s="23" t="str">
        <f t="shared" si="18"/>
        <v/>
      </c>
      <c r="Z192" s="23">
        <f t="shared" si="19"/>
        <v>60.48</v>
      </c>
      <c r="AA192" s="19">
        <f t="shared" si="20"/>
        <v>1</v>
      </c>
      <c r="AB192" s="19">
        <f t="shared" si="21"/>
        <v>0</v>
      </c>
      <c r="AC192" s="19">
        <f t="shared" si="22"/>
        <v>1</v>
      </c>
      <c r="AD192" s="23" t="str">
        <f t="shared" si="23"/>
        <v/>
      </c>
      <c r="AE192" s="23" t="str">
        <f t="shared" si="24"/>
        <v/>
      </c>
    </row>
    <row r="193" spans="2:31" x14ac:dyDescent="0.25">
      <c r="B193" s="18">
        <f t="shared" si="25"/>
        <v>171</v>
      </c>
      <c r="C193" s="25">
        <v>5500000000709</v>
      </c>
      <c r="D193" s="19"/>
      <c r="E193" s="19"/>
      <c r="F193" s="20"/>
      <c r="G193" s="20" t="s">
        <v>302</v>
      </c>
      <c r="H193" s="21">
        <v>40</v>
      </c>
      <c r="I193" s="21" t="s">
        <v>995</v>
      </c>
      <c r="J193" s="101">
        <v>83111000</v>
      </c>
      <c r="K193" s="46" t="s">
        <v>104</v>
      </c>
      <c r="L193" s="47"/>
      <c r="M193" s="48"/>
      <c r="N193" s="99">
        <v>76.16</v>
      </c>
      <c r="O193" s="49">
        <v>9.2499999999999999E-2</v>
      </c>
      <c r="P193" s="50">
        <v>0</v>
      </c>
      <c r="Q193" s="50">
        <v>0.18</v>
      </c>
      <c r="R193" s="50">
        <v>0</v>
      </c>
      <c r="S193" s="50">
        <v>0</v>
      </c>
      <c r="T193" s="46"/>
      <c r="U193" s="46">
        <v>7</v>
      </c>
      <c r="V193" s="51" t="s">
        <v>1108</v>
      </c>
      <c r="W193" s="62"/>
      <c r="X193" s="62"/>
      <c r="Y193" s="23" t="str">
        <f t="shared" si="18"/>
        <v/>
      </c>
      <c r="Z193" s="23">
        <f t="shared" si="19"/>
        <v>3046.3999999999996</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47</v>
      </c>
      <c r="I194" s="21" t="s">
        <v>995</v>
      </c>
      <c r="J194" s="101">
        <v>83111000</v>
      </c>
      <c r="K194" s="46" t="s">
        <v>104</v>
      </c>
      <c r="L194" s="47"/>
      <c r="M194" s="48"/>
      <c r="N194" s="99">
        <v>76.16</v>
      </c>
      <c r="O194" s="49">
        <v>9.2499999999999999E-2</v>
      </c>
      <c r="P194" s="50">
        <v>0</v>
      </c>
      <c r="Q194" s="50">
        <v>0.18</v>
      </c>
      <c r="R194" s="50">
        <v>0</v>
      </c>
      <c r="S194" s="50">
        <v>0</v>
      </c>
      <c r="T194" s="46"/>
      <c r="U194" s="46">
        <v>7</v>
      </c>
      <c r="V194" s="51" t="s">
        <v>1108</v>
      </c>
      <c r="W194" s="62"/>
      <c r="X194" s="62"/>
      <c r="Y194" s="23" t="str">
        <f t="shared" si="18"/>
        <v/>
      </c>
      <c r="Z194" s="23">
        <f t="shared" si="19"/>
        <v>3579.52</v>
      </c>
      <c r="AA194" s="19">
        <f t="shared" si="20"/>
        <v>1</v>
      </c>
      <c r="AB194" s="19">
        <f t="shared" si="21"/>
        <v>0</v>
      </c>
      <c r="AC194" s="19">
        <f t="shared" si="22"/>
        <v>1</v>
      </c>
      <c r="AD194" s="23" t="str">
        <f t="shared" si="23"/>
        <v/>
      </c>
      <c r="AE194" s="23" t="str">
        <f t="shared" si="24"/>
        <v/>
      </c>
    </row>
    <row r="195" spans="2:31" x14ac:dyDescent="0.25">
      <c r="B195" s="18">
        <f t="shared" si="25"/>
        <v>173</v>
      </c>
      <c r="C195" s="25">
        <v>5500000000931</v>
      </c>
      <c r="D195" s="19"/>
      <c r="E195" s="19"/>
      <c r="F195" s="20"/>
      <c r="G195" s="20" t="s">
        <v>304</v>
      </c>
      <c r="H195" s="21">
        <v>40</v>
      </c>
      <c r="I195" s="21" t="s">
        <v>995</v>
      </c>
      <c r="J195" s="101">
        <v>83111000</v>
      </c>
      <c r="K195" s="46" t="s">
        <v>104</v>
      </c>
      <c r="L195" s="47"/>
      <c r="M195" s="48"/>
      <c r="N195" s="99">
        <v>88.48</v>
      </c>
      <c r="O195" s="49">
        <v>9.2499999999999999E-2</v>
      </c>
      <c r="P195" s="50">
        <v>0</v>
      </c>
      <c r="Q195" s="50">
        <v>0.18</v>
      </c>
      <c r="R195" s="50">
        <v>0</v>
      </c>
      <c r="S195" s="50">
        <v>0</v>
      </c>
      <c r="T195" s="46"/>
      <c r="U195" s="46">
        <v>7</v>
      </c>
      <c r="V195" s="51" t="s">
        <v>1108</v>
      </c>
      <c r="W195" s="62"/>
      <c r="X195" s="62"/>
      <c r="Y195" s="23" t="str">
        <f t="shared" si="18"/>
        <v/>
      </c>
      <c r="Z195" s="23">
        <f t="shared" si="19"/>
        <v>3539.2000000000003</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v>83111000</v>
      </c>
      <c r="K196" s="46" t="s">
        <v>104</v>
      </c>
      <c r="L196" s="47"/>
      <c r="M196" s="48"/>
      <c r="N196" s="99">
        <v>143.36000000000001</v>
      </c>
      <c r="O196" s="49">
        <v>9.2499999999999999E-2</v>
      </c>
      <c r="P196" s="50">
        <v>0</v>
      </c>
      <c r="Q196" s="50">
        <v>0.18</v>
      </c>
      <c r="R196" s="50">
        <v>0</v>
      </c>
      <c r="S196" s="50">
        <v>0</v>
      </c>
      <c r="T196" s="46"/>
      <c r="U196" s="46">
        <v>7</v>
      </c>
      <c r="V196" s="51" t="s">
        <v>1108</v>
      </c>
      <c r="W196" s="62"/>
      <c r="X196" s="62"/>
      <c r="Y196" s="23" t="str">
        <f t="shared" si="18"/>
        <v/>
      </c>
      <c r="Z196" s="23">
        <f t="shared" si="19"/>
        <v>143.36000000000001</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1</v>
      </c>
      <c r="I197" s="21" t="s">
        <v>995</v>
      </c>
      <c r="J197">
        <v>83111000</v>
      </c>
      <c r="K197" s="46" t="s">
        <v>104</v>
      </c>
      <c r="L197" s="47"/>
      <c r="M197" s="48"/>
      <c r="N197" s="99">
        <v>383.04</v>
      </c>
      <c r="O197" s="49">
        <v>9.2499999999999999E-2</v>
      </c>
      <c r="P197" s="50">
        <v>0</v>
      </c>
      <c r="Q197" s="50">
        <v>0.18</v>
      </c>
      <c r="R197" s="50">
        <v>0</v>
      </c>
      <c r="S197" s="50">
        <v>0</v>
      </c>
      <c r="T197" s="46"/>
      <c r="U197" s="46">
        <v>7</v>
      </c>
      <c r="V197" s="51" t="s">
        <v>1108</v>
      </c>
      <c r="W197" s="62"/>
      <c r="X197" s="62"/>
      <c r="Y197" s="23" t="str">
        <f t="shared" si="18"/>
        <v/>
      </c>
      <c r="Z197" s="23">
        <f t="shared" si="19"/>
        <v>383.04</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1</v>
      </c>
      <c r="I198" s="21" t="s">
        <v>995</v>
      </c>
      <c r="J198">
        <v>83111000</v>
      </c>
      <c r="K198" s="46" t="s">
        <v>104</v>
      </c>
      <c r="L198" s="47"/>
      <c r="M198" s="48"/>
      <c r="N198" s="99">
        <v>383.04</v>
      </c>
      <c r="O198" s="49">
        <v>9.2499999999999999E-2</v>
      </c>
      <c r="P198" s="50">
        <v>0</v>
      </c>
      <c r="Q198" s="50">
        <v>0.18</v>
      </c>
      <c r="R198" s="50">
        <v>0</v>
      </c>
      <c r="S198" s="50">
        <v>0</v>
      </c>
      <c r="T198" s="46"/>
      <c r="U198" s="46">
        <v>7</v>
      </c>
      <c r="V198" s="51" t="s">
        <v>1108</v>
      </c>
      <c r="W198" s="62"/>
      <c r="X198" s="62"/>
      <c r="Y198" s="23" t="str">
        <f t="shared" si="18"/>
        <v/>
      </c>
      <c r="Z198" s="23">
        <f t="shared" si="19"/>
        <v>383.04</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53</v>
      </c>
      <c r="I199" s="21" t="s">
        <v>995</v>
      </c>
      <c r="J199">
        <v>83111000</v>
      </c>
      <c r="K199" s="46" t="s">
        <v>104</v>
      </c>
      <c r="L199" s="47"/>
      <c r="M199" s="48"/>
      <c r="N199" s="99">
        <v>143.36000000000001</v>
      </c>
      <c r="O199" s="49">
        <v>9.2499999999999999E-2</v>
      </c>
      <c r="P199" s="50">
        <v>0</v>
      </c>
      <c r="Q199" s="50">
        <v>0.18</v>
      </c>
      <c r="R199" s="50">
        <v>0</v>
      </c>
      <c r="S199" s="50">
        <v>0</v>
      </c>
      <c r="T199" s="46"/>
      <c r="U199" s="46">
        <v>7</v>
      </c>
      <c r="V199" s="51" t="s">
        <v>1108</v>
      </c>
      <c r="W199" s="62"/>
      <c r="X199" s="62"/>
      <c r="Y199" s="23" t="str">
        <f t="shared" si="18"/>
        <v/>
      </c>
      <c r="Z199" s="23">
        <f t="shared" si="19"/>
        <v>7598.0800000000008</v>
      </c>
      <c r="AA199" s="19">
        <f t="shared" si="20"/>
        <v>1</v>
      </c>
      <c r="AB199" s="19">
        <f t="shared" si="21"/>
        <v>0</v>
      </c>
      <c r="AC199" s="19">
        <f t="shared" si="22"/>
        <v>1</v>
      </c>
      <c r="AD199" s="23" t="str">
        <f t="shared" si="23"/>
        <v/>
      </c>
      <c r="AE199" s="23" t="str">
        <f t="shared" si="24"/>
        <v/>
      </c>
    </row>
    <row r="200" spans="2:31" x14ac:dyDescent="0.25">
      <c r="B200" s="18">
        <f t="shared" si="25"/>
        <v>178</v>
      </c>
      <c r="C200" s="25">
        <v>5500000000707</v>
      </c>
      <c r="D200" s="19"/>
      <c r="E200" s="19"/>
      <c r="F200" s="2"/>
      <c r="G200" s="20" t="s">
        <v>309</v>
      </c>
      <c r="H200" s="21">
        <v>53</v>
      </c>
      <c r="I200" s="21" t="s">
        <v>995</v>
      </c>
      <c r="J200">
        <v>83111000</v>
      </c>
      <c r="K200" s="46" t="s">
        <v>104</v>
      </c>
      <c r="L200" s="47"/>
      <c r="M200" s="48"/>
      <c r="N200" s="99">
        <v>143.36000000000001</v>
      </c>
      <c r="O200" s="49">
        <v>9.2499999999999999E-2</v>
      </c>
      <c r="P200" s="50">
        <v>0</v>
      </c>
      <c r="Q200" s="50">
        <v>0.18</v>
      </c>
      <c r="R200" s="50">
        <v>0</v>
      </c>
      <c r="S200" s="50">
        <v>0</v>
      </c>
      <c r="T200" s="46"/>
      <c r="U200" s="46">
        <v>7</v>
      </c>
      <c r="V200" s="51" t="s">
        <v>1108</v>
      </c>
      <c r="W200" s="62"/>
      <c r="X200" s="62"/>
      <c r="Y200" s="23" t="str">
        <f t="shared" si="18"/>
        <v/>
      </c>
      <c r="Z200" s="23">
        <f t="shared" si="19"/>
        <v>7598.0800000000008</v>
      </c>
      <c r="AA200" s="19">
        <f t="shared" si="20"/>
        <v>1</v>
      </c>
      <c r="AB200" s="19">
        <f t="shared" si="21"/>
        <v>0</v>
      </c>
      <c r="AC200" s="19">
        <f t="shared" si="22"/>
        <v>1</v>
      </c>
      <c r="AD200" s="23" t="str">
        <f t="shared" si="23"/>
        <v/>
      </c>
      <c r="AE200" s="23" t="str">
        <f t="shared" si="24"/>
        <v/>
      </c>
    </row>
    <row r="201" spans="2:31" x14ac:dyDescent="0.25">
      <c r="B201" s="18">
        <f t="shared" si="25"/>
        <v>179</v>
      </c>
      <c r="C201" s="25">
        <v>5500000000937</v>
      </c>
      <c r="D201" s="19"/>
      <c r="E201" s="19"/>
      <c r="F201" s="20"/>
      <c r="G201" s="20" t="s">
        <v>310</v>
      </c>
      <c r="H201" s="21">
        <v>28</v>
      </c>
      <c r="I201" s="21" t="s">
        <v>995</v>
      </c>
      <c r="J201">
        <v>83111000</v>
      </c>
      <c r="K201" s="46" t="s">
        <v>104</v>
      </c>
      <c r="L201" s="47"/>
      <c r="M201" s="48"/>
      <c r="N201" s="99">
        <v>143.36000000000001</v>
      </c>
      <c r="O201" s="49">
        <v>9.2499999999999999E-2</v>
      </c>
      <c r="P201" s="50">
        <v>0</v>
      </c>
      <c r="Q201" s="50">
        <v>0.18</v>
      </c>
      <c r="R201" s="50">
        <v>0</v>
      </c>
      <c r="S201" s="50">
        <v>0</v>
      </c>
      <c r="T201" s="46"/>
      <c r="U201" s="46">
        <v>7</v>
      </c>
      <c r="V201" s="51" t="s">
        <v>1108</v>
      </c>
      <c r="W201" s="62"/>
      <c r="X201" s="62"/>
      <c r="Y201" s="23" t="str">
        <f t="shared" si="18"/>
        <v/>
      </c>
      <c r="Z201" s="23">
        <f t="shared" si="19"/>
        <v>4014.0800000000004</v>
      </c>
      <c r="AA201" s="19">
        <f t="shared" si="20"/>
        <v>1</v>
      </c>
      <c r="AB201" s="19">
        <f t="shared" si="21"/>
        <v>0</v>
      </c>
      <c r="AC201" s="19">
        <f t="shared" si="22"/>
        <v>1</v>
      </c>
      <c r="AD201" s="23" t="str">
        <f t="shared" si="23"/>
        <v/>
      </c>
      <c r="AE201" s="23" t="str">
        <f t="shared" si="24"/>
        <v/>
      </c>
    </row>
    <row r="202" spans="2:31" x14ac:dyDescent="0.25">
      <c r="B202" s="18">
        <f t="shared" si="25"/>
        <v>180</v>
      </c>
      <c r="C202" s="25">
        <v>5500000000938</v>
      </c>
      <c r="D202" s="19"/>
      <c r="E202" s="19"/>
      <c r="F202" s="2"/>
      <c r="G202" s="20" t="s">
        <v>311</v>
      </c>
      <c r="H202" s="21">
        <v>17</v>
      </c>
      <c r="I202" s="21" t="s">
        <v>995</v>
      </c>
      <c r="J202">
        <v>83111000</v>
      </c>
      <c r="K202" s="46" t="s">
        <v>104</v>
      </c>
      <c r="L202" s="47"/>
      <c r="M202" s="48"/>
      <c r="N202" s="99">
        <v>143.36000000000001</v>
      </c>
      <c r="O202" s="49">
        <v>9.2499999999999999E-2</v>
      </c>
      <c r="P202" s="50">
        <v>0</v>
      </c>
      <c r="Q202" s="50">
        <v>0.18</v>
      </c>
      <c r="R202" s="50">
        <v>0</v>
      </c>
      <c r="S202" s="50">
        <v>0</v>
      </c>
      <c r="T202" s="46"/>
      <c r="U202" s="46">
        <v>7</v>
      </c>
      <c r="V202" s="51" t="s">
        <v>1108</v>
      </c>
      <c r="W202" s="62"/>
      <c r="X202" s="62"/>
      <c r="Y202" s="23" t="str">
        <f t="shared" si="18"/>
        <v/>
      </c>
      <c r="Z202" s="23">
        <f t="shared" si="19"/>
        <v>2437.1200000000003</v>
      </c>
      <c r="AA202" s="19">
        <f t="shared" si="20"/>
        <v>1</v>
      </c>
      <c r="AB202" s="19">
        <f t="shared" si="21"/>
        <v>0</v>
      </c>
      <c r="AC202" s="19">
        <f t="shared" si="22"/>
        <v>1</v>
      </c>
      <c r="AD202" s="23" t="str">
        <f t="shared" si="23"/>
        <v/>
      </c>
      <c r="AE202" s="23" t="str">
        <f t="shared" si="24"/>
        <v/>
      </c>
    </row>
    <row r="203" spans="2:31" x14ac:dyDescent="0.25">
      <c r="B203" s="18">
        <f t="shared" si="25"/>
        <v>181</v>
      </c>
      <c r="C203" s="25">
        <v>5500000001588</v>
      </c>
      <c r="D203" s="19"/>
      <c r="E203" s="19"/>
      <c r="F203" s="20"/>
      <c r="G203" s="20" t="s">
        <v>312</v>
      </c>
      <c r="H203" s="21">
        <v>333</v>
      </c>
      <c r="I203" s="21" t="s">
        <v>995</v>
      </c>
      <c r="J203">
        <v>83111000</v>
      </c>
      <c r="K203" s="46" t="s">
        <v>104</v>
      </c>
      <c r="L203" s="47"/>
      <c r="M203" s="48"/>
      <c r="N203" s="99">
        <v>6.6080000000000005</v>
      </c>
      <c r="O203" s="49">
        <v>9.2499999999999999E-2</v>
      </c>
      <c r="P203" s="50">
        <v>0</v>
      </c>
      <c r="Q203" s="50">
        <v>0.18</v>
      </c>
      <c r="R203" s="50">
        <v>0</v>
      </c>
      <c r="S203" s="50">
        <v>0</v>
      </c>
      <c r="T203" s="46"/>
      <c r="U203" s="46">
        <v>7</v>
      </c>
      <c r="V203" s="51" t="s">
        <v>1111</v>
      </c>
      <c r="W203" s="62"/>
      <c r="X203" s="62"/>
      <c r="Y203" s="23" t="str">
        <f t="shared" si="18"/>
        <v/>
      </c>
      <c r="Z203" s="23">
        <f t="shared" si="19"/>
        <v>2200.4640000000004</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7</v>
      </c>
      <c r="I204" s="21" t="s">
        <v>995</v>
      </c>
      <c r="J204"/>
      <c r="K204" s="46" t="s">
        <v>104</v>
      </c>
      <c r="L204" s="47"/>
      <c r="M204" s="48"/>
      <c r="N204" s="99"/>
      <c r="O204" s="49">
        <v>9.2499999999999999E-2</v>
      </c>
      <c r="P204" s="50">
        <v>0</v>
      </c>
      <c r="Q204" s="50">
        <v>0.18</v>
      </c>
      <c r="R204" s="50">
        <v>0</v>
      </c>
      <c r="S204" s="50">
        <v>0</v>
      </c>
      <c r="T204" s="46"/>
      <c r="U204" s="46">
        <v>7</v>
      </c>
      <c r="V204" s="51" t="s">
        <v>1108</v>
      </c>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30</v>
      </c>
      <c r="I205" s="21" t="s">
        <v>995</v>
      </c>
      <c r="J205">
        <v>83111000</v>
      </c>
      <c r="K205" s="46" t="s">
        <v>104</v>
      </c>
      <c r="L205" s="47"/>
      <c r="M205" s="48"/>
      <c r="N205" s="99">
        <v>510.72</v>
      </c>
      <c r="O205" s="49">
        <v>9.2499999999999999E-2</v>
      </c>
      <c r="P205" s="50">
        <v>0</v>
      </c>
      <c r="Q205" s="50">
        <v>0.18</v>
      </c>
      <c r="R205" s="50">
        <v>0</v>
      </c>
      <c r="S205" s="50">
        <v>0</v>
      </c>
      <c r="T205" s="46"/>
      <c r="U205" s="46">
        <v>7</v>
      </c>
      <c r="V205" s="51" t="s">
        <v>1108</v>
      </c>
      <c r="W205" s="62"/>
      <c r="X205" s="62"/>
      <c r="Y205" s="23" t="str">
        <f t="shared" si="18"/>
        <v/>
      </c>
      <c r="Z205" s="23">
        <f t="shared" si="19"/>
        <v>15321.6</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33</v>
      </c>
      <c r="I206" s="21" t="s">
        <v>995</v>
      </c>
      <c r="J206">
        <v>83111000</v>
      </c>
      <c r="K206" s="46" t="s">
        <v>104</v>
      </c>
      <c r="L206" s="47"/>
      <c r="M206" s="48"/>
      <c r="N206" s="99">
        <v>510.72</v>
      </c>
      <c r="O206" s="49">
        <v>9.2499999999999999E-2</v>
      </c>
      <c r="P206" s="50">
        <v>0</v>
      </c>
      <c r="Q206" s="50">
        <v>0.18</v>
      </c>
      <c r="R206" s="50">
        <v>0</v>
      </c>
      <c r="S206" s="50">
        <v>0</v>
      </c>
      <c r="T206" s="46"/>
      <c r="U206" s="46">
        <v>7</v>
      </c>
      <c r="V206" s="51" t="s">
        <v>1108</v>
      </c>
      <c r="W206" s="62"/>
      <c r="X206" s="62"/>
      <c r="Y206" s="23" t="str">
        <f t="shared" si="18"/>
        <v/>
      </c>
      <c r="Z206" s="23">
        <f t="shared" si="19"/>
        <v>16853.760000000002</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3</v>
      </c>
      <c r="I207" s="21" t="s">
        <v>995</v>
      </c>
      <c r="J207">
        <v>83111000</v>
      </c>
      <c r="K207" s="46" t="s">
        <v>104</v>
      </c>
      <c r="L207" s="47"/>
      <c r="M207" s="48"/>
      <c r="N207" s="99">
        <v>510.72</v>
      </c>
      <c r="O207" s="49">
        <v>9.2499999999999999E-2</v>
      </c>
      <c r="P207" s="50">
        <v>0</v>
      </c>
      <c r="Q207" s="50">
        <v>0.18</v>
      </c>
      <c r="R207" s="50">
        <v>0</v>
      </c>
      <c r="S207" s="50">
        <v>0</v>
      </c>
      <c r="T207" s="46"/>
      <c r="U207" s="46">
        <v>7</v>
      </c>
      <c r="V207" s="51" t="s">
        <v>1108</v>
      </c>
      <c r="W207" s="62"/>
      <c r="X207" s="62"/>
      <c r="Y207" s="23" t="str">
        <f t="shared" si="18"/>
        <v/>
      </c>
      <c r="Z207" s="23">
        <f t="shared" si="19"/>
        <v>1532.16</v>
      </c>
      <c r="AA207" s="19">
        <f t="shared" si="20"/>
        <v>1</v>
      </c>
      <c r="AB207" s="19">
        <f t="shared" si="21"/>
        <v>0</v>
      </c>
      <c r="AC207" s="19">
        <f t="shared" si="22"/>
        <v>1</v>
      </c>
      <c r="AD207" s="23" t="str">
        <f t="shared" si="23"/>
        <v/>
      </c>
      <c r="AE207" s="23" t="str">
        <f t="shared" si="24"/>
        <v/>
      </c>
    </row>
    <row r="208" spans="2:31" x14ac:dyDescent="0.25">
      <c r="B208" s="18">
        <f t="shared" si="25"/>
        <v>186</v>
      </c>
      <c r="C208" s="25">
        <v>5500000001639</v>
      </c>
      <c r="D208" s="19"/>
      <c r="E208" s="19"/>
      <c r="F208" s="2"/>
      <c r="G208" s="20" t="s">
        <v>317</v>
      </c>
      <c r="H208" s="21">
        <v>9</v>
      </c>
      <c r="I208" s="21" t="s">
        <v>995</v>
      </c>
      <c r="J208">
        <v>83111000</v>
      </c>
      <c r="K208" s="46" t="s">
        <v>104</v>
      </c>
      <c r="L208" s="47"/>
      <c r="M208" s="48"/>
      <c r="N208" s="99">
        <v>510.72</v>
      </c>
      <c r="O208" s="49">
        <v>9.2499999999999999E-2</v>
      </c>
      <c r="P208" s="50">
        <v>0</v>
      </c>
      <c r="Q208" s="50">
        <v>0.18</v>
      </c>
      <c r="R208" s="50">
        <v>0</v>
      </c>
      <c r="S208" s="50">
        <v>0</v>
      </c>
      <c r="T208" s="46"/>
      <c r="U208" s="46">
        <v>7</v>
      </c>
      <c r="V208" s="51" t="s">
        <v>1108</v>
      </c>
      <c r="W208" s="62"/>
      <c r="X208" s="62"/>
      <c r="Y208" s="23" t="str">
        <f t="shared" si="18"/>
        <v/>
      </c>
      <c r="Z208" s="23">
        <f t="shared" si="19"/>
        <v>4596.4800000000005</v>
      </c>
      <c r="AA208" s="19">
        <f t="shared" si="20"/>
        <v>1</v>
      </c>
      <c r="AB208" s="19">
        <f t="shared" si="21"/>
        <v>0</v>
      </c>
      <c r="AC208" s="19">
        <f t="shared" si="22"/>
        <v>1</v>
      </c>
      <c r="AD208" s="23" t="str">
        <f t="shared" si="23"/>
        <v/>
      </c>
      <c r="AE208" s="23" t="str">
        <f t="shared" si="24"/>
        <v/>
      </c>
    </row>
    <row r="209" spans="2:31" x14ac:dyDescent="0.25">
      <c r="B209" s="18">
        <f t="shared" si="25"/>
        <v>187</v>
      </c>
      <c r="C209" s="25">
        <v>5200000015821</v>
      </c>
      <c r="D209" s="19"/>
      <c r="E209" s="19"/>
      <c r="F209" s="20"/>
      <c r="G209" s="20" t="s">
        <v>318</v>
      </c>
      <c r="H209" s="21">
        <v>20</v>
      </c>
      <c r="I209" s="21" t="s">
        <v>995</v>
      </c>
      <c r="J209">
        <v>83111000</v>
      </c>
      <c r="K209" s="46" t="s">
        <v>104</v>
      </c>
      <c r="L209" s="47"/>
      <c r="M209" s="48"/>
      <c r="N209" s="99">
        <v>510.72</v>
      </c>
      <c r="O209" s="49">
        <v>9.2499999999999999E-2</v>
      </c>
      <c r="P209" s="50">
        <v>0</v>
      </c>
      <c r="Q209" s="50">
        <v>0.18</v>
      </c>
      <c r="R209" s="50">
        <v>0</v>
      </c>
      <c r="S209" s="50">
        <v>0</v>
      </c>
      <c r="T209" s="46"/>
      <c r="U209" s="46">
        <v>7</v>
      </c>
      <c r="V209" s="51" t="s">
        <v>1108</v>
      </c>
      <c r="W209" s="62"/>
      <c r="X209" s="62"/>
      <c r="Y209" s="23" t="str">
        <f t="shared" si="18"/>
        <v/>
      </c>
      <c r="Z209" s="23">
        <f t="shared" si="19"/>
        <v>10214.400000000001</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16</v>
      </c>
      <c r="I210" s="21" t="s">
        <v>995</v>
      </c>
      <c r="J210">
        <v>83111000</v>
      </c>
      <c r="K210" s="46" t="s">
        <v>104</v>
      </c>
      <c r="L210" s="47"/>
      <c r="M210" s="48"/>
      <c r="N210" s="99">
        <v>510.72</v>
      </c>
      <c r="O210" s="49">
        <v>9.2499999999999999E-2</v>
      </c>
      <c r="P210" s="50">
        <v>0</v>
      </c>
      <c r="Q210" s="50">
        <v>0.18</v>
      </c>
      <c r="R210" s="50">
        <v>0</v>
      </c>
      <c r="S210" s="50">
        <v>0</v>
      </c>
      <c r="T210" s="46"/>
      <c r="U210" s="46">
        <v>7</v>
      </c>
      <c r="V210" s="51" t="s">
        <v>1108</v>
      </c>
      <c r="W210" s="62"/>
      <c r="X210" s="62"/>
      <c r="Y210" s="23" t="str">
        <f t="shared" si="18"/>
        <v/>
      </c>
      <c r="Z210" s="23">
        <f t="shared" si="19"/>
        <v>8171.52</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v>
      </c>
      <c r="I211" s="21" t="s">
        <v>995</v>
      </c>
      <c r="J211"/>
      <c r="K211" s="46" t="s">
        <v>104</v>
      </c>
      <c r="L211" s="47"/>
      <c r="M211" s="48"/>
      <c r="N211" s="99"/>
      <c r="O211" s="49">
        <v>9.2499999999999999E-2</v>
      </c>
      <c r="P211" s="50">
        <v>0</v>
      </c>
      <c r="Q211" s="50">
        <v>0.18</v>
      </c>
      <c r="R211" s="50">
        <v>0</v>
      </c>
      <c r="S211" s="50">
        <v>0</v>
      </c>
      <c r="T211" s="46"/>
      <c r="U211" s="46">
        <v>7</v>
      </c>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321</v>
      </c>
      <c r="H212" s="21">
        <v>1</v>
      </c>
      <c r="I212" s="21" t="s">
        <v>995</v>
      </c>
      <c r="J212"/>
      <c r="K212" s="46" t="s">
        <v>104</v>
      </c>
      <c r="L212" s="47"/>
      <c r="M212" s="48"/>
      <c r="N212" s="99"/>
      <c r="O212" s="49">
        <v>9.2499999999999999E-2</v>
      </c>
      <c r="P212" s="50">
        <v>0</v>
      </c>
      <c r="Q212" s="50">
        <v>0.18</v>
      </c>
      <c r="R212" s="50">
        <v>0</v>
      </c>
      <c r="S212" s="50">
        <v>0</v>
      </c>
      <c r="T212" s="46"/>
      <c r="U212" s="46">
        <v>7</v>
      </c>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c r="K213" s="46" t="s">
        <v>104</v>
      </c>
      <c r="L213" s="47"/>
      <c r="M213" s="48"/>
      <c r="N213" s="99"/>
      <c r="O213" s="49">
        <v>9.2499999999999999E-2</v>
      </c>
      <c r="P213" s="50">
        <v>0</v>
      </c>
      <c r="Q213" s="50">
        <v>0.18</v>
      </c>
      <c r="R213" s="50">
        <v>0</v>
      </c>
      <c r="S213" s="50">
        <v>0</v>
      </c>
      <c r="T213" s="46"/>
      <c r="U213" s="46">
        <v>7</v>
      </c>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1</v>
      </c>
      <c r="I214" s="21" t="s">
        <v>995</v>
      </c>
      <c r="J214">
        <v>83111000</v>
      </c>
      <c r="K214" s="46" t="s">
        <v>104</v>
      </c>
      <c r="L214" s="47"/>
      <c r="M214" s="48"/>
      <c r="N214" s="99">
        <v>76.16</v>
      </c>
      <c r="O214" s="49">
        <v>9.2499999999999999E-2</v>
      </c>
      <c r="P214" s="50">
        <v>0</v>
      </c>
      <c r="Q214" s="50">
        <v>0.18</v>
      </c>
      <c r="R214" s="50">
        <v>0</v>
      </c>
      <c r="S214" s="50">
        <v>0</v>
      </c>
      <c r="T214" s="46"/>
      <c r="U214" s="46">
        <v>7</v>
      </c>
      <c r="V214" s="51" t="s">
        <v>1108</v>
      </c>
      <c r="W214" s="62"/>
      <c r="X214" s="62"/>
      <c r="Y214" s="23" t="str">
        <f t="shared" si="18"/>
        <v/>
      </c>
      <c r="Z214" s="23">
        <f t="shared" si="19"/>
        <v>76.16</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1</v>
      </c>
      <c r="I215" s="21" t="s">
        <v>995</v>
      </c>
      <c r="J215">
        <v>83111000</v>
      </c>
      <c r="K215" s="46" t="s">
        <v>104</v>
      </c>
      <c r="L215" s="47"/>
      <c r="M215" s="48"/>
      <c r="N215" s="99">
        <v>76.16</v>
      </c>
      <c r="O215" s="49">
        <v>9.2499999999999999E-2</v>
      </c>
      <c r="P215" s="50">
        <v>0</v>
      </c>
      <c r="Q215" s="50">
        <v>0.18</v>
      </c>
      <c r="R215" s="50">
        <v>0</v>
      </c>
      <c r="S215" s="50">
        <v>0</v>
      </c>
      <c r="T215" s="46"/>
      <c r="U215" s="46">
        <v>7</v>
      </c>
      <c r="V215" s="51" t="s">
        <v>1108</v>
      </c>
      <c r="W215" s="62"/>
      <c r="X215" s="62"/>
      <c r="Y215" s="23" t="str">
        <f t="shared" ref="Y215:Y278" si="26">IF(M215&lt;&gt;"",$H215*M215,"")</f>
        <v/>
      </c>
      <c r="Z215" s="23">
        <f t="shared" ref="Z215:Z278" si="27">IF(N215&lt;&gt;"",$H215*N215,"")</f>
        <v>76.16</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23</v>
      </c>
      <c r="I216" s="21" t="s">
        <v>995</v>
      </c>
      <c r="J216">
        <v>83111000</v>
      </c>
      <c r="K216" s="46" t="s">
        <v>104</v>
      </c>
      <c r="L216" s="47"/>
      <c r="M216" s="48"/>
      <c r="N216" s="99">
        <v>62.72</v>
      </c>
      <c r="O216" s="49">
        <v>9.2499999999999999E-2</v>
      </c>
      <c r="P216" s="50">
        <v>0</v>
      </c>
      <c r="Q216" s="50">
        <v>0.18</v>
      </c>
      <c r="R216" s="50">
        <v>0</v>
      </c>
      <c r="S216" s="50">
        <v>0</v>
      </c>
      <c r="T216" s="46"/>
      <c r="U216" s="46">
        <v>7</v>
      </c>
      <c r="V216" s="51" t="s">
        <v>1108</v>
      </c>
      <c r="W216" s="62"/>
      <c r="X216" s="62"/>
      <c r="Y216" s="23" t="str">
        <f t="shared" si="26"/>
        <v/>
      </c>
      <c r="Z216" s="23">
        <f t="shared" si="27"/>
        <v>1442.56</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1</v>
      </c>
      <c r="I217" s="21" t="s">
        <v>995</v>
      </c>
      <c r="J217">
        <v>83111000</v>
      </c>
      <c r="K217" s="46" t="s">
        <v>104</v>
      </c>
      <c r="L217" s="47"/>
      <c r="M217" s="48"/>
      <c r="N217" s="99">
        <v>262.08</v>
      </c>
      <c r="O217" s="49">
        <v>9.2499999999999999E-2</v>
      </c>
      <c r="P217" s="50">
        <v>0</v>
      </c>
      <c r="Q217" s="50">
        <v>0.18</v>
      </c>
      <c r="R217" s="50">
        <v>0</v>
      </c>
      <c r="S217" s="50">
        <v>0</v>
      </c>
      <c r="T217" s="46"/>
      <c r="U217" s="46">
        <v>7</v>
      </c>
      <c r="V217" s="51" t="s">
        <v>1108</v>
      </c>
      <c r="W217" s="62"/>
      <c r="X217" s="62"/>
      <c r="Y217" s="23" t="str">
        <f t="shared" si="26"/>
        <v/>
      </c>
      <c r="Z217" s="23">
        <f t="shared" si="27"/>
        <v>262.08</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30</v>
      </c>
      <c r="I218" s="21" t="s">
        <v>995</v>
      </c>
      <c r="J218">
        <v>83111000</v>
      </c>
      <c r="K218" s="46" t="s">
        <v>104</v>
      </c>
      <c r="L218" s="47"/>
      <c r="M218" s="48"/>
      <c r="N218" s="99">
        <v>62.72</v>
      </c>
      <c r="O218" s="49">
        <v>9.2499999999999999E-2</v>
      </c>
      <c r="P218" s="50">
        <v>0</v>
      </c>
      <c r="Q218" s="50">
        <v>0.18</v>
      </c>
      <c r="R218" s="50">
        <v>0</v>
      </c>
      <c r="S218" s="50">
        <v>0</v>
      </c>
      <c r="T218" s="46"/>
      <c r="U218" s="46">
        <v>7</v>
      </c>
      <c r="V218" s="51" t="s">
        <v>1108</v>
      </c>
      <c r="W218" s="62"/>
      <c r="X218" s="62"/>
      <c r="Y218" s="23" t="str">
        <f t="shared" si="26"/>
        <v/>
      </c>
      <c r="Z218" s="23">
        <f t="shared" si="27"/>
        <v>1881.6</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1</v>
      </c>
      <c r="I219" s="21" t="s">
        <v>995</v>
      </c>
      <c r="J219">
        <v>83111000</v>
      </c>
      <c r="K219" s="46" t="s">
        <v>104</v>
      </c>
      <c r="L219" s="47"/>
      <c r="M219" s="48"/>
      <c r="N219" s="99">
        <v>262.08</v>
      </c>
      <c r="O219" s="49">
        <v>9.2499999999999999E-2</v>
      </c>
      <c r="P219" s="50">
        <v>0</v>
      </c>
      <c r="Q219" s="50">
        <v>0.18</v>
      </c>
      <c r="R219" s="50">
        <v>0</v>
      </c>
      <c r="S219" s="50">
        <v>0</v>
      </c>
      <c r="T219" s="46"/>
      <c r="U219" s="46">
        <v>7</v>
      </c>
      <c r="V219" s="51" t="s">
        <v>1108</v>
      </c>
      <c r="W219" s="62"/>
      <c r="X219" s="62"/>
      <c r="Y219" s="23" t="str">
        <f t="shared" si="26"/>
        <v/>
      </c>
      <c r="Z219" s="23">
        <f t="shared" si="27"/>
        <v>262.08</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189</v>
      </c>
      <c r="I220" s="21" t="s">
        <v>995</v>
      </c>
      <c r="J220">
        <v>83111000</v>
      </c>
      <c r="K220" s="46" t="s">
        <v>104</v>
      </c>
      <c r="L220" s="47"/>
      <c r="M220" s="48"/>
      <c r="N220" s="99">
        <v>262.08</v>
      </c>
      <c r="O220" s="49">
        <v>9.2499999999999999E-2</v>
      </c>
      <c r="P220" s="50">
        <v>0</v>
      </c>
      <c r="Q220" s="50">
        <v>0.18</v>
      </c>
      <c r="R220" s="50">
        <v>0</v>
      </c>
      <c r="S220" s="50">
        <v>0</v>
      </c>
      <c r="T220" s="46"/>
      <c r="U220" s="46">
        <v>7</v>
      </c>
      <c r="V220" s="51" t="s">
        <v>1108</v>
      </c>
      <c r="W220" s="62"/>
      <c r="X220" s="62"/>
      <c r="Y220" s="23" t="str">
        <f t="shared" si="26"/>
        <v/>
      </c>
      <c r="Z220" s="23">
        <f t="shared" si="27"/>
        <v>49533.119999999995</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1</v>
      </c>
      <c r="I221" s="21" t="s">
        <v>995</v>
      </c>
      <c r="J221"/>
      <c r="K221" s="46" t="s">
        <v>104</v>
      </c>
      <c r="L221" s="47"/>
      <c r="M221" s="48"/>
      <c r="N221" s="99"/>
      <c r="O221" s="49">
        <v>9.2499999999999999E-2</v>
      </c>
      <c r="P221" s="50">
        <v>0</v>
      </c>
      <c r="Q221" s="50">
        <v>0.18</v>
      </c>
      <c r="R221" s="50">
        <v>0</v>
      </c>
      <c r="S221" s="50">
        <v>0</v>
      </c>
      <c r="T221" s="46"/>
      <c r="U221" s="46">
        <v>7</v>
      </c>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331</v>
      </c>
      <c r="H222" s="21">
        <v>1</v>
      </c>
      <c r="I222" s="21" t="s">
        <v>995</v>
      </c>
      <c r="J222" s="101">
        <v>83111000</v>
      </c>
      <c r="K222" s="46" t="s">
        <v>104</v>
      </c>
      <c r="L222" s="47"/>
      <c r="M222" s="48"/>
      <c r="N222" s="99">
        <v>510.72</v>
      </c>
      <c r="O222" s="49">
        <v>9.2499999999999999E-2</v>
      </c>
      <c r="P222" s="50">
        <v>0</v>
      </c>
      <c r="Q222" s="50">
        <v>0.18</v>
      </c>
      <c r="R222" s="50">
        <v>0</v>
      </c>
      <c r="S222" s="50">
        <v>0</v>
      </c>
      <c r="T222" s="46"/>
      <c r="U222" s="46">
        <v>7</v>
      </c>
      <c r="V222" s="51" t="s">
        <v>1108</v>
      </c>
      <c r="W222" s="62"/>
      <c r="X222" s="62"/>
      <c r="Y222" s="23" t="str">
        <f t="shared" si="26"/>
        <v/>
      </c>
      <c r="Z222" s="23">
        <f t="shared" si="27"/>
        <v>510.72</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v>
      </c>
      <c r="I223" s="21" t="s">
        <v>995</v>
      </c>
      <c r="J223">
        <v>83111000</v>
      </c>
      <c r="K223" s="46" t="s">
        <v>104</v>
      </c>
      <c r="L223" s="47"/>
      <c r="M223" s="48"/>
      <c r="N223" s="99">
        <v>510.72</v>
      </c>
      <c r="O223" s="49">
        <v>9.2499999999999999E-2</v>
      </c>
      <c r="P223" s="50">
        <v>0</v>
      </c>
      <c r="Q223" s="50">
        <v>0.18</v>
      </c>
      <c r="R223" s="50">
        <v>0</v>
      </c>
      <c r="S223" s="50">
        <v>0</v>
      </c>
      <c r="T223" s="46"/>
      <c r="U223" s="46">
        <v>7</v>
      </c>
      <c r="V223" s="51" t="s">
        <v>1108</v>
      </c>
      <c r="W223" s="62"/>
      <c r="X223" s="62"/>
      <c r="Y223" s="23" t="str">
        <f t="shared" si="26"/>
        <v/>
      </c>
      <c r="Z223" s="23">
        <f t="shared" si="27"/>
        <v>510.72</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100"/>
      <c r="K224" s="46" t="s">
        <v>104</v>
      </c>
      <c r="L224" s="47"/>
      <c r="M224" s="48"/>
      <c r="N224" s="99"/>
      <c r="O224" s="49">
        <v>9.2499999999999999E-2</v>
      </c>
      <c r="P224" s="50">
        <v>0</v>
      </c>
      <c r="Q224" s="50">
        <v>0.18</v>
      </c>
      <c r="R224" s="50">
        <v>0</v>
      </c>
      <c r="S224" s="50">
        <v>0</v>
      </c>
      <c r="T224" s="46"/>
      <c r="U224" s="46">
        <v>7</v>
      </c>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334</v>
      </c>
      <c r="H225" s="21">
        <v>35</v>
      </c>
      <c r="I225" s="21" t="s">
        <v>995</v>
      </c>
      <c r="J225"/>
      <c r="K225" s="46" t="s">
        <v>104</v>
      </c>
      <c r="L225" s="47"/>
      <c r="M225" s="48"/>
      <c r="N225" s="99"/>
      <c r="O225" s="49">
        <v>9.2499999999999999E-2</v>
      </c>
      <c r="P225" s="50">
        <v>0</v>
      </c>
      <c r="Q225" s="50">
        <v>0.18</v>
      </c>
      <c r="R225" s="50">
        <v>0</v>
      </c>
      <c r="S225" s="50">
        <v>0</v>
      </c>
      <c r="T225" s="46"/>
      <c r="U225" s="46">
        <v>7</v>
      </c>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v>81019600</v>
      </c>
      <c r="K226" s="46" t="s">
        <v>104</v>
      </c>
      <c r="L226" s="47"/>
      <c r="M226" s="48"/>
      <c r="N226" s="99">
        <v>32.479999999999997</v>
      </c>
      <c r="O226" s="49">
        <v>9.2499999999999999E-2</v>
      </c>
      <c r="P226" s="50">
        <v>0</v>
      </c>
      <c r="Q226" s="50">
        <v>0.18</v>
      </c>
      <c r="R226" s="50">
        <v>0</v>
      </c>
      <c r="S226" s="50">
        <v>0</v>
      </c>
      <c r="T226" s="46"/>
      <c r="U226" s="46">
        <v>7</v>
      </c>
      <c r="V226" s="51" t="s">
        <v>1111</v>
      </c>
      <c r="W226" s="62"/>
      <c r="X226" s="62"/>
      <c r="Y226" s="23" t="str">
        <f t="shared" si="26"/>
        <v/>
      </c>
      <c r="Z226" s="23">
        <f t="shared" si="27"/>
        <v>32.479999999999997</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1</v>
      </c>
      <c r="I227" s="21" t="s">
        <v>995</v>
      </c>
      <c r="J227">
        <v>81019600</v>
      </c>
      <c r="K227" s="46" t="s">
        <v>104</v>
      </c>
      <c r="L227" s="47"/>
      <c r="M227" s="48"/>
      <c r="N227" s="99">
        <v>32.479999999999997</v>
      </c>
      <c r="O227" s="49">
        <v>9.2499999999999999E-2</v>
      </c>
      <c r="P227" s="50">
        <v>0</v>
      </c>
      <c r="Q227" s="50">
        <v>0.18</v>
      </c>
      <c r="R227" s="50">
        <v>0</v>
      </c>
      <c r="S227" s="50">
        <v>0</v>
      </c>
      <c r="T227" s="46"/>
      <c r="U227" s="46">
        <v>7</v>
      </c>
      <c r="V227" s="51" t="s">
        <v>1111</v>
      </c>
      <c r="W227" s="62"/>
      <c r="X227" s="62"/>
      <c r="Y227" s="23" t="str">
        <f t="shared" si="26"/>
        <v/>
      </c>
      <c r="Z227" s="23">
        <f t="shared" si="27"/>
        <v>32.479999999999997</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1</v>
      </c>
      <c r="I228" s="21" t="s">
        <v>995</v>
      </c>
      <c r="J228" s="101">
        <v>81019600</v>
      </c>
      <c r="K228" s="46" t="s">
        <v>104</v>
      </c>
      <c r="L228" s="47"/>
      <c r="M228" s="48"/>
      <c r="N228" s="99">
        <v>35.840000000000003</v>
      </c>
      <c r="O228" s="49">
        <v>9.2499999999999999E-2</v>
      </c>
      <c r="P228" s="50">
        <v>0</v>
      </c>
      <c r="Q228" s="50">
        <v>0.18</v>
      </c>
      <c r="R228" s="50">
        <v>0</v>
      </c>
      <c r="S228" s="50">
        <v>0</v>
      </c>
      <c r="T228" s="46"/>
      <c r="U228" s="46">
        <v>7</v>
      </c>
      <c r="V228" s="51" t="s">
        <v>1111</v>
      </c>
      <c r="W228" s="62"/>
      <c r="X228" s="62"/>
      <c r="Y228" s="23" t="str">
        <f t="shared" si="26"/>
        <v/>
      </c>
      <c r="Z228" s="23">
        <f t="shared" si="27"/>
        <v>35.840000000000003</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v>81019600</v>
      </c>
      <c r="K229" s="46" t="s">
        <v>104</v>
      </c>
      <c r="L229" s="47"/>
      <c r="M229" s="48"/>
      <c r="N229" s="99">
        <v>35.840000000000003</v>
      </c>
      <c r="O229" s="49">
        <v>9.2499999999999999E-2</v>
      </c>
      <c r="P229" s="50">
        <v>0</v>
      </c>
      <c r="Q229" s="50">
        <v>0.18</v>
      </c>
      <c r="R229" s="50">
        <v>0</v>
      </c>
      <c r="S229" s="50">
        <v>0</v>
      </c>
      <c r="T229" s="46"/>
      <c r="U229" s="46">
        <v>7</v>
      </c>
      <c r="V229" s="51" t="s">
        <v>1111</v>
      </c>
      <c r="W229" s="62"/>
      <c r="X229" s="62"/>
      <c r="Y229" s="23" t="str">
        <f t="shared" si="26"/>
        <v/>
      </c>
      <c r="Z229" s="23">
        <f t="shared" si="27"/>
        <v>35.840000000000003</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406</v>
      </c>
      <c r="I230" s="21" t="s">
        <v>995</v>
      </c>
      <c r="J230"/>
      <c r="K230" s="46" t="s">
        <v>104</v>
      </c>
      <c r="L230" s="47"/>
      <c r="M230" s="48"/>
      <c r="N230" s="99"/>
      <c r="O230" s="49">
        <v>9.2499999999999999E-2</v>
      </c>
      <c r="P230" s="50">
        <v>0</v>
      </c>
      <c r="Q230" s="50">
        <v>0.18</v>
      </c>
      <c r="R230" s="50">
        <v>0</v>
      </c>
      <c r="S230" s="50">
        <v>0</v>
      </c>
      <c r="T230" s="46"/>
      <c r="U230" s="46">
        <v>7</v>
      </c>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v>83111000</v>
      </c>
      <c r="K231" s="46" t="s">
        <v>104</v>
      </c>
      <c r="L231" s="47"/>
      <c r="M231" s="48"/>
      <c r="N231" s="99">
        <v>62.72</v>
      </c>
      <c r="O231" s="49">
        <v>9.2499999999999999E-2</v>
      </c>
      <c r="P231" s="50">
        <v>0</v>
      </c>
      <c r="Q231" s="50">
        <v>0.18</v>
      </c>
      <c r="R231" s="50">
        <v>0</v>
      </c>
      <c r="S231" s="50">
        <v>0</v>
      </c>
      <c r="T231" s="46"/>
      <c r="U231" s="46">
        <v>7</v>
      </c>
      <c r="V231" s="51" t="s">
        <v>1108</v>
      </c>
      <c r="W231" s="62"/>
      <c r="X231" s="62"/>
      <c r="Y231" s="23" t="str">
        <f t="shared" si="26"/>
        <v/>
      </c>
      <c r="Z231" s="23">
        <f t="shared" si="27"/>
        <v>62.72</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1</v>
      </c>
      <c r="I232" s="21" t="s">
        <v>995</v>
      </c>
      <c r="J232">
        <v>83111000</v>
      </c>
      <c r="K232" s="46" t="s">
        <v>104</v>
      </c>
      <c r="L232" s="47"/>
      <c r="M232" s="48"/>
      <c r="N232" s="99">
        <v>84</v>
      </c>
      <c r="O232" s="49">
        <v>9.2499999999999999E-2</v>
      </c>
      <c r="P232" s="50">
        <v>0</v>
      </c>
      <c r="Q232" s="50">
        <v>0.18</v>
      </c>
      <c r="R232" s="50">
        <v>0</v>
      </c>
      <c r="S232" s="50">
        <v>0</v>
      </c>
      <c r="T232" s="46"/>
      <c r="U232" s="46">
        <v>7</v>
      </c>
      <c r="V232" s="51" t="s">
        <v>1108</v>
      </c>
      <c r="W232" s="62"/>
      <c r="X232" s="62"/>
      <c r="Y232" s="23" t="str">
        <f t="shared" si="26"/>
        <v/>
      </c>
      <c r="Z232" s="23">
        <f t="shared" si="27"/>
        <v>84</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584</v>
      </c>
      <c r="I233" s="21" t="s">
        <v>995</v>
      </c>
      <c r="J233">
        <v>83111000</v>
      </c>
      <c r="K233" s="46" t="s">
        <v>104</v>
      </c>
      <c r="L233" s="47"/>
      <c r="M233" s="48"/>
      <c r="N233" s="99">
        <v>84</v>
      </c>
      <c r="O233" s="49">
        <v>9.2499999999999999E-2</v>
      </c>
      <c r="P233" s="50">
        <v>0</v>
      </c>
      <c r="Q233" s="50">
        <v>0.18</v>
      </c>
      <c r="R233" s="50">
        <v>0</v>
      </c>
      <c r="S233" s="50">
        <v>0</v>
      </c>
      <c r="T233" s="46"/>
      <c r="U233" s="46">
        <v>7</v>
      </c>
      <c r="V233" s="51" t="s">
        <v>1108</v>
      </c>
      <c r="W233" s="62"/>
      <c r="X233" s="62"/>
      <c r="Y233" s="23" t="str">
        <f t="shared" si="26"/>
        <v/>
      </c>
      <c r="Z233" s="23">
        <f t="shared" si="27"/>
        <v>49056</v>
      </c>
      <c r="AA233" s="19">
        <f t="shared" si="28"/>
        <v>1</v>
      </c>
      <c r="AB233" s="19">
        <f t="shared" si="29"/>
        <v>0</v>
      </c>
      <c r="AC233" s="19">
        <f t="shared" si="30"/>
        <v>1</v>
      </c>
      <c r="AD233" s="23" t="str">
        <f t="shared" si="31"/>
        <v/>
      </c>
      <c r="AE233" s="23" t="str">
        <f t="shared" si="32"/>
        <v/>
      </c>
    </row>
    <row r="234" spans="2:31" x14ac:dyDescent="0.25">
      <c r="B234" s="18">
        <f t="shared" si="33"/>
        <v>212</v>
      </c>
      <c r="C234" s="25">
        <v>5200000011952</v>
      </c>
      <c r="D234" s="19"/>
      <c r="E234" s="19"/>
      <c r="F234" s="2"/>
      <c r="G234" s="20" t="s">
        <v>343</v>
      </c>
      <c r="H234" s="21">
        <v>36</v>
      </c>
      <c r="I234" s="21" t="s">
        <v>995</v>
      </c>
      <c r="J234">
        <v>83111000</v>
      </c>
      <c r="K234" s="46" t="s">
        <v>104</v>
      </c>
      <c r="L234" s="47"/>
      <c r="M234" s="48"/>
      <c r="N234" s="99">
        <v>62.72</v>
      </c>
      <c r="O234" s="49">
        <v>9.2499999999999999E-2</v>
      </c>
      <c r="P234" s="50">
        <v>0</v>
      </c>
      <c r="Q234" s="50">
        <v>0.18</v>
      </c>
      <c r="R234" s="50">
        <v>0</v>
      </c>
      <c r="S234" s="50">
        <v>0</v>
      </c>
      <c r="T234" s="46"/>
      <c r="U234" s="46">
        <v>7</v>
      </c>
      <c r="V234" s="51" t="s">
        <v>1108</v>
      </c>
      <c r="W234" s="62"/>
      <c r="X234" s="62"/>
      <c r="Y234" s="23" t="str">
        <f t="shared" si="26"/>
        <v/>
      </c>
      <c r="Z234" s="23">
        <f t="shared" si="27"/>
        <v>2257.92</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v>83111000</v>
      </c>
      <c r="K235" s="46" t="s">
        <v>104</v>
      </c>
      <c r="L235" s="47"/>
      <c r="M235" s="48"/>
      <c r="N235" s="99">
        <v>62.72</v>
      </c>
      <c r="O235" s="49">
        <v>9.2499999999999999E-2</v>
      </c>
      <c r="P235" s="50">
        <v>0</v>
      </c>
      <c r="Q235" s="50">
        <v>0.18</v>
      </c>
      <c r="R235" s="50">
        <v>0</v>
      </c>
      <c r="S235" s="50">
        <v>0</v>
      </c>
      <c r="T235" s="46"/>
      <c r="U235" s="46">
        <v>7</v>
      </c>
      <c r="V235" s="51" t="s">
        <v>1108</v>
      </c>
      <c r="W235" s="62"/>
      <c r="X235" s="62"/>
      <c r="Y235" s="23" t="str">
        <f t="shared" si="26"/>
        <v/>
      </c>
      <c r="Z235" s="23">
        <f t="shared" si="27"/>
        <v>62.72</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v>83111000</v>
      </c>
      <c r="K236" s="46" t="s">
        <v>104</v>
      </c>
      <c r="L236" s="47"/>
      <c r="M236" s="48"/>
      <c r="N236" s="99">
        <v>62.72</v>
      </c>
      <c r="O236" s="49">
        <v>9.2499999999999999E-2</v>
      </c>
      <c r="P236" s="50">
        <v>0</v>
      </c>
      <c r="Q236" s="50">
        <v>0.18</v>
      </c>
      <c r="R236" s="50">
        <v>0</v>
      </c>
      <c r="S236" s="50">
        <v>0</v>
      </c>
      <c r="T236" s="46"/>
      <c r="U236" s="46">
        <v>7</v>
      </c>
      <c r="V236" s="51" t="s">
        <v>1108</v>
      </c>
      <c r="W236" s="62"/>
      <c r="X236" s="62"/>
      <c r="Y236" s="23" t="str">
        <f t="shared" si="26"/>
        <v/>
      </c>
      <c r="Z236" s="23">
        <f t="shared" si="27"/>
        <v>62.72</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v>83111000</v>
      </c>
      <c r="K237" s="46" t="s">
        <v>104</v>
      </c>
      <c r="L237" s="47"/>
      <c r="M237" s="48"/>
      <c r="N237" s="99">
        <v>62.72</v>
      </c>
      <c r="O237" s="49">
        <v>9.2499999999999999E-2</v>
      </c>
      <c r="P237" s="50">
        <v>0</v>
      </c>
      <c r="Q237" s="50">
        <v>0.18</v>
      </c>
      <c r="R237" s="50">
        <v>0</v>
      </c>
      <c r="S237" s="50">
        <v>0</v>
      </c>
      <c r="T237" s="46"/>
      <c r="U237" s="46">
        <v>7</v>
      </c>
      <c r="V237" s="51" t="s">
        <v>1108</v>
      </c>
      <c r="W237" s="62"/>
      <c r="X237" s="62"/>
      <c r="Y237" s="23" t="str">
        <f t="shared" si="26"/>
        <v/>
      </c>
      <c r="Z237" s="23">
        <f t="shared" si="27"/>
        <v>62.72</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100</v>
      </c>
      <c r="I238" s="21" t="s">
        <v>995</v>
      </c>
      <c r="J238">
        <v>83111000</v>
      </c>
      <c r="K238" s="46" t="s">
        <v>104</v>
      </c>
      <c r="L238" s="47"/>
      <c r="M238" s="48"/>
      <c r="N238" s="99">
        <v>62.72</v>
      </c>
      <c r="O238" s="49">
        <v>9.2499999999999999E-2</v>
      </c>
      <c r="P238" s="50">
        <v>0</v>
      </c>
      <c r="Q238" s="50">
        <v>0.18</v>
      </c>
      <c r="R238" s="50">
        <v>0</v>
      </c>
      <c r="S238" s="50">
        <v>0</v>
      </c>
      <c r="T238" s="46"/>
      <c r="U238" s="46">
        <v>7</v>
      </c>
      <c r="V238" s="51" t="s">
        <v>1108</v>
      </c>
      <c r="W238" s="62"/>
      <c r="X238" s="62"/>
      <c r="Y238" s="23" t="str">
        <f t="shared" si="26"/>
        <v/>
      </c>
      <c r="Z238" s="23">
        <f t="shared" si="27"/>
        <v>6272</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23</v>
      </c>
      <c r="I239" s="21" t="s">
        <v>995</v>
      </c>
      <c r="J239">
        <v>83111000</v>
      </c>
      <c r="K239" s="46" t="s">
        <v>104</v>
      </c>
      <c r="L239" s="47"/>
      <c r="M239" s="48"/>
      <c r="N239" s="99">
        <v>143.36000000000001</v>
      </c>
      <c r="O239" s="49">
        <v>9.2499999999999999E-2</v>
      </c>
      <c r="P239" s="50">
        <v>0</v>
      </c>
      <c r="Q239" s="50">
        <v>0.18</v>
      </c>
      <c r="R239" s="50">
        <v>0</v>
      </c>
      <c r="S239" s="50">
        <v>0</v>
      </c>
      <c r="T239" s="46"/>
      <c r="U239" s="46">
        <v>7</v>
      </c>
      <c r="V239" s="51" t="s">
        <v>1108</v>
      </c>
      <c r="W239" s="62"/>
      <c r="X239" s="62"/>
      <c r="Y239" s="23" t="str">
        <f t="shared" si="26"/>
        <v/>
      </c>
      <c r="Z239" s="23">
        <f t="shared" si="27"/>
        <v>3297.28</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c r="K240" s="46" t="s">
        <v>104</v>
      </c>
      <c r="L240" s="47"/>
      <c r="M240" s="48"/>
      <c r="N240" s="99"/>
      <c r="O240" s="49">
        <v>9.2499999999999999E-2</v>
      </c>
      <c r="P240" s="50">
        <v>0</v>
      </c>
      <c r="Q240" s="50">
        <v>0.18</v>
      </c>
      <c r="R240" s="50">
        <v>0</v>
      </c>
      <c r="S240" s="50">
        <v>0</v>
      </c>
      <c r="T240" s="46"/>
      <c r="U240" s="46">
        <v>7</v>
      </c>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v>96035000</v>
      </c>
      <c r="K241" s="46" t="s">
        <v>104</v>
      </c>
      <c r="L241" s="47"/>
      <c r="M241" s="48"/>
      <c r="N241" s="99">
        <v>98.56</v>
      </c>
      <c r="O241" s="49">
        <v>9.2499999999999999E-2</v>
      </c>
      <c r="P241" s="50">
        <v>0</v>
      </c>
      <c r="Q241" s="50">
        <v>0.18</v>
      </c>
      <c r="R241" s="50">
        <v>0</v>
      </c>
      <c r="S241" s="50">
        <v>0</v>
      </c>
      <c r="T241" s="46"/>
      <c r="U241" s="46">
        <v>7</v>
      </c>
      <c r="V241" s="51" t="s">
        <v>1111</v>
      </c>
      <c r="W241" s="62"/>
      <c r="X241" s="62"/>
      <c r="Y241" s="23" t="str">
        <f t="shared" si="26"/>
        <v/>
      </c>
      <c r="Z241" s="23">
        <f t="shared" si="27"/>
        <v>98.56</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v>96035000</v>
      </c>
      <c r="K242" s="46" t="s">
        <v>104</v>
      </c>
      <c r="L242" s="47"/>
      <c r="M242" s="48"/>
      <c r="N242" s="99">
        <v>98.56</v>
      </c>
      <c r="O242" s="49">
        <v>9.2499999999999999E-2</v>
      </c>
      <c r="P242" s="50">
        <v>0</v>
      </c>
      <c r="Q242" s="50">
        <v>0.18</v>
      </c>
      <c r="R242" s="50">
        <v>0</v>
      </c>
      <c r="S242" s="50">
        <v>0</v>
      </c>
      <c r="T242" s="46"/>
      <c r="U242" s="46">
        <v>7</v>
      </c>
      <c r="V242" s="51" t="s">
        <v>1111</v>
      </c>
      <c r="W242" s="62"/>
      <c r="X242" s="62"/>
      <c r="Y242" s="23" t="str">
        <f t="shared" si="26"/>
        <v/>
      </c>
      <c r="Z242" s="23">
        <f t="shared" si="27"/>
        <v>98.56</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v>96035000</v>
      </c>
      <c r="K243" s="46" t="s">
        <v>104</v>
      </c>
      <c r="L243" s="47"/>
      <c r="M243" s="48"/>
      <c r="N243" s="99">
        <v>24.64</v>
      </c>
      <c r="O243" s="49">
        <v>9.2499999999999999E-2</v>
      </c>
      <c r="P243" s="50">
        <v>0</v>
      </c>
      <c r="Q243" s="50">
        <v>0.18</v>
      </c>
      <c r="R243" s="50">
        <v>0</v>
      </c>
      <c r="S243" s="50">
        <v>0</v>
      </c>
      <c r="T243" s="46"/>
      <c r="U243" s="46">
        <v>7</v>
      </c>
      <c r="V243" s="51" t="s">
        <v>1111</v>
      </c>
      <c r="W243" s="62"/>
      <c r="X243" s="62"/>
      <c r="Y243" s="23" t="str">
        <f t="shared" si="26"/>
        <v/>
      </c>
      <c r="Z243" s="23">
        <f t="shared" si="27"/>
        <v>24.64</v>
      </c>
      <c r="AA243" s="19">
        <f t="shared" si="28"/>
        <v>1</v>
      </c>
      <c r="AB243" s="19">
        <f t="shared" si="29"/>
        <v>0</v>
      </c>
      <c r="AC243" s="19">
        <f t="shared" si="30"/>
        <v>1</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v>96035000</v>
      </c>
      <c r="K244" s="46" t="s">
        <v>104</v>
      </c>
      <c r="L244" s="47"/>
      <c r="M244" s="48"/>
      <c r="N244" s="99">
        <v>109.76</v>
      </c>
      <c r="O244" s="49">
        <v>9.2499999999999999E-2</v>
      </c>
      <c r="P244" s="50">
        <v>0</v>
      </c>
      <c r="Q244" s="50">
        <v>0.18</v>
      </c>
      <c r="R244" s="50">
        <v>0</v>
      </c>
      <c r="S244" s="50">
        <v>0</v>
      </c>
      <c r="T244" s="46"/>
      <c r="U244" s="46">
        <v>7</v>
      </c>
      <c r="V244" s="51" t="s">
        <v>1111</v>
      </c>
      <c r="W244" s="62"/>
      <c r="X244" s="62"/>
      <c r="Y244" s="23" t="str">
        <f t="shared" si="26"/>
        <v/>
      </c>
      <c r="Z244" s="23">
        <f t="shared" si="27"/>
        <v>109.76</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v>96035000</v>
      </c>
      <c r="K245" s="46" t="s">
        <v>104</v>
      </c>
      <c r="L245" s="47"/>
      <c r="M245" s="48"/>
      <c r="N245" s="99">
        <v>24.64</v>
      </c>
      <c r="O245" s="49">
        <v>9.2499999999999999E-2</v>
      </c>
      <c r="P245" s="50">
        <v>0</v>
      </c>
      <c r="Q245" s="50">
        <v>0.18</v>
      </c>
      <c r="R245" s="50">
        <v>0</v>
      </c>
      <c r="S245" s="50">
        <v>0</v>
      </c>
      <c r="T245" s="46"/>
      <c r="U245" s="46">
        <v>7</v>
      </c>
      <c r="V245" s="51" t="s">
        <v>1111</v>
      </c>
      <c r="W245" s="62"/>
      <c r="X245" s="62"/>
      <c r="Y245" s="23" t="str">
        <f t="shared" si="26"/>
        <v/>
      </c>
      <c r="Z245" s="23">
        <f t="shared" si="27"/>
        <v>24.64</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v>96035000</v>
      </c>
      <c r="K246" s="46" t="s">
        <v>104</v>
      </c>
      <c r="L246" s="47"/>
      <c r="M246" s="48"/>
      <c r="N246" s="99">
        <v>24.64</v>
      </c>
      <c r="O246" s="49">
        <v>9.2499999999999999E-2</v>
      </c>
      <c r="P246" s="50">
        <v>0</v>
      </c>
      <c r="Q246" s="50">
        <v>0.18</v>
      </c>
      <c r="R246" s="50">
        <v>0</v>
      </c>
      <c r="S246" s="50">
        <v>0</v>
      </c>
      <c r="T246" s="46"/>
      <c r="U246" s="46">
        <v>7</v>
      </c>
      <c r="V246" s="51" t="s">
        <v>1111</v>
      </c>
      <c r="W246" s="62"/>
      <c r="X246" s="62"/>
      <c r="Y246" s="23" t="str">
        <f t="shared" si="26"/>
        <v/>
      </c>
      <c r="Z246" s="23">
        <f t="shared" si="27"/>
        <v>24.64</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5</v>
      </c>
      <c r="I247" s="21" t="s">
        <v>995</v>
      </c>
      <c r="J247">
        <v>96035000</v>
      </c>
      <c r="K247" s="46" t="s">
        <v>104</v>
      </c>
      <c r="L247" s="47"/>
      <c r="M247" s="48"/>
      <c r="N247" s="99">
        <v>75.039999999999992</v>
      </c>
      <c r="O247" s="49">
        <v>9.2499999999999999E-2</v>
      </c>
      <c r="P247" s="50">
        <v>0</v>
      </c>
      <c r="Q247" s="50">
        <v>0.18</v>
      </c>
      <c r="R247" s="50">
        <v>0</v>
      </c>
      <c r="S247" s="50">
        <v>0</v>
      </c>
      <c r="T247" s="46"/>
      <c r="U247" s="46">
        <v>7</v>
      </c>
      <c r="V247" s="51" t="s">
        <v>1111</v>
      </c>
      <c r="W247" s="62"/>
      <c r="X247" s="62"/>
      <c r="Y247" s="23" t="str">
        <f t="shared" si="26"/>
        <v/>
      </c>
      <c r="Z247" s="23">
        <f t="shared" si="27"/>
        <v>375.19999999999993</v>
      </c>
      <c r="AA247" s="19">
        <f t="shared" si="28"/>
        <v>1</v>
      </c>
      <c r="AB247" s="19">
        <f t="shared" si="29"/>
        <v>0</v>
      </c>
      <c r="AC247" s="19">
        <f t="shared" si="30"/>
        <v>1</v>
      </c>
      <c r="AD247" s="23" t="str">
        <f t="shared" si="31"/>
        <v/>
      </c>
      <c r="AE247" s="23" t="str">
        <f t="shared" si="32"/>
        <v/>
      </c>
    </row>
    <row r="248" spans="2:31" x14ac:dyDescent="0.25">
      <c r="B248" s="18">
        <f t="shared" si="33"/>
        <v>226</v>
      </c>
      <c r="C248" s="25">
        <v>5200000009908</v>
      </c>
      <c r="D248" s="19"/>
      <c r="E248" s="19"/>
      <c r="F248" s="20"/>
      <c r="G248" s="20" t="s">
        <v>357</v>
      </c>
      <c r="H248" s="21">
        <v>40</v>
      </c>
      <c r="I248" s="21" t="s">
        <v>995</v>
      </c>
      <c r="J248">
        <v>96035000</v>
      </c>
      <c r="K248" s="46" t="s">
        <v>104</v>
      </c>
      <c r="L248" s="47"/>
      <c r="M248" s="48"/>
      <c r="N248" s="99">
        <v>36.96</v>
      </c>
      <c r="O248" s="49">
        <v>9.2499999999999999E-2</v>
      </c>
      <c r="P248" s="50">
        <v>0</v>
      </c>
      <c r="Q248" s="50">
        <v>0.18</v>
      </c>
      <c r="R248" s="50">
        <v>0</v>
      </c>
      <c r="S248" s="50">
        <v>0</v>
      </c>
      <c r="T248" s="46"/>
      <c r="U248" s="46">
        <v>7</v>
      </c>
      <c r="V248" s="51" t="s">
        <v>1075</v>
      </c>
      <c r="W248" s="62"/>
      <c r="X248" s="62"/>
      <c r="Y248" s="23" t="str">
        <f t="shared" si="26"/>
        <v/>
      </c>
      <c r="Z248" s="23">
        <f t="shared" si="27"/>
        <v>1478.4</v>
      </c>
      <c r="AA248" s="19">
        <f t="shared" si="28"/>
        <v>1</v>
      </c>
      <c r="AB248" s="19">
        <f t="shared" si="29"/>
        <v>0</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20</v>
      </c>
      <c r="I249" s="21" t="s">
        <v>995</v>
      </c>
      <c r="J249"/>
      <c r="K249" s="46" t="s">
        <v>104</v>
      </c>
      <c r="L249" s="47"/>
      <c r="M249" s="48"/>
      <c r="N249" s="99"/>
      <c r="O249" s="49">
        <v>9.2499999999999999E-2</v>
      </c>
      <c r="P249" s="50">
        <v>0</v>
      </c>
      <c r="Q249" s="50">
        <v>0.18</v>
      </c>
      <c r="R249" s="50">
        <v>0</v>
      </c>
      <c r="S249" s="50">
        <v>0</v>
      </c>
      <c r="T249" s="46"/>
      <c r="U249" s="46">
        <v>7</v>
      </c>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17</v>
      </c>
      <c r="I250" s="21" t="s">
        <v>995</v>
      </c>
      <c r="J250"/>
      <c r="K250" s="46" t="s">
        <v>104</v>
      </c>
      <c r="L250" s="47"/>
      <c r="M250" s="48"/>
      <c r="N250" s="99"/>
      <c r="O250" s="49">
        <v>9.2499999999999999E-2</v>
      </c>
      <c r="P250" s="50">
        <v>0</v>
      </c>
      <c r="Q250" s="50">
        <v>0.18</v>
      </c>
      <c r="R250" s="50">
        <v>0</v>
      </c>
      <c r="S250" s="50">
        <v>0</v>
      </c>
      <c r="T250" s="46"/>
      <c r="U250" s="46">
        <v>7</v>
      </c>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v>96035000</v>
      </c>
      <c r="K251" s="46" t="s">
        <v>104</v>
      </c>
      <c r="L251" s="47"/>
      <c r="M251" s="48"/>
      <c r="N251" s="99">
        <v>24.64</v>
      </c>
      <c r="O251" s="49">
        <v>9.2499999999999999E-2</v>
      </c>
      <c r="P251" s="50">
        <v>0</v>
      </c>
      <c r="Q251" s="50">
        <v>0.18</v>
      </c>
      <c r="R251" s="50">
        <v>0</v>
      </c>
      <c r="S251" s="50">
        <v>0</v>
      </c>
      <c r="T251" s="46"/>
      <c r="U251" s="46">
        <v>7</v>
      </c>
      <c r="V251" s="51" t="s">
        <v>1073</v>
      </c>
      <c r="W251" s="62"/>
      <c r="X251" s="62"/>
      <c r="Y251" s="23" t="str">
        <f t="shared" si="26"/>
        <v/>
      </c>
      <c r="Z251" s="23">
        <f t="shared" si="27"/>
        <v>24.64</v>
      </c>
      <c r="AA251" s="19">
        <f t="shared" si="28"/>
        <v>1</v>
      </c>
      <c r="AB251" s="19">
        <f t="shared" si="29"/>
        <v>0</v>
      </c>
      <c r="AC251" s="19">
        <f t="shared" si="30"/>
        <v>1</v>
      </c>
      <c r="AD251" s="23" t="str">
        <f t="shared" si="31"/>
        <v/>
      </c>
      <c r="AE251" s="23" t="str">
        <f t="shared" si="32"/>
        <v/>
      </c>
    </row>
    <row r="252" spans="2:31" x14ac:dyDescent="0.25">
      <c r="B252" s="18">
        <f t="shared" si="33"/>
        <v>230</v>
      </c>
      <c r="C252" s="25">
        <v>5900000000033</v>
      </c>
      <c r="D252" s="19"/>
      <c r="E252" s="19"/>
      <c r="F252" s="2"/>
      <c r="G252" s="20" t="s">
        <v>361</v>
      </c>
      <c r="H252" s="21">
        <v>1</v>
      </c>
      <c r="I252" s="21" t="s">
        <v>995</v>
      </c>
      <c r="J252">
        <v>96035000</v>
      </c>
      <c r="K252" s="46" t="s">
        <v>104</v>
      </c>
      <c r="L252" s="47"/>
      <c r="M252" s="48"/>
      <c r="N252" s="99">
        <v>20.16</v>
      </c>
      <c r="O252" s="49">
        <v>9.2499999999999999E-2</v>
      </c>
      <c r="P252" s="50">
        <v>0</v>
      </c>
      <c r="Q252" s="50">
        <v>0.18</v>
      </c>
      <c r="R252" s="50">
        <v>0</v>
      </c>
      <c r="S252" s="50">
        <v>0</v>
      </c>
      <c r="T252" s="46"/>
      <c r="U252" s="46">
        <v>7</v>
      </c>
      <c r="V252" s="51" t="s">
        <v>1073</v>
      </c>
      <c r="W252" s="62"/>
      <c r="X252" s="62"/>
      <c r="Y252" s="23" t="str">
        <f t="shared" si="26"/>
        <v/>
      </c>
      <c r="Z252" s="23">
        <f t="shared" si="27"/>
        <v>20.16</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v>96035000</v>
      </c>
      <c r="K253" s="46" t="s">
        <v>104</v>
      </c>
      <c r="L253" s="47"/>
      <c r="M253" s="48"/>
      <c r="N253" s="99">
        <v>24.64</v>
      </c>
      <c r="O253" s="49">
        <v>9.2499999999999999E-2</v>
      </c>
      <c r="P253" s="50">
        <v>0</v>
      </c>
      <c r="Q253" s="50">
        <v>0.18</v>
      </c>
      <c r="R253" s="50">
        <v>0</v>
      </c>
      <c r="S253" s="50">
        <v>0</v>
      </c>
      <c r="T253" s="46"/>
      <c r="U253" s="46">
        <v>7</v>
      </c>
      <c r="V253" s="51" t="s">
        <v>1073</v>
      </c>
      <c r="W253" s="62"/>
      <c r="X253" s="62"/>
      <c r="Y253" s="23" t="str">
        <f t="shared" si="26"/>
        <v/>
      </c>
      <c r="Z253" s="23">
        <f t="shared" si="27"/>
        <v>24.64</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153</v>
      </c>
      <c r="I254" s="21" t="s">
        <v>995</v>
      </c>
      <c r="J254">
        <v>96035000</v>
      </c>
      <c r="K254" s="46" t="s">
        <v>104</v>
      </c>
      <c r="L254" s="47"/>
      <c r="M254" s="48"/>
      <c r="N254" s="99">
        <v>20.16</v>
      </c>
      <c r="O254" s="49">
        <v>9.2499999999999999E-2</v>
      </c>
      <c r="P254" s="50">
        <v>0</v>
      </c>
      <c r="Q254" s="50">
        <v>0.18</v>
      </c>
      <c r="R254" s="50">
        <v>0</v>
      </c>
      <c r="S254" s="50">
        <v>0</v>
      </c>
      <c r="T254" s="46"/>
      <c r="U254" s="46">
        <v>7</v>
      </c>
      <c r="V254" s="51" t="s">
        <v>1073</v>
      </c>
      <c r="W254" s="62"/>
      <c r="X254" s="62"/>
      <c r="Y254" s="23" t="str">
        <f t="shared" si="26"/>
        <v/>
      </c>
      <c r="Z254" s="23">
        <f t="shared" si="27"/>
        <v>3084.48</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20</v>
      </c>
      <c r="I255" s="21" t="s">
        <v>995</v>
      </c>
      <c r="J255"/>
      <c r="K255" s="46" t="s">
        <v>104</v>
      </c>
      <c r="L255" s="47"/>
      <c r="M255" s="48"/>
      <c r="N255" s="99"/>
      <c r="O255" s="49">
        <v>9.2499999999999999E-2</v>
      </c>
      <c r="P255" s="50">
        <v>0</v>
      </c>
      <c r="Q255" s="50">
        <v>0.18</v>
      </c>
      <c r="R255" s="50">
        <v>0</v>
      </c>
      <c r="S255" s="50">
        <v>0</v>
      </c>
      <c r="T255" s="46"/>
      <c r="U255" s="46">
        <v>7</v>
      </c>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365</v>
      </c>
      <c r="H256" s="21">
        <v>256</v>
      </c>
      <c r="I256" s="21" t="s">
        <v>995</v>
      </c>
      <c r="J256">
        <v>96035000</v>
      </c>
      <c r="K256" s="46" t="s">
        <v>104</v>
      </c>
      <c r="L256" s="47"/>
      <c r="M256" s="48"/>
      <c r="N256" s="99">
        <v>20.16</v>
      </c>
      <c r="O256" s="49">
        <v>9.2499999999999999E-2</v>
      </c>
      <c r="P256" s="50">
        <v>0</v>
      </c>
      <c r="Q256" s="50">
        <v>0.18</v>
      </c>
      <c r="R256" s="50">
        <v>0</v>
      </c>
      <c r="S256" s="50">
        <v>0</v>
      </c>
      <c r="T256" s="46"/>
      <c r="U256" s="46">
        <v>7</v>
      </c>
      <c r="V256" s="51" t="s">
        <v>1073</v>
      </c>
      <c r="W256" s="62"/>
      <c r="X256" s="62"/>
      <c r="Y256" s="23" t="str">
        <f t="shared" si="26"/>
        <v/>
      </c>
      <c r="Z256" s="23">
        <f t="shared" si="27"/>
        <v>5160.96</v>
      </c>
      <c r="AA256" s="19">
        <f t="shared" si="28"/>
        <v>1</v>
      </c>
      <c r="AB256" s="19">
        <f t="shared" si="29"/>
        <v>0</v>
      </c>
      <c r="AC256" s="19">
        <f t="shared" si="30"/>
        <v>1</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v>84609090</v>
      </c>
      <c r="K257" s="46" t="s">
        <v>104</v>
      </c>
      <c r="L257" s="47"/>
      <c r="M257" s="48"/>
      <c r="N257" s="99">
        <v>873.6</v>
      </c>
      <c r="O257" s="49">
        <v>9.2499999999999999E-2</v>
      </c>
      <c r="P257" s="50">
        <v>0</v>
      </c>
      <c r="Q257" s="50">
        <v>0.18</v>
      </c>
      <c r="R257" s="50">
        <v>0</v>
      </c>
      <c r="S257" s="50">
        <v>0</v>
      </c>
      <c r="T257" s="46"/>
      <c r="U257" s="46">
        <v>7</v>
      </c>
      <c r="V257" s="51" t="s">
        <v>1112</v>
      </c>
      <c r="W257" s="62"/>
      <c r="X257" s="62"/>
      <c r="Y257" s="23" t="str">
        <f t="shared" si="26"/>
        <v/>
      </c>
      <c r="Z257" s="23">
        <f t="shared" si="27"/>
        <v>873.6</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6</v>
      </c>
      <c r="I258" s="21" t="s">
        <v>995</v>
      </c>
      <c r="J258" s="100"/>
      <c r="K258" s="46" t="s">
        <v>104</v>
      </c>
      <c r="L258" s="47"/>
      <c r="M258" s="48"/>
      <c r="N258" s="99"/>
      <c r="O258" s="49">
        <v>9.2499999999999999E-2</v>
      </c>
      <c r="P258" s="50">
        <v>0</v>
      </c>
      <c r="Q258" s="50">
        <v>0.18</v>
      </c>
      <c r="R258" s="50">
        <v>0</v>
      </c>
      <c r="S258" s="50">
        <v>0</v>
      </c>
      <c r="T258" s="46"/>
      <c r="U258" s="46">
        <v>7</v>
      </c>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368</v>
      </c>
      <c r="H259" s="21">
        <v>253</v>
      </c>
      <c r="I259" s="21" t="s">
        <v>995</v>
      </c>
      <c r="J259" s="100"/>
      <c r="K259" s="46" t="s">
        <v>104</v>
      </c>
      <c r="L259" s="47"/>
      <c r="M259" s="48"/>
      <c r="N259" s="99"/>
      <c r="O259" s="49">
        <v>9.2499999999999999E-2</v>
      </c>
      <c r="P259" s="50">
        <v>0</v>
      </c>
      <c r="Q259" s="50">
        <v>0.18</v>
      </c>
      <c r="R259" s="50">
        <v>0</v>
      </c>
      <c r="S259" s="50">
        <v>0</v>
      </c>
      <c r="T259" s="46"/>
      <c r="U259" s="46">
        <v>7</v>
      </c>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40</v>
      </c>
      <c r="I260" s="21" t="s">
        <v>995</v>
      </c>
      <c r="J260" s="100"/>
      <c r="K260" s="46" t="s">
        <v>104</v>
      </c>
      <c r="L260" s="47"/>
      <c r="M260" s="48"/>
      <c r="N260" s="99"/>
      <c r="O260" s="49">
        <v>9.2499999999999999E-2</v>
      </c>
      <c r="P260" s="50">
        <v>0</v>
      </c>
      <c r="Q260" s="50">
        <v>0.18</v>
      </c>
      <c r="R260" s="50">
        <v>0</v>
      </c>
      <c r="S260" s="50">
        <v>0</v>
      </c>
      <c r="T260" s="46"/>
      <c r="U260" s="46">
        <v>7</v>
      </c>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101">
        <v>38237090</v>
      </c>
      <c r="K261" s="46" t="s">
        <v>104</v>
      </c>
      <c r="L261" s="47"/>
      <c r="M261" s="48"/>
      <c r="N261" s="99">
        <v>72.8</v>
      </c>
      <c r="O261" s="49">
        <v>9.2499999999999999E-2</v>
      </c>
      <c r="P261" s="50">
        <v>0</v>
      </c>
      <c r="Q261" s="50">
        <v>0.18</v>
      </c>
      <c r="R261" s="50">
        <v>0</v>
      </c>
      <c r="S261" s="50">
        <v>0</v>
      </c>
      <c r="T261" s="46"/>
      <c r="U261" s="46">
        <v>7</v>
      </c>
      <c r="V261" s="51" t="s">
        <v>1075</v>
      </c>
      <c r="W261" s="62"/>
      <c r="X261" s="62"/>
      <c r="Y261" s="23" t="str">
        <f t="shared" si="26"/>
        <v/>
      </c>
      <c r="Z261" s="23">
        <f t="shared" si="27"/>
        <v>72.8</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33</v>
      </c>
      <c r="I262" s="21" t="s">
        <v>995</v>
      </c>
      <c r="J262">
        <v>68052000</v>
      </c>
      <c r="K262" s="46" t="s">
        <v>104</v>
      </c>
      <c r="L262" s="47"/>
      <c r="M262" s="48"/>
      <c r="N262" s="99"/>
      <c r="O262" s="49">
        <v>9.2499999999999999E-2</v>
      </c>
      <c r="P262" s="50">
        <v>0</v>
      </c>
      <c r="Q262" s="50">
        <v>0.18</v>
      </c>
      <c r="R262" s="50">
        <v>0</v>
      </c>
      <c r="S262" s="50">
        <v>0</v>
      </c>
      <c r="T262" s="46"/>
      <c r="U262" s="46">
        <v>7</v>
      </c>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500</v>
      </c>
      <c r="I263" s="21" t="s">
        <v>995</v>
      </c>
      <c r="J263">
        <v>68052000</v>
      </c>
      <c r="K263" s="46" t="s">
        <v>104</v>
      </c>
      <c r="L263" s="47"/>
      <c r="M263" s="48"/>
      <c r="N263" s="99">
        <v>3.92</v>
      </c>
      <c r="O263" s="49">
        <v>9.2499999999999999E-2</v>
      </c>
      <c r="P263" s="50">
        <v>0</v>
      </c>
      <c r="Q263" s="50">
        <v>0.18</v>
      </c>
      <c r="R263" s="50">
        <v>0</v>
      </c>
      <c r="S263" s="50">
        <v>0</v>
      </c>
      <c r="T263" s="46"/>
      <c r="U263" s="46">
        <v>7</v>
      </c>
      <c r="V263" s="51" t="s">
        <v>1113</v>
      </c>
      <c r="W263" s="62"/>
      <c r="X263" s="62"/>
      <c r="Y263" s="23" t="str">
        <f t="shared" si="26"/>
        <v/>
      </c>
      <c r="Z263" s="23">
        <f t="shared" si="27"/>
        <v>1960</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433</v>
      </c>
      <c r="I264" s="21" t="s">
        <v>995</v>
      </c>
      <c r="J264">
        <v>68052000</v>
      </c>
      <c r="K264" s="46" t="s">
        <v>104</v>
      </c>
      <c r="L264" s="47"/>
      <c r="M264" s="48"/>
      <c r="N264" s="99">
        <v>3.92</v>
      </c>
      <c r="O264" s="49">
        <v>9.2499999999999999E-2</v>
      </c>
      <c r="P264" s="50">
        <v>0</v>
      </c>
      <c r="Q264" s="50">
        <v>0.18</v>
      </c>
      <c r="R264" s="50">
        <v>0</v>
      </c>
      <c r="S264" s="50">
        <v>0</v>
      </c>
      <c r="T264" s="46"/>
      <c r="U264" s="46">
        <v>7</v>
      </c>
      <c r="V264" s="51" t="s">
        <v>1113</v>
      </c>
      <c r="W264" s="62"/>
      <c r="X264" s="62"/>
      <c r="Y264" s="23" t="str">
        <f t="shared" si="26"/>
        <v/>
      </c>
      <c r="Z264" s="23">
        <f t="shared" si="27"/>
        <v>1697.36</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433</v>
      </c>
      <c r="I265" s="21" t="s">
        <v>995</v>
      </c>
      <c r="J265">
        <v>68052000</v>
      </c>
      <c r="K265" s="46" t="s">
        <v>104</v>
      </c>
      <c r="L265" s="47"/>
      <c r="M265" s="48"/>
      <c r="N265" s="99">
        <v>3.36</v>
      </c>
      <c r="O265" s="49">
        <v>9.2499999999999999E-2</v>
      </c>
      <c r="P265" s="50">
        <v>0</v>
      </c>
      <c r="Q265" s="50">
        <v>0.18</v>
      </c>
      <c r="R265" s="50">
        <v>0</v>
      </c>
      <c r="S265" s="50">
        <v>0</v>
      </c>
      <c r="T265" s="46"/>
      <c r="U265" s="46">
        <v>7</v>
      </c>
      <c r="V265" s="51" t="s">
        <v>1113</v>
      </c>
      <c r="W265" s="62"/>
      <c r="X265" s="62"/>
      <c r="Y265" s="23" t="str">
        <f t="shared" si="26"/>
        <v/>
      </c>
      <c r="Z265" s="23">
        <f t="shared" si="27"/>
        <v>1454.8799999999999</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400</v>
      </c>
      <c r="I266" s="21" t="s">
        <v>995</v>
      </c>
      <c r="J266">
        <v>68052000</v>
      </c>
      <c r="K266" s="46" t="s">
        <v>104</v>
      </c>
      <c r="L266" s="47"/>
      <c r="M266" s="48"/>
      <c r="N266" s="99">
        <v>3.92</v>
      </c>
      <c r="O266" s="49">
        <v>9.2499999999999999E-2</v>
      </c>
      <c r="P266" s="50">
        <v>0</v>
      </c>
      <c r="Q266" s="50">
        <v>0.18</v>
      </c>
      <c r="R266" s="50">
        <v>0</v>
      </c>
      <c r="S266" s="50">
        <v>0</v>
      </c>
      <c r="T266" s="46"/>
      <c r="U266" s="46">
        <v>7</v>
      </c>
      <c r="V266" s="51" t="s">
        <v>1113</v>
      </c>
      <c r="W266" s="62"/>
      <c r="X266" s="62"/>
      <c r="Y266" s="23" t="str">
        <f t="shared" si="26"/>
        <v/>
      </c>
      <c r="Z266" s="23">
        <f t="shared" si="27"/>
        <v>1568</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400</v>
      </c>
      <c r="I267" s="21" t="s">
        <v>995</v>
      </c>
      <c r="J267">
        <v>68052000</v>
      </c>
      <c r="K267" s="46" t="s">
        <v>104</v>
      </c>
      <c r="L267" s="47"/>
      <c r="M267" s="48"/>
      <c r="N267" s="99">
        <v>3.92</v>
      </c>
      <c r="O267" s="49">
        <v>9.2499999999999999E-2</v>
      </c>
      <c r="P267" s="50">
        <v>0</v>
      </c>
      <c r="Q267" s="50">
        <v>0.18</v>
      </c>
      <c r="R267" s="50">
        <v>0</v>
      </c>
      <c r="S267" s="50">
        <v>0</v>
      </c>
      <c r="T267" s="46"/>
      <c r="U267" s="46">
        <v>7</v>
      </c>
      <c r="V267" s="51" t="s">
        <v>1113</v>
      </c>
      <c r="W267" s="62"/>
      <c r="X267" s="62"/>
      <c r="Y267" s="23" t="str">
        <f t="shared" si="26"/>
        <v/>
      </c>
      <c r="Z267" s="23">
        <f t="shared" si="27"/>
        <v>1568</v>
      </c>
      <c r="AA267" s="19">
        <f t="shared" si="28"/>
        <v>1</v>
      </c>
      <c r="AB267" s="19">
        <f t="shared" si="29"/>
        <v>0</v>
      </c>
      <c r="AC267" s="19">
        <f t="shared" si="30"/>
        <v>1</v>
      </c>
      <c r="AD267" s="23" t="str">
        <f t="shared" si="31"/>
        <v/>
      </c>
      <c r="AE267" s="23" t="str">
        <f t="shared" si="32"/>
        <v/>
      </c>
    </row>
    <row r="268" spans="2:31" x14ac:dyDescent="0.25">
      <c r="B268" s="18">
        <f t="shared" si="33"/>
        <v>246</v>
      </c>
      <c r="C268" s="25">
        <v>5200000009987</v>
      </c>
      <c r="D268" s="19"/>
      <c r="E268" s="19"/>
      <c r="F268" s="20"/>
      <c r="G268" s="20" t="s">
        <v>377</v>
      </c>
      <c r="H268" s="21">
        <v>533</v>
      </c>
      <c r="I268" s="21" t="s">
        <v>995</v>
      </c>
      <c r="J268">
        <v>68052000</v>
      </c>
      <c r="K268" s="46" t="s">
        <v>104</v>
      </c>
      <c r="L268" s="47"/>
      <c r="M268" s="48"/>
      <c r="N268" s="99">
        <v>3.92</v>
      </c>
      <c r="O268" s="49">
        <v>9.2499999999999999E-2</v>
      </c>
      <c r="P268" s="50">
        <v>0</v>
      </c>
      <c r="Q268" s="50">
        <v>0.18</v>
      </c>
      <c r="R268" s="50">
        <v>0</v>
      </c>
      <c r="S268" s="50">
        <v>0</v>
      </c>
      <c r="T268" s="46"/>
      <c r="U268" s="46">
        <v>7</v>
      </c>
      <c r="V268" s="51" t="s">
        <v>1113</v>
      </c>
      <c r="W268" s="62"/>
      <c r="X268" s="62"/>
      <c r="Y268" s="23" t="str">
        <f t="shared" si="26"/>
        <v/>
      </c>
      <c r="Z268" s="23">
        <f t="shared" si="27"/>
        <v>2089.36</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433</v>
      </c>
      <c r="I269" s="21" t="s">
        <v>995</v>
      </c>
      <c r="J269">
        <v>68052000</v>
      </c>
      <c r="K269" s="46" t="s">
        <v>104</v>
      </c>
      <c r="L269" s="47"/>
      <c r="M269" s="48"/>
      <c r="N269" s="99">
        <v>3.92</v>
      </c>
      <c r="O269" s="49">
        <v>9.2499999999999999E-2</v>
      </c>
      <c r="P269" s="50">
        <v>0</v>
      </c>
      <c r="Q269" s="50">
        <v>0.18</v>
      </c>
      <c r="R269" s="50">
        <v>0</v>
      </c>
      <c r="S269" s="50">
        <v>0</v>
      </c>
      <c r="T269" s="46"/>
      <c r="U269" s="46">
        <v>7</v>
      </c>
      <c r="V269" s="51" t="s">
        <v>1113</v>
      </c>
      <c r="W269" s="62"/>
      <c r="X269" s="62"/>
      <c r="Y269" s="23" t="str">
        <f t="shared" si="26"/>
        <v/>
      </c>
      <c r="Z269" s="23">
        <f t="shared" si="27"/>
        <v>1697.36</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379</v>
      </c>
      <c r="H270" s="21">
        <v>933</v>
      </c>
      <c r="I270" s="21" t="s">
        <v>995</v>
      </c>
      <c r="J270">
        <v>68052000</v>
      </c>
      <c r="K270" s="46" t="s">
        <v>104</v>
      </c>
      <c r="L270" s="47"/>
      <c r="M270" s="48"/>
      <c r="N270" s="99">
        <v>3.92</v>
      </c>
      <c r="O270" s="49">
        <v>9.2499999999999999E-2</v>
      </c>
      <c r="P270" s="50">
        <v>0</v>
      </c>
      <c r="Q270" s="50">
        <v>0.18</v>
      </c>
      <c r="R270" s="50">
        <v>0</v>
      </c>
      <c r="S270" s="50">
        <v>0</v>
      </c>
      <c r="T270" s="46"/>
      <c r="U270" s="46">
        <v>7</v>
      </c>
      <c r="V270" s="51" t="s">
        <v>1113</v>
      </c>
      <c r="W270" s="62"/>
      <c r="X270" s="62"/>
      <c r="Y270" s="23" t="str">
        <f t="shared" si="26"/>
        <v/>
      </c>
      <c r="Z270" s="23">
        <f t="shared" si="27"/>
        <v>3657.36</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167</v>
      </c>
      <c r="I271" s="21" t="s">
        <v>995</v>
      </c>
      <c r="J271"/>
      <c r="K271" s="46" t="s">
        <v>104</v>
      </c>
      <c r="L271" s="47"/>
      <c r="M271" s="48"/>
      <c r="N271" s="99"/>
      <c r="O271" s="49">
        <v>9.2499999999999999E-2</v>
      </c>
      <c r="P271" s="50">
        <v>0</v>
      </c>
      <c r="Q271" s="50">
        <v>0.18</v>
      </c>
      <c r="R271" s="50">
        <v>0</v>
      </c>
      <c r="S271" s="50">
        <v>0</v>
      </c>
      <c r="T271" s="46"/>
      <c r="U271" s="46">
        <v>7</v>
      </c>
      <c r="V271" s="51" t="s">
        <v>1113</v>
      </c>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v>68052000</v>
      </c>
      <c r="K272" s="46" t="s">
        <v>104</v>
      </c>
      <c r="L272" s="47"/>
      <c r="M272" s="48"/>
      <c r="N272" s="99"/>
      <c r="O272" s="49">
        <v>9.2499999999999999E-2</v>
      </c>
      <c r="P272" s="50">
        <v>0</v>
      </c>
      <c r="Q272" s="50">
        <v>0.18</v>
      </c>
      <c r="R272" s="50">
        <v>0</v>
      </c>
      <c r="S272" s="50">
        <v>0</v>
      </c>
      <c r="T272" s="46"/>
      <c r="U272" s="46">
        <v>7</v>
      </c>
      <c r="V272" s="51" t="s">
        <v>1113</v>
      </c>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382</v>
      </c>
      <c r="H273" s="21">
        <v>1</v>
      </c>
      <c r="I273" s="21" t="s">
        <v>995</v>
      </c>
      <c r="J273">
        <v>68052000</v>
      </c>
      <c r="K273" s="46" t="s">
        <v>104</v>
      </c>
      <c r="L273" s="47"/>
      <c r="M273" s="48"/>
      <c r="N273" s="99">
        <v>2.8</v>
      </c>
      <c r="O273" s="49">
        <v>9.2499999999999999E-2</v>
      </c>
      <c r="P273" s="50">
        <v>0</v>
      </c>
      <c r="Q273" s="50">
        <v>0.18</v>
      </c>
      <c r="R273" s="50">
        <v>0</v>
      </c>
      <c r="S273" s="50">
        <v>0</v>
      </c>
      <c r="T273" s="46"/>
      <c r="U273" s="46">
        <v>7</v>
      </c>
      <c r="V273" s="51" t="s">
        <v>1113</v>
      </c>
      <c r="W273" s="62"/>
      <c r="X273" s="62"/>
      <c r="Y273" s="23" t="str">
        <f t="shared" si="26"/>
        <v/>
      </c>
      <c r="Z273" s="23">
        <f t="shared" si="27"/>
        <v>2.8</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1</v>
      </c>
      <c r="I274" s="21" t="s">
        <v>995</v>
      </c>
      <c r="J274">
        <v>68052000</v>
      </c>
      <c r="K274" s="46" t="s">
        <v>104</v>
      </c>
      <c r="L274" s="47"/>
      <c r="M274" s="48"/>
      <c r="N274" s="99">
        <v>2.8</v>
      </c>
      <c r="O274" s="49">
        <v>9.2499999999999999E-2</v>
      </c>
      <c r="P274" s="50">
        <v>0</v>
      </c>
      <c r="Q274" s="50">
        <v>0.18</v>
      </c>
      <c r="R274" s="50">
        <v>0</v>
      </c>
      <c r="S274" s="50">
        <v>0</v>
      </c>
      <c r="T274" s="46"/>
      <c r="U274" s="46">
        <v>7</v>
      </c>
      <c r="V274" s="51" t="s">
        <v>1113</v>
      </c>
      <c r="W274" s="62"/>
      <c r="X274" s="62"/>
      <c r="Y274" s="23" t="str">
        <f t="shared" si="26"/>
        <v/>
      </c>
      <c r="Z274" s="23">
        <f t="shared" si="27"/>
        <v>2.8</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v>68052000</v>
      </c>
      <c r="K275" s="46" t="s">
        <v>104</v>
      </c>
      <c r="L275" s="47"/>
      <c r="M275" s="48"/>
      <c r="N275" s="99">
        <v>2.8</v>
      </c>
      <c r="O275" s="49">
        <v>9.2499999999999999E-2</v>
      </c>
      <c r="P275" s="50">
        <v>0</v>
      </c>
      <c r="Q275" s="50">
        <v>0.18</v>
      </c>
      <c r="R275" s="50">
        <v>0</v>
      </c>
      <c r="S275" s="50">
        <v>0</v>
      </c>
      <c r="T275" s="46"/>
      <c r="U275" s="46">
        <v>7</v>
      </c>
      <c r="V275" s="51" t="s">
        <v>1113</v>
      </c>
      <c r="W275" s="62"/>
      <c r="X275" s="62"/>
      <c r="Y275" s="23" t="str">
        <f t="shared" si="26"/>
        <v/>
      </c>
      <c r="Z275" s="23">
        <f t="shared" si="27"/>
        <v>2.8</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v>68052000</v>
      </c>
      <c r="K276" s="46" t="s">
        <v>104</v>
      </c>
      <c r="L276" s="47"/>
      <c r="M276" s="48"/>
      <c r="N276" s="99">
        <v>2.8</v>
      </c>
      <c r="O276" s="49">
        <v>9.2499999999999999E-2</v>
      </c>
      <c r="P276" s="50">
        <v>0</v>
      </c>
      <c r="Q276" s="50">
        <v>0.18</v>
      </c>
      <c r="R276" s="50">
        <v>0</v>
      </c>
      <c r="S276" s="50">
        <v>0</v>
      </c>
      <c r="T276" s="46"/>
      <c r="U276" s="46">
        <v>7</v>
      </c>
      <c r="V276" s="51" t="s">
        <v>1113</v>
      </c>
      <c r="W276" s="62"/>
      <c r="X276" s="62"/>
      <c r="Y276" s="23" t="str">
        <f t="shared" si="26"/>
        <v/>
      </c>
      <c r="Z276" s="23">
        <f t="shared" si="27"/>
        <v>2.8</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1</v>
      </c>
      <c r="I277" s="21" t="s">
        <v>995</v>
      </c>
      <c r="J277">
        <v>68052000</v>
      </c>
      <c r="K277" s="46" t="s">
        <v>104</v>
      </c>
      <c r="L277" s="47"/>
      <c r="M277" s="48"/>
      <c r="N277" s="99">
        <v>3.92</v>
      </c>
      <c r="O277" s="49">
        <v>9.2499999999999999E-2</v>
      </c>
      <c r="P277" s="50">
        <v>0</v>
      </c>
      <c r="Q277" s="50">
        <v>0.18</v>
      </c>
      <c r="R277" s="50">
        <v>0</v>
      </c>
      <c r="S277" s="50">
        <v>0</v>
      </c>
      <c r="T277" s="46"/>
      <c r="U277" s="46">
        <v>7</v>
      </c>
      <c r="V277" s="51" t="s">
        <v>1113</v>
      </c>
      <c r="W277" s="62"/>
      <c r="X277" s="62"/>
      <c r="Y277" s="23" t="str">
        <f t="shared" si="26"/>
        <v/>
      </c>
      <c r="Z277" s="23">
        <f t="shared" si="27"/>
        <v>3.92</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v>68052000</v>
      </c>
      <c r="K278" s="46" t="s">
        <v>104</v>
      </c>
      <c r="L278" s="47"/>
      <c r="M278" s="48"/>
      <c r="N278" s="99">
        <v>3.92</v>
      </c>
      <c r="O278" s="49">
        <v>9.2499999999999999E-2</v>
      </c>
      <c r="P278" s="50">
        <v>0</v>
      </c>
      <c r="Q278" s="50">
        <v>0.18</v>
      </c>
      <c r="R278" s="50">
        <v>0</v>
      </c>
      <c r="S278" s="50">
        <v>0</v>
      </c>
      <c r="T278" s="46"/>
      <c r="U278" s="46">
        <v>7</v>
      </c>
      <c r="V278" s="51" t="s">
        <v>1113</v>
      </c>
      <c r="W278" s="62"/>
      <c r="X278" s="62"/>
      <c r="Y278" s="23" t="str">
        <f t="shared" si="26"/>
        <v/>
      </c>
      <c r="Z278" s="23">
        <f t="shared" si="27"/>
        <v>3.92</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1</v>
      </c>
      <c r="I279" s="21" t="s">
        <v>995</v>
      </c>
      <c r="J279"/>
      <c r="K279" s="46" t="s">
        <v>104</v>
      </c>
      <c r="L279" s="47"/>
      <c r="M279" s="48"/>
      <c r="N279" s="99"/>
      <c r="O279" s="49">
        <v>9.2499999999999999E-2</v>
      </c>
      <c r="P279" s="50">
        <v>0</v>
      </c>
      <c r="Q279" s="50">
        <v>0.18</v>
      </c>
      <c r="R279" s="50">
        <v>0</v>
      </c>
      <c r="S279" s="50">
        <v>0</v>
      </c>
      <c r="T279" s="46"/>
      <c r="U279" s="46">
        <v>7</v>
      </c>
      <c r="V279" s="51" t="s">
        <v>1113</v>
      </c>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1</v>
      </c>
      <c r="I280" s="21" t="s">
        <v>995</v>
      </c>
      <c r="J280">
        <v>68052000</v>
      </c>
      <c r="K280" s="46" t="s">
        <v>104</v>
      </c>
      <c r="L280" s="47"/>
      <c r="M280" s="48"/>
      <c r="N280" s="99">
        <v>2.8</v>
      </c>
      <c r="O280" s="49">
        <v>9.2499999999999999E-2</v>
      </c>
      <c r="P280" s="50">
        <v>0</v>
      </c>
      <c r="Q280" s="50">
        <v>0.18</v>
      </c>
      <c r="R280" s="50">
        <v>0</v>
      </c>
      <c r="S280" s="50">
        <v>0</v>
      </c>
      <c r="T280" s="46"/>
      <c r="U280" s="46">
        <v>7</v>
      </c>
      <c r="V280" s="51" t="s">
        <v>1113</v>
      </c>
      <c r="W280" s="62"/>
      <c r="X280" s="62"/>
      <c r="Y280" s="23" t="str">
        <f t="shared" si="34"/>
        <v/>
      </c>
      <c r="Z280" s="23">
        <f t="shared" si="35"/>
        <v>2.8</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33</v>
      </c>
      <c r="I281" s="21" t="s">
        <v>995</v>
      </c>
      <c r="J281">
        <v>68052000</v>
      </c>
      <c r="K281" s="46" t="s">
        <v>104</v>
      </c>
      <c r="L281" s="47"/>
      <c r="M281" s="48"/>
      <c r="N281" s="99">
        <v>2.8</v>
      </c>
      <c r="O281" s="49">
        <v>9.2499999999999999E-2</v>
      </c>
      <c r="P281" s="50">
        <v>0</v>
      </c>
      <c r="Q281" s="50">
        <v>0.18</v>
      </c>
      <c r="R281" s="50">
        <v>0</v>
      </c>
      <c r="S281" s="50">
        <v>0</v>
      </c>
      <c r="T281" s="46"/>
      <c r="U281" s="46">
        <v>7</v>
      </c>
      <c r="V281" s="51" t="s">
        <v>1113</v>
      </c>
      <c r="W281" s="62"/>
      <c r="X281" s="62"/>
      <c r="Y281" s="23" t="str">
        <f t="shared" si="34"/>
        <v/>
      </c>
      <c r="Z281" s="23">
        <f t="shared" si="35"/>
        <v>92.399999999999991</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1</v>
      </c>
      <c r="I282" s="21" t="s">
        <v>995</v>
      </c>
      <c r="J282">
        <v>68052000</v>
      </c>
      <c r="K282" s="46" t="s">
        <v>104</v>
      </c>
      <c r="L282" s="47"/>
      <c r="M282" s="48"/>
      <c r="N282" s="99">
        <v>3.92</v>
      </c>
      <c r="O282" s="49">
        <v>9.2499999999999999E-2</v>
      </c>
      <c r="P282" s="50">
        <v>0</v>
      </c>
      <c r="Q282" s="50">
        <v>0.18</v>
      </c>
      <c r="R282" s="50">
        <v>0</v>
      </c>
      <c r="S282" s="50">
        <v>0</v>
      </c>
      <c r="T282" s="46"/>
      <c r="U282" s="46">
        <v>7</v>
      </c>
      <c r="V282" s="51" t="s">
        <v>1113</v>
      </c>
      <c r="W282" s="62"/>
      <c r="X282" s="62"/>
      <c r="Y282" s="23" t="str">
        <f t="shared" si="34"/>
        <v/>
      </c>
      <c r="Z282" s="23">
        <f t="shared" si="35"/>
        <v>3.92</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1</v>
      </c>
      <c r="I283" s="21" t="s">
        <v>995</v>
      </c>
      <c r="J283">
        <v>68052000</v>
      </c>
      <c r="K283" s="46" t="s">
        <v>104</v>
      </c>
      <c r="L283" s="47"/>
      <c r="M283" s="48"/>
      <c r="N283" s="99">
        <v>3.92</v>
      </c>
      <c r="O283" s="49">
        <v>9.2499999999999999E-2</v>
      </c>
      <c r="P283" s="50">
        <v>0</v>
      </c>
      <c r="Q283" s="50">
        <v>0.18</v>
      </c>
      <c r="R283" s="50">
        <v>0</v>
      </c>
      <c r="S283" s="50">
        <v>0</v>
      </c>
      <c r="T283" s="46"/>
      <c r="U283" s="46">
        <v>7</v>
      </c>
      <c r="V283" s="51" t="s">
        <v>1113</v>
      </c>
      <c r="W283" s="62"/>
      <c r="X283" s="62"/>
      <c r="Y283" s="23" t="str">
        <f t="shared" si="34"/>
        <v/>
      </c>
      <c r="Z283" s="23">
        <f t="shared" si="35"/>
        <v>3.92</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v>68052000</v>
      </c>
      <c r="K284" s="46" t="s">
        <v>104</v>
      </c>
      <c r="L284" s="47"/>
      <c r="M284" s="48"/>
      <c r="N284" s="99">
        <v>4.4800000000000004</v>
      </c>
      <c r="O284" s="49">
        <v>9.2499999999999999E-2</v>
      </c>
      <c r="P284" s="50">
        <v>0</v>
      </c>
      <c r="Q284" s="50">
        <v>0.18</v>
      </c>
      <c r="R284" s="50">
        <v>0</v>
      </c>
      <c r="S284" s="50">
        <v>0</v>
      </c>
      <c r="T284" s="46"/>
      <c r="U284" s="46">
        <v>7</v>
      </c>
      <c r="V284" s="51" t="s">
        <v>1113</v>
      </c>
      <c r="W284" s="62"/>
      <c r="X284" s="62"/>
      <c r="Y284" s="23" t="str">
        <f t="shared" si="34"/>
        <v/>
      </c>
      <c r="Z284" s="23">
        <f t="shared" si="35"/>
        <v>4.4800000000000004</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v>
      </c>
      <c r="I285" s="21" t="s">
        <v>995</v>
      </c>
      <c r="J285">
        <v>68052000</v>
      </c>
      <c r="K285" s="46" t="s">
        <v>104</v>
      </c>
      <c r="L285" s="47"/>
      <c r="M285" s="48"/>
      <c r="N285" s="99">
        <v>4.4800000000000004</v>
      </c>
      <c r="O285" s="49">
        <v>9.2499999999999999E-2</v>
      </c>
      <c r="P285" s="50">
        <v>0</v>
      </c>
      <c r="Q285" s="50">
        <v>0.18</v>
      </c>
      <c r="R285" s="50">
        <v>0</v>
      </c>
      <c r="S285" s="50">
        <v>0</v>
      </c>
      <c r="T285" s="46"/>
      <c r="U285" s="46">
        <v>7</v>
      </c>
      <c r="V285" s="51" t="s">
        <v>1113</v>
      </c>
      <c r="W285" s="62"/>
      <c r="X285" s="62"/>
      <c r="Y285" s="23" t="str">
        <f t="shared" si="34"/>
        <v/>
      </c>
      <c r="Z285" s="23">
        <f t="shared" si="35"/>
        <v>4.4800000000000004</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1</v>
      </c>
      <c r="I286" s="21" t="s">
        <v>995</v>
      </c>
      <c r="J286">
        <v>68052000</v>
      </c>
      <c r="K286" s="46" t="s">
        <v>104</v>
      </c>
      <c r="L286" s="47"/>
      <c r="M286" s="48"/>
      <c r="N286" s="99">
        <v>3.92</v>
      </c>
      <c r="O286" s="49">
        <v>9.2499999999999999E-2</v>
      </c>
      <c r="P286" s="50">
        <v>0</v>
      </c>
      <c r="Q286" s="50">
        <v>0.18</v>
      </c>
      <c r="R286" s="50">
        <v>0</v>
      </c>
      <c r="S286" s="50">
        <v>0</v>
      </c>
      <c r="T286" s="46"/>
      <c r="U286" s="46">
        <v>7</v>
      </c>
      <c r="V286" s="51" t="s">
        <v>1113</v>
      </c>
      <c r="W286" s="62"/>
      <c r="X286" s="62"/>
      <c r="Y286" s="23" t="str">
        <f t="shared" si="34"/>
        <v/>
      </c>
      <c r="Z286" s="23">
        <f t="shared" si="35"/>
        <v>3.92</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v>68052000</v>
      </c>
      <c r="K287" s="46" t="s">
        <v>104</v>
      </c>
      <c r="L287" s="47"/>
      <c r="M287" s="48"/>
      <c r="N287" s="99">
        <v>3.92</v>
      </c>
      <c r="O287" s="49">
        <v>9.2499999999999999E-2</v>
      </c>
      <c r="P287" s="50">
        <v>0</v>
      </c>
      <c r="Q287" s="50">
        <v>0.18</v>
      </c>
      <c r="R287" s="50">
        <v>0</v>
      </c>
      <c r="S287" s="50">
        <v>0</v>
      </c>
      <c r="T287" s="46"/>
      <c r="U287" s="46">
        <v>7</v>
      </c>
      <c r="V287" s="51" t="s">
        <v>1113</v>
      </c>
      <c r="W287" s="62"/>
      <c r="X287" s="62"/>
      <c r="Y287" s="23" t="str">
        <f t="shared" si="34"/>
        <v/>
      </c>
      <c r="Z287" s="23">
        <f t="shared" si="35"/>
        <v>3.92</v>
      </c>
      <c r="AA287" s="19">
        <f t="shared" si="36"/>
        <v>1</v>
      </c>
      <c r="AB287" s="19">
        <f t="shared" si="37"/>
        <v>0</v>
      </c>
      <c r="AC287" s="19">
        <f t="shared" si="38"/>
        <v>1</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v>68052000</v>
      </c>
      <c r="K288" s="46" t="s">
        <v>104</v>
      </c>
      <c r="L288" s="47"/>
      <c r="M288" s="48"/>
      <c r="N288" s="99">
        <v>2.8</v>
      </c>
      <c r="O288" s="49">
        <v>9.2499999999999999E-2</v>
      </c>
      <c r="P288" s="50">
        <v>0</v>
      </c>
      <c r="Q288" s="50">
        <v>0.18</v>
      </c>
      <c r="R288" s="50">
        <v>0</v>
      </c>
      <c r="S288" s="50">
        <v>0</v>
      </c>
      <c r="T288" s="46"/>
      <c r="U288" s="46">
        <v>7</v>
      </c>
      <c r="V288" s="51" t="s">
        <v>1113</v>
      </c>
      <c r="W288" s="62"/>
      <c r="X288" s="62"/>
      <c r="Y288" s="23" t="str">
        <f t="shared" si="34"/>
        <v/>
      </c>
      <c r="Z288" s="23">
        <f t="shared" si="35"/>
        <v>2.8</v>
      </c>
      <c r="AA288" s="19">
        <f t="shared" si="36"/>
        <v>1</v>
      </c>
      <c r="AB288" s="19">
        <f t="shared" si="37"/>
        <v>0</v>
      </c>
      <c r="AC288" s="19">
        <f t="shared" si="38"/>
        <v>1</v>
      </c>
      <c r="AD288" s="23" t="str">
        <f t="shared" si="39"/>
        <v/>
      </c>
      <c r="AE288" s="23" t="str">
        <f t="shared" si="40"/>
        <v/>
      </c>
    </row>
    <row r="289" spans="2:31" x14ac:dyDescent="0.25">
      <c r="B289" s="18">
        <f t="shared" si="41"/>
        <v>267</v>
      </c>
      <c r="C289" s="25">
        <v>5200000004023</v>
      </c>
      <c r="D289" s="19"/>
      <c r="E289" s="19"/>
      <c r="F289" s="20"/>
      <c r="G289" s="20" t="s">
        <v>397</v>
      </c>
      <c r="H289" s="21">
        <v>33</v>
      </c>
      <c r="I289" s="21" t="s">
        <v>995</v>
      </c>
      <c r="J289">
        <v>68052000</v>
      </c>
      <c r="K289" s="46" t="s">
        <v>104</v>
      </c>
      <c r="L289" s="47"/>
      <c r="M289" s="48"/>
      <c r="N289" s="99">
        <v>3.92</v>
      </c>
      <c r="O289" s="49">
        <v>9.2499999999999999E-2</v>
      </c>
      <c r="P289" s="50">
        <v>0</v>
      </c>
      <c r="Q289" s="50">
        <v>0.18</v>
      </c>
      <c r="R289" s="50">
        <v>0</v>
      </c>
      <c r="S289" s="50">
        <v>0</v>
      </c>
      <c r="T289" s="46"/>
      <c r="U289" s="46">
        <v>7</v>
      </c>
      <c r="V289" s="51" t="s">
        <v>1113</v>
      </c>
      <c r="W289" s="62"/>
      <c r="X289" s="62"/>
      <c r="Y289" s="23" t="str">
        <f t="shared" si="34"/>
        <v/>
      </c>
      <c r="Z289" s="23">
        <f t="shared" si="35"/>
        <v>129.35999999999999</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v>68052000</v>
      </c>
      <c r="K290" s="46" t="s">
        <v>104</v>
      </c>
      <c r="L290" s="47"/>
      <c r="M290" s="48"/>
      <c r="N290" s="99">
        <v>3.92</v>
      </c>
      <c r="O290" s="49">
        <v>9.2499999999999999E-2</v>
      </c>
      <c r="P290" s="50">
        <v>0</v>
      </c>
      <c r="Q290" s="50">
        <v>0.18</v>
      </c>
      <c r="R290" s="50">
        <v>0</v>
      </c>
      <c r="S290" s="50">
        <v>0</v>
      </c>
      <c r="T290" s="46"/>
      <c r="U290" s="46">
        <v>7</v>
      </c>
      <c r="V290" s="51" t="s">
        <v>1113</v>
      </c>
      <c r="W290" s="62"/>
      <c r="X290" s="62"/>
      <c r="Y290" s="23" t="str">
        <f t="shared" si="34"/>
        <v/>
      </c>
      <c r="Z290" s="23">
        <f t="shared" si="35"/>
        <v>3.92</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v>68052000</v>
      </c>
      <c r="K291" s="46" t="s">
        <v>104</v>
      </c>
      <c r="L291" s="47"/>
      <c r="M291" s="48"/>
      <c r="N291" s="99">
        <v>2.8</v>
      </c>
      <c r="O291" s="49">
        <v>9.2499999999999999E-2</v>
      </c>
      <c r="P291" s="50">
        <v>0</v>
      </c>
      <c r="Q291" s="50">
        <v>0.18</v>
      </c>
      <c r="R291" s="50">
        <v>0</v>
      </c>
      <c r="S291" s="50">
        <v>0</v>
      </c>
      <c r="T291" s="46"/>
      <c r="U291" s="46">
        <v>7</v>
      </c>
      <c r="V291" s="51" t="s">
        <v>1113</v>
      </c>
      <c r="W291" s="62"/>
      <c r="X291" s="62"/>
      <c r="Y291" s="23" t="str">
        <f t="shared" si="34"/>
        <v/>
      </c>
      <c r="Z291" s="23">
        <f t="shared" si="35"/>
        <v>2.8</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100"/>
      <c r="K292" s="46" t="s">
        <v>104</v>
      </c>
      <c r="L292" s="47"/>
      <c r="M292" s="48"/>
      <c r="N292" s="99"/>
      <c r="O292" s="49">
        <v>9.2499999999999999E-2</v>
      </c>
      <c r="P292" s="50">
        <v>0</v>
      </c>
      <c r="Q292" s="50">
        <v>0.18</v>
      </c>
      <c r="R292" s="50">
        <v>0</v>
      </c>
      <c r="S292" s="50">
        <v>0</v>
      </c>
      <c r="T292" s="46"/>
      <c r="U292" s="46">
        <v>7</v>
      </c>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100"/>
      <c r="K293" s="46" t="s">
        <v>104</v>
      </c>
      <c r="L293" s="47"/>
      <c r="M293" s="48"/>
      <c r="N293" s="99"/>
      <c r="O293" s="49">
        <v>9.2499999999999999E-2</v>
      </c>
      <c r="P293" s="50">
        <v>0</v>
      </c>
      <c r="Q293" s="50">
        <v>0.18</v>
      </c>
      <c r="R293" s="50">
        <v>0</v>
      </c>
      <c r="S293" s="50">
        <v>0</v>
      </c>
      <c r="T293" s="46"/>
      <c r="U293" s="46">
        <v>7</v>
      </c>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100"/>
      <c r="K294" s="46" t="s">
        <v>104</v>
      </c>
      <c r="L294" s="47"/>
      <c r="M294" s="48"/>
      <c r="N294" s="99"/>
      <c r="O294" s="49">
        <v>9.2499999999999999E-2</v>
      </c>
      <c r="P294" s="50">
        <v>0</v>
      </c>
      <c r="Q294" s="50">
        <v>0.18</v>
      </c>
      <c r="R294" s="50">
        <v>0</v>
      </c>
      <c r="S294" s="50">
        <v>0</v>
      </c>
      <c r="T294" s="46"/>
      <c r="U294" s="46">
        <v>7</v>
      </c>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37</v>
      </c>
      <c r="I295" s="21" t="s">
        <v>995</v>
      </c>
      <c r="J295"/>
      <c r="K295" s="46" t="s">
        <v>104</v>
      </c>
      <c r="L295" s="47"/>
      <c r="M295" s="48"/>
      <c r="N295" s="99"/>
      <c r="O295" s="49">
        <v>9.2499999999999999E-2</v>
      </c>
      <c r="P295" s="50">
        <v>0</v>
      </c>
      <c r="Q295" s="50">
        <v>0.18</v>
      </c>
      <c r="R295" s="50">
        <v>0</v>
      </c>
      <c r="S295" s="50">
        <v>0</v>
      </c>
      <c r="T295" s="46"/>
      <c r="U295" s="46">
        <v>7</v>
      </c>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54</v>
      </c>
      <c r="I296" s="21" t="s">
        <v>995</v>
      </c>
      <c r="J296"/>
      <c r="K296" s="46" t="s">
        <v>104</v>
      </c>
      <c r="L296" s="47"/>
      <c r="M296" s="48"/>
      <c r="N296" s="99"/>
      <c r="O296" s="49">
        <v>9.2499999999999999E-2</v>
      </c>
      <c r="P296" s="50">
        <v>0</v>
      </c>
      <c r="Q296" s="50">
        <v>0.18</v>
      </c>
      <c r="R296" s="50">
        <v>0</v>
      </c>
      <c r="S296" s="50">
        <v>0</v>
      </c>
      <c r="T296" s="46"/>
      <c r="U296" s="46">
        <v>7</v>
      </c>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100</v>
      </c>
      <c r="I297" s="21" t="s">
        <v>995</v>
      </c>
      <c r="J297"/>
      <c r="K297" s="46" t="s">
        <v>104</v>
      </c>
      <c r="L297" s="47"/>
      <c r="M297" s="48"/>
      <c r="N297" s="99"/>
      <c r="O297" s="49">
        <v>9.2499999999999999E-2</v>
      </c>
      <c r="P297" s="50">
        <v>0</v>
      </c>
      <c r="Q297" s="50">
        <v>0.18</v>
      </c>
      <c r="R297" s="50">
        <v>0</v>
      </c>
      <c r="S297" s="50">
        <v>0</v>
      </c>
      <c r="T297" s="46"/>
      <c r="U297" s="46">
        <v>7</v>
      </c>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33</v>
      </c>
      <c r="I298" s="21" t="s">
        <v>995</v>
      </c>
      <c r="J298"/>
      <c r="K298" s="46" t="s">
        <v>104</v>
      </c>
      <c r="L298" s="47"/>
      <c r="M298" s="48"/>
      <c r="N298" s="99"/>
      <c r="O298" s="49">
        <v>9.2499999999999999E-2</v>
      </c>
      <c r="P298" s="50">
        <v>0</v>
      </c>
      <c r="Q298" s="50">
        <v>0.18</v>
      </c>
      <c r="R298" s="50">
        <v>0</v>
      </c>
      <c r="S298" s="50">
        <v>0</v>
      </c>
      <c r="T298" s="46"/>
      <c r="U298" s="46">
        <v>7</v>
      </c>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33</v>
      </c>
      <c r="I299" s="21" t="s">
        <v>995</v>
      </c>
      <c r="J299"/>
      <c r="K299" s="46" t="s">
        <v>104</v>
      </c>
      <c r="L299" s="47"/>
      <c r="M299" s="48"/>
      <c r="N299" s="99"/>
      <c r="O299" s="49">
        <v>9.2499999999999999E-2</v>
      </c>
      <c r="P299" s="50">
        <v>0</v>
      </c>
      <c r="Q299" s="50">
        <v>0.18</v>
      </c>
      <c r="R299" s="50">
        <v>0</v>
      </c>
      <c r="S299" s="50">
        <v>0</v>
      </c>
      <c r="T299" s="46"/>
      <c r="U299" s="46">
        <v>7</v>
      </c>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v>84807990</v>
      </c>
      <c r="K300" s="46" t="s">
        <v>104</v>
      </c>
      <c r="L300" s="47"/>
      <c r="M300" s="48"/>
      <c r="N300" s="99">
        <v>302.39999999999998</v>
      </c>
      <c r="O300" s="49">
        <v>9.2499999999999999E-2</v>
      </c>
      <c r="P300" s="50">
        <v>0</v>
      </c>
      <c r="Q300" s="50">
        <v>0.18</v>
      </c>
      <c r="R300" s="50">
        <v>0</v>
      </c>
      <c r="S300" s="50">
        <v>0</v>
      </c>
      <c r="T300" s="46"/>
      <c r="U300" s="46">
        <v>7</v>
      </c>
      <c r="V300" s="51" t="s">
        <v>1114</v>
      </c>
      <c r="W300" s="62"/>
      <c r="X300" s="62"/>
      <c r="Y300" s="23" t="str">
        <f t="shared" si="34"/>
        <v/>
      </c>
      <c r="Z300" s="23">
        <f t="shared" si="35"/>
        <v>302.39999999999998</v>
      </c>
      <c r="AA300" s="19">
        <f t="shared" si="36"/>
        <v>1</v>
      </c>
      <c r="AB300" s="19">
        <f t="shared" si="37"/>
        <v>0</v>
      </c>
      <c r="AC300" s="19">
        <f t="shared" si="38"/>
        <v>1</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100"/>
      <c r="K301" s="46" t="s">
        <v>104</v>
      </c>
      <c r="L301" s="47"/>
      <c r="M301" s="48"/>
      <c r="N301" s="99"/>
      <c r="O301" s="49">
        <v>9.2499999999999999E-2</v>
      </c>
      <c r="P301" s="50">
        <v>0</v>
      </c>
      <c r="Q301" s="50">
        <v>0.18</v>
      </c>
      <c r="R301" s="50">
        <v>0</v>
      </c>
      <c r="S301" s="50">
        <v>0</v>
      </c>
      <c r="T301" s="46"/>
      <c r="U301" s="46">
        <v>7</v>
      </c>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v>38101020</v>
      </c>
      <c r="K302" s="46" t="s">
        <v>104</v>
      </c>
      <c r="L302" s="47"/>
      <c r="M302" s="48"/>
      <c r="N302" s="99">
        <v>24.64</v>
      </c>
      <c r="O302" s="49">
        <v>9.2499999999999999E-2</v>
      </c>
      <c r="P302" s="50">
        <v>0</v>
      </c>
      <c r="Q302" s="50">
        <v>0.18</v>
      </c>
      <c r="R302" s="50">
        <v>0</v>
      </c>
      <c r="S302" s="50">
        <v>0</v>
      </c>
      <c r="T302" s="46"/>
      <c r="U302" s="46">
        <v>7</v>
      </c>
      <c r="V302" s="51" t="s">
        <v>1075</v>
      </c>
      <c r="W302" s="62"/>
      <c r="X302" s="62"/>
      <c r="Y302" s="23" t="str">
        <f t="shared" si="34"/>
        <v/>
      </c>
      <c r="Z302" s="23">
        <f t="shared" si="35"/>
        <v>24.64</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1</v>
      </c>
      <c r="I303" s="21" t="s">
        <v>995</v>
      </c>
      <c r="J303" s="100"/>
      <c r="K303" s="46" t="s">
        <v>104</v>
      </c>
      <c r="L303" s="47"/>
      <c r="M303" s="48"/>
      <c r="N303" s="99"/>
      <c r="O303" s="49">
        <v>9.2499999999999999E-2</v>
      </c>
      <c r="P303" s="50">
        <v>0</v>
      </c>
      <c r="Q303" s="50">
        <v>0.18</v>
      </c>
      <c r="R303" s="50">
        <v>0</v>
      </c>
      <c r="S303" s="50">
        <v>0</v>
      </c>
      <c r="T303" s="46"/>
      <c r="U303" s="46">
        <v>7</v>
      </c>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1</v>
      </c>
      <c r="I304" s="21" t="s">
        <v>995</v>
      </c>
      <c r="J304" s="100"/>
      <c r="K304" s="46" t="s">
        <v>104</v>
      </c>
      <c r="L304" s="47"/>
      <c r="M304" s="48"/>
      <c r="N304" s="99"/>
      <c r="O304" s="49">
        <v>9.2499999999999999E-2</v>
      </c>
      <c r="P304" s="50">
        <v>0</v>
      </c>
      <c r="Q304" s="50">
        <v>0.18</v>
      </c>
      <c r="R304" s="50">
        <v>0</v>
      </c>
      <c r="S304" s="50">
        <v>0</v>
      </c>
      <c r="T304" s="46"/>
      <c r="U304" s="46">
        <v>7</v>
      </c>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19</v>
      </c>
      <c r="I305" s="21" t="s">
        <v>995</v>
      </c>
      <c r="J305">
        <v>68042211</v>
      </c>
      <c r="K305" s="46" t="s">
        <v>104</v>
      </c>
      <c r="L305" s="47"/>
      <c r="M305" s="48"/>
      <c r="N305" s="99">
        <v>21.28</v>
      </c>
      <c r="O305" s="49">
        <v>9.2499999999999999E-2</v>
      </c>
      <c r="P305" s="50">
        <v>0</v>
      </c>
      <c r="Q305" s="50">
        <v>0.18</v>
      </c>
      <c r="R305" s="50">
        <v>0</v>
      </c>
      <c r="S305" s="50">
        <v>0</v>
      </c>
      <c r="T305" s="46"/>
      <c r="U305" s="46">
        <v>7</v>
      </c>
      <c r="V305" s="51" t="s">
        <v>1075</v>
      </c>
      <c r="W305" s="62"/>
      <c r="X305" s="62"/>
      <c r="Y305" s="23" t="str">
        <f t="shared" si="34"/>
        <v/>
      </c>
      <c r="Z305" s="23">
        <f t="shared" si="35"/>
        <v>404.32000000000005</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13</v>
      </c>
      <c r="I306" s="21" t="s">
        <v>995</v>
      </c>
      <c r="J306">
        <v>36069000</v>
      </c>
      <c r="K306" s="46" t="s">
        <v>104</v>
      </c>
      <c r="L306" s="47"/>
      <c r="M306" s="48"/>
      <c r="N306" s="99">
        <v>28</v>
      </c>
      <c r="O306" s="49">
        <v>9.2499999999999999E-2</v>
      </c>
      <c r="P306" s="50">
        <v>0</v>
      </c>
      <c r="Q306" s="50">
        <v>0.18</v>
      </c>
      <c r="R306" s="50">
        <v>0</v>
      </c>
      <c r="S306" s="50">
        <v>0</v>
      </c>
      <c r="T306" s="46"/>
      <c r="U306" s="46">
        <v>7</v>
      </c>
      <c r="V306" s="51" t="s">
        <v>1073</v>
      </c>
      <c r="W306" s="62"/>
      <c r="X306" s="62"/>
      <c r="Y306" s="23" t="str">
        <f t="shared" si="34"/>
        <v/>
      </c>
      <c r="Z306" s="23">
        <f t="shared" si="35"/>
        <v>364</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1</v>
      </c>
      <c r="I307" s="21" t="s">
        <v>995</v>
      </c>
      <c r="J307" s="100"/>
      <c r="K307" s="46" t="s">
        <v>104</v>
      </c>
      <c r="L307" s="47"/>
      <c r="M307" s="48"/>
      <c r="N307" s="99"/>
      <c r="O307" s="49">
        <v>9.2499999999999999E-2</v>
      </c>
      <c r="P307" s="50">
        <v>0</v>
      </c>
      <c r="Q307" s="50">
        <v>0.18</v>
      </c>
      <c r="R307" s="50">
        <v>0</v>
      </c>
      <c r="S307" s="50">
        <v>0</v>
      </c>
      <c r="T307" s="46"/>
      <c r="U307" s="46">
        <v>7</v>
      </c>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v>
      </c>
      <c r="I308" s="21" t="s">
        <v>995</v>
      </c>
      <c r="J308" s="100"/>
      <c r="K308" s="46" t="s">
        <v>104</v>
      </c>
      <c r="L308" s="47"/>
      <c r="M308" s="48"/>
      <c r="N308" s="99"/>
      <c r="O308" s="49">
        <v>9.2499999999999999E-2</v>
      </c>
      <c r="P308" s="50">
        <v>0</v>
      </c>
      <c r="Q308" s="50">
        <v>0.18</v>
      </c>
      <c r="R308" s="50">
        <v>0</v>
      </c>
      <c r="S308" s="50">
        <v>0</v>
      </c>
      <c r="T308" s="46"/>
      <c r="U308" s="46">
        <v>7</v>
      </c>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1</v>
      </c>
      <c r="I309" s="21" t="s">
        <v>995</v>
      </c>
      <c r="J309">
        <v>85159000</v>
      </c>
      <c r="K309" s="46" t="s">
        <v>104</v>
      </c>
      <c r="L309" s="47"/>
      <c r="M309" s="48"/>
      <c r="N309" s="99">
        <v>87.36</v>
      </c>
      <c r="O309" s="49">
        <v>9.2499999999999999E-2</v>
      </c>
      <c r="P309" s="50">
        <v>0</v>
      </c>
      <c r="Q309" s="50">
        <v>0.18</v>
      </c>
      <c r="R309" s="50">
        <v>0</v>
      </c>
      <c r="S309" s="50">
        <v>0</v>
      </c>
      <c r="T309" s="46"/>
      <c r="U309" s="46">
        <v>7</v>
      </c>
      <c r="V309" s="51" t="s">
        <v>1073</v>
      </c>
      <c r="W309" s="62"/>
      <c r="X309" s="62"/>
      <c r="Y309" s="23" t="str">
        <f t="shared" si="34"/>
        <v/>
      </c>
      <c r="Z309" s="23">
        <f t="shared" si="35"/>
        <v>87.36</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10</v>
      </c>
      <c r="I310" s="21" t="s">
        <v>995</v>
      </c>
      <c r="J310">
        <v>85159000</v>
      </c>
      <c r="K310" s="46" t="s">
        <v>104</v>
      </c>
      <c r="L310" s="47"/>
      <c r="M310" s="48"/>
      <c r="N310" s="99">
        <v>87.36</v>
      </c>
      <c r="O310" s="49">
        <v>9.2499999999999999E-2</v>
      </c>
      <c r="P310" s="50">
        <v>0</v>
      </c>
      <c r="Q310" s="50">
        <v>0.18</v>
      </c>
      <c r="R310" s="50">
        <v>0</v>
      </c>
      <c r="S310" s="50">
        <v>0</v>
      </c>
      <c r="T310" s="46"/>
      <c r="U310" s="46">
        <v>7</v>
      </c>
      <c r="V310" s="51" t="s">
        <v>1073</v>
      </c>
      <c r="W310" s="62"/>
      <c r="X310" s="62"/>
      <c r="Y310" s="23" t="str">
        <f t="shared" si="34"/>
        <v/>
      </c>
      <c r="Z310" s="23">
        <f t="shared" si="35"/>
        <v>873.6</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1</v>
      </c>
      <c r="I311" s="21" t="s">
        <v>995</v>
      </c>
      <c r="J311" s="100"/>
      <c r="K311" s="46" t="s">
        <v>104</v>
      </c>
      <c r="L311" s="47"/>
      <c r="M311" s="48"/>
      <c r="N311" s="99"/>
      <c r="O311" s="49">
        <v>9.2499999999999999E-2</v>
      </c>
      <c r="P311" s="50">
        <v>0</v>
      </c>
      <c r="Q311" s="50">
        <v>0.18</v>
      </c>
      <c r="R311" s="50">
        <v>0</v>
      </c>
      <c r="S311" s="50">
        <v>0</v>
      </c>
      <c r="T311" s="46"/>
      <c r="U311" s="46">
        <v>7</v>
      </c>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1</v>
      </c>
      <c r="I312" s="21" t="s">
        <v>995</v>
      </c>
      <c r="J312" s="46"/>
      <c r="K312" s="46" t="s">
        <v>104</v>
      </c>
      <c r="L312" s="47"/>
      <c r="M312" s="48"/>
      <c r="N312" s="99"/>
      <c r="O312" s="49">
        <v>9.2499999999999999E-2</v>
      </c>
      <c r="P312" s="50">
        <v>0</v>
      </c>
      <c r="Q312" s="50">
        <v>0.18</v>
      </c>
      <c r="R312" s="50">
        <v>0</v>
      </c>
      <c r="S312" s="50">
        <v>0</v>
      </c>
      <c r="T312" s="46"/>
      <c r="U312" s="46">
        <v>7</v>
      </c>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11333</v>
      </c>
      <c r="I313" s="21" t="s">
        <v>995</v>
      </c>
      <c r="J313" s="46">
        <v>83082000</v>
      </c>
      <c r="K313" s="46" t="s">
        <v>104</v>
      </c>
      <c r="L313" s="47"/>
      <c r="M313" s="48"/>
      <c r="N313" s="99">
        <v>21.28</v>
      </c>
      <c r="O313" s="49">
        <v>9.2499999999999999E-2</v>
      </c>
      <c r="P313" s="50">
        <v>0</v>
      </c>
      <c r="Q313" s="50">
        <v>0.18</v>
      </c>
      <c r="R313" s="50">
        <v>0</v>
      </c>
      <c r="S313" s="50">
        <v>0</v>
      </c>
      <c r="T313" s="46"/>
      <c r="U313" s="46">
        <v>7</v>
      </c>
      <c r="V313" s="51" t="s">
        <v>1075</v>
      </c>
      <c r="W313" s="62"/>
      <c r="X313" s="62"/>
      <c r="Y313" s="23" t="str">
        <f t="shared" si="34"/>
        <v/>
      </c>
      <c r="Z313" s="23">
        <f t="shared" si="35"/>
        <v>241166.24000000002</v>
      </c>
      <c r="AA313" s="19">
        <f t="shared" si="36"/>
        <v>1</v>
      </c>
      <c r="AB313" s="19">
        <f t="shared" si="37"/>
        <v>0</v>
      </c>
      <c r="AC313" s="19">
        <f t="shared" si="38"/>
        <v>1</v>
      </c>
      <c r="AD313" s="23" t="str">
        <f t="shared" si="39"/>
        <v/>
      </c>
      <c r="AE313" s="23" t="str">
        <f t="shared" si="40"/>
        <v/>
      </c>
    </row>
    <row r="314" spans="2:31" x14ac:dyDescent="0.25">
      <c r="B314" s="18">
        <f t="shared" si="41"/>
        <v>292</v>
      </c>
      <c r="C314" s="25">
        <v>5500000000830</v>
      </c>
      <c r="D314" s="19"/>
      <c r="E314" s="19"/>
      <c r="F314" s="20"/>
      <c r="G314" s="20" t="s">
        <v>422</v>
      </c>
      <c r="H314" s="21">
        <v>15333</v>
      </c>
      <c r="I314" s="21" t="s">
        <v>995</v>
      </c>
      <c r="J314" s="46">
        <v>83082000</v>
      </c>
      <c r="K314" s="46" t="s">
        <v>104</v>
      </c>
      <c r="L314" s="47"/>
      <c r="M314" s="48"/>
      <c r="N314" s="99">
        <v>21.28</v>
      </c>
      <c r="O314" s="49">
        <v>9.2499999999999999E-2</v>
      </c>
      <c r="P314" s="50">
        <v>0</v>
      </c>
      <c r="Q314" s="50">
        <v>0.18</v>
      </c>
      <c r="R314" s="50">
        <v>0</v>
      </c>
      <c r="S314" s="50">
        <v>0</v>
      </c>
      <c r="T314" s="46"/>
      <c r="U314" s="46">
        <v>7</v>
      </c>
      <c r="V314" s="51" t="s">
        <v>1075</v>
      </c>
      <c r="W314" s="62"/>
      <c r="X314" s="62"/>
      <c r="Y314" s="23" t="str">
        <f t="shared" si="34"/>
        <v/>
      </c>
      <c r="Z314" s="23">
        <f t="shared" si="35"/>
        <v>326286.24</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1333</v>
      </c>
      <c r="I315" s="21" t="s">
        <v>995</v>
      </c>
      <c r="J315" s="100">
        <v>83082000</v>
      </c>
      <c r="K315" s="46" t="s">
        <v>104</v>
      </c>
      <c r="L315" s="47"/>
      <c r="M315" s="48"/>
      <c r="N315" s="99">
        <v>21.28</v>
      </c>
      <c r="O315" s="49">
        <v>9.2499999999999999E-2</v>
      </c>
      <c r="P315" s="50">
        <v>0</v>
      </c>
      <c r="Q315" s="50">
        <v>0.18</v>
      </c>
      <c r="R315" s="50">
        <v>0</v>
      </c>
      <c r="S315" s="50">
        <v>0</v>
      </c>
      <c r="T315" s="46"/>
      <c r="U315" s="46">
        <v>7</v>
      </c>
      <c r="V315" s="51" t="s">
        <v>1075</v>
      </c>
      <c r="W315" s="62"/>
      <c r="X315" s="62"/>
      <c r="Y315" s="23" t="str">
        <f t="shared" si="34"/>
        <v/>
      </c>
      <c r="Z315" s="23">
        <f t="shared" si="35"/>
        <v>28366.240000000002</v>
      </c>
      <c r="AA315" s="19">
        <f t="shared" si="36"/>
        <v>1</v>
      </c>
      <c r="AB315" s="19">
        <f t="shared" si="37"/>
        <v>0</v>
      </c>
      <c r="AC315" s="19">
        <f t="shared" si="38"/>
        <v>1</v>
      </c>
      <c r="AD315" s="23" t="str">
        <f t="shared" si="39"/>
        <v/>
      </c>
      <c r="AE315" s="23" t="str">
        <f t="shared" si="40"/>
        <v/>
      </c>
    </row>
    <row r="316" spans="2:31" x14ac:dyDescent="0.25">
      <c r="B316" s="18">
        <f t="shared" si="41"/>
        <v>294</v>
      </c>
      <c r="C316" s="25">
        <v>5200000006416</v>
      </c>
      <c r="D316" s="19"/>
      <c r="E316" s="19"/>
      <c r="F316" s="20"/>
      <c r="G316" s="20" t="s">
        <v>424</v>
      </c>
      <c r="H316" s="21">
        <v>1</v>
      </c>
      <c r="I316" s="21" t="s">
        <v>995</v>
      </c>
      <c r="J316" s="100">
        <v>83082000</v>
      </c>
      <c r="K316" s="46" t="s">
        <v>104</v>
      </c>
      <c r="L316" s="47"/>
      <c r="M316" s="48"/>
      <c r="N316" s="99">
        <v>21.28</v>
      </c>
      <c r="O316" s="49">
        <v>9.2499999999999999E-2</v>
      </c>
      <c r="P316" s="50">
        <v>0</v>
      </c>
      <c r="Q316" s="50">
        <v>0.18</v>
      </c>
      <c r="R316" s="50">
        <v>0</v>
      </c>
      <c r="S316" s="50">
        <v>0</v>
      </c>
      <c r="T316" s="46"/>
      <c r="U316" s="46">
        <v>7</v>
      </c>
      <c r="V316" s="51" t="s">
        <v>1075</v>
      </c>
      <c r="W316" s="62"/>
      <c r="X316" s="62"/>
      <c r="Y316" s="23" t="str">
        <f t="shared" si="34"/>
        <v/>
      </c>
      <c r="Z316" s="23">
        <f t="shared" si="35"/>
        <v>21.28</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67</v>
      </c>
      <c r="I317" s="21" t="s">
        <v>995</v>
      </c>
      <c r="J317" s="100"/>
      <c r="K317" s="46" t="s">
        <v>104</v>
      </c>
      <c r="L317" s="47"/>
      <c r="M317" s="48"/>
      <c r="N317" s="99"/>
      <c r="O317" s="49">
        <v>9.2499999999999999E-2</v>
      </c>
      <c r="P317" s="50">
        <v>0</v>
      </c>
      <c r="Q317" s="50">
        <v>0.18</v>
      </c>
      <c r="R317" s="50">
        <v>0</v>
      </c>
      <c r="S317" s="50">
        <v>0</v>
      </c>
      <c r="T317" s="46"/>
      <c r="U317" s="46">
        <v>7</v>
      </c>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29</v>
      </c>
      <c r="I318" s="21" t="s">
        <v>995</v>
      </c>
      <c r="J318"/>
      <c r="K318" s="46" t="s">
        <v>104</v>
      </c>
      <c r="L318" s="47"/>
      <c r="M318" s="48"/>
      <c r="N318" s="99"/>
      <c r="O318" s="49">
        <v>9.2499999999999999E-2</v>
      </c>
      <c r="P318" s="50">
        <v>0</v>
      </c>
      <c r="Q318" s="50">
        <v>0.18</v>
      </c>
      <c r="R318" s="50">
        <v>0</v>
      </c>
      <c r="S318" s="50">
        <v>0</v>
      </c>
      <c r="T318" s="46"/>
      <c r="U318" s="46">
        <v>7</v>
      </c>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c r="K319" s="46" t="s">
        <v>104</v>
      </c>
      <c r="L319" s="47"/>
      <c r="M319" s="48"/>
      <c r="N319" s="99"/>
      <c r="O319" s="49">
        <v>9.2499999999999999E-2</v>
      </c>
      <c r="P319" s="50">
        <v>0</v>
      </c>
      <c r="Q319" s="50">
        <v>0.18</v>
      </c>
      <c r="R319" s="50">
        <v>0</v>
      </c>
      <c r="S319" s="50">
        <v>0</v>
      </c>
      <c r="T319" s="46"/>
      <c r="U319" s="46">
        <v>7</v>
      </c>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428</v>
      </c>
      <c r="H320" s="21">
        <v>1</v>
      </c>
      <c r="I320" s="21" t="s">
        <v>995</v>
      </c>
      <c r="J320"/>
      <c r="K320" s="46" t="s">
        <v>104</v>
      </c>
      <c r="L320" s="47"/>
      <c r="M320" s="48"/>
      <c r="N320" s="99"/>
      <c r="O320" s="49">
        <v>9.2499999999999999E-2</v>
      </c>
      <c r="P320" s="50">
        <v>0</v>
      </c>
      <c r="Q320" s="50">
        <v>0.18</v>
      </c>
      <c r="R320" s="50">
        <v>0</v>
      </c>
      <c r="S320" s="50">
        <v>0</v>
      </c>
      <c r="T320" s="46"/>
      <c r="U320" s="46">
        <v>7</v>
      </c>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1</v>
      </c>
      <c r="I321" s="21" t="s">
        <v>995</v>
      </c>
      <c r="J321" s="100"/>
      <c r="K321" s="46" t="s">
        <v>104</v>
      </c>
      <c r="L321" s="47"/>
      <c r="M321" s="48"/>
      <c r="N321" s="99"/>
      <c r="O321" s="49">
        <v>9.2499999999999999E-2</v>
      </c>
      <c r="P321" s="50">
        <v>0</v>
      </c>
      <c r="Q321" s="50">
        <v>0.18</v>
      </c>
      <c r="R321" s="50">
        <v>0</v>
      </c>
      <c r="S321" s="50">
        <v>0</v>
      </c>
      <c r="T321" s="46"/>
      <c r="U321" s="46">
        <v>7</v>
      </c>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430</v>
      </c>
      <c r="H322" s="21">
        <v>8</v>
      </c>
      <c r="I322" s="21" t="s">
        <v>995</v>
      </c>
      <c r="J322">
        <v>68051000</v>
      </c>
      <c r="K322" s="46" t="s">
        <v>104</v>
      </c>
      <c r="L322" s="47"/>
      <c r="M322" s="48"/>
      <c r="N322" s="99">
        <v>3.92</v>
      </c>
      <c r="O322" s="49">
        <v>9.2499999999999999E-2</v>
      </c>
      <c r="P322" s="50">
        <v>0</v>
      </c>
      <c r="Q322" s="50">
        <v>0.18</v>
      </c>
      <c r="R322" s="50">
        <v>0</v>
      </c>
      <c r="S322" s="50">
        <v>0</v>
      </c>
      <c r="T322" s="46"/>
      <c r="U322" s="46">
        <v>7</v>
      </c>
      <c r="V322" s="51" t="s">
        <v>1094</v>
      </c>
      <c r="W322" s="62"/>
      <c r="X322" s="62"/>
      <c r="Y322" s="23" t="str">
        <f t="shared" si="34"/>
        <v/>
      </c>
      <c r="Z322" s="23">
        <f t="shared" si="35"/>
        <v>31.36</v>
      </c>
      <c r="AA322" s="19">
        <f t="shared" si="36"/>
        <v>1</v>
      </c>
      <c r="AB322" s="19">
        <f t="shared" si="37"/>
        <v>0</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5</v>
      </c>
      <c r="I323" s="21" t="s">
        <v>995</v>
      </c>
      <c r="J323">
        <v>68051000</v>
      </c>
      <c r="K323" s="46" t="s">
        <v>104</v>
      </c>
      <c r="L323" s="47"/>
      <c r="M323" s="48"/>
      <c r="N323" s="99">
        <v>3.92</v>
      </c>
      <c r="O323" s="49">
        <v>9.2499999999999999E-2</v>
      </c>
      <c r="P323" s="50">
        <v>0</v>
      </c>
      <c r="Q323" s="50">
        <v>0.18</v>
      </c>
      <c r="R323" s="50">
        <v>0</v>
      </c>
      <c r="S323" s="50">
        <v>0</v>
      </c>
      <c r="T323" s="46"/>
      <c r="U323" s="46">
        <v>7</v>
      </c>
      <c r="V323" s="51" t="s">
        <v>1094</v>
      </c>
      <c r="W323" s="62"/>
      <c r="X323" s="62"/>
      <c r="Y323" s="23" t="str">
        <f t="shared" si="34"/>
        <v/>
      </c>
      <c r="Z323" s="23">
        <f t="shared" si="35"/>
        <v>19.600000000000001</v>
      </c>
      <c r="AA323" s="19">
        <f t="shared" si="36"/>
        <v>1</v>
      </c>
      <c r="AB323" s="19">
        <f t="shared" si="37"/>
        <v>0</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5</v>
      </c>
      <c r="I324" s="21" t="s">
        <v>995</v>
      </c>
      <c r="J324">
        <v>68051000</v>
      </c>
      <c r="K324" s="46" t="s">
        <v>104</v>
      </c>
      <c r="L324" s="47"/>
      <c r="M324" s="48"/>
      <c r="N324" s="99">
        <v>3.92</v>
      </c>
      <c r="O324" s="49">
        <v>9.2499999999999999E-2</v>
      </c>
      <c r="P324" s="50">
        <v>0</v>
      </c>
      <c r="Q324" s="50">
        <v>0.18</v>
      </c>
      <c r="R324" s="50">
        <v>0</v>
      </c>
      <c r="S324" s="50">
        <v>0</v>
      </c>
      <c r="T324" s="46"/>
      <c r="U324" s="46">
        <v>7</v>
      </c>
      <c r="V324" s="51" t="s">
        <v>1094</v>
      </c>
      <c r="W324" s="62"/>
      <c r="X324" s="62"/>
      <c r="Y324" s="23" t="str">
        <f t="shared" si="34"/>
        <v/>
      </c>
      <c r="Z324" s="23">
        <f t="shared" si="35"/>
        <v>19.600000000000001</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8</v>
      </c>
      <c r="I325" s="21" t="s">
        <v>995</v>
      </c>
      <c r="J325">
        <v>68051000</v>
      </c>
      <c r="K325" s="46" t="s">
        <v>104</v>
      </c>
      <c r="L325" s="47"/>
      <c r="M325" s="48"/>
      <c r="N325" s="99">
        <v>3.92</v>
      </c>
      <c r="O325" s="49">
        <v>9.2499999999999999E-2</v>
      </c>
      <c r="P325" s="50">
        <v>0</v>
      </c>
      <c r="Q325" s="50">
        <v>0.18</v>
      </c>
      <c r="R325" s="50">
        <v>0</v>
      </c>
      <c r="S325" s="50">
        <v>0</v>
      </c>
      <c r="T325" s="46"/>
      <c r="U325" s="46">
        <v>7</v>
      </c>
      <c r="V325" s="51" t="s">
        <v>1094</v>
      </c>
      <c r="W325" s="62"/>
      <c r="X325" s="62"/>
      <c r="Y325" s="23" t="str">
        <f t="shared" si="34"/>
        <v/>
      </c>
      <c r="Z325" s="23">
        <f t="shared" si="35"/>
        <v>31.36</v>
      </c>
      <c r="AA325" s="19">
        <f t="shared" si="36"/>
        <v>1</v>
      </c>
      <c r="AB325" s="19">
        <f t="shared" si="37"/>
        <v>0</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9</v>
      </c>
      <c r="I326" s="21" t="s">
        <v>995</v>
      </c>
      <c r="J326">
        <v>68051000</v>
      </c>
      <c r="K326" s="46" t="s">
        <v>104</v>
      </c>
      <c r="L326" s="47"/>
      <c r="M326" s="48"/>
      <c r="N326" s="99">
        <v>3.92</v>
      </c>
      <c r="O326" s="49">
        <v>9.2499999999999999E-2</v>
      </c>
      <c r="P326" s="50">
        <v>0</v>
      </c>
      <c r="Q326" s="50">
        <v>0.18</v>
      </c>
      <c r="R326" s="50">
        <v>0</v>
      </c>
      <c r="S326" s="50">
        <v>0</v>
      </c>
      <c r="T326" s="46"/>
      <c r="U326" s="46">
        <v>7</v>
      </c>
      <c r="V326" s="51" t="s">
        <v>1094</v>
      </c>
      <c r="W326" s="62"/>
      <c r="X326" s="62"/>
      <c r="Y326" s="23" t="str">
        <f t="shared" si="34"/>
        <v/>
      </c>
      <c r="Z326" s="23">
        <f t="shared" si="35"/>
        <v>35.28</v>
      </c>
      <c r="AA326" s="19">
        <f t="shared" si="36"/>
        <v>1</v>
      </c>
      <c r="AB326" s="19">
        <f t="shared" si="37"/>
        <v>0</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100"/>
      <c r="K327" s="46" t="s">
        <v>104</v>
      </c>
      <c r="L327" s="47"/>
      <c r="M327" s="48"/>
      <c r="N327" s="99"/>
      <c r="O327" s="49">
        <v>9.2499999999999999E-2</v>
      </c>
      <c r="P327" s="50">
        <v>0</v>
      </c>
      <c r="Q327" s="50">
        <v>0.18</v>
      </c>
      <c r="R327" s="50">
        <v>0</v>
      </c>
      <c r="S327" s="50">
        <v>0</v>
      </c>
      <c r="T327" s="46"/>
      <c r="U327" s="46">
        <v>7</v>
      </c>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33</v>
      </c>
      <c r="I328" s="21" t="s">
        <v>995</v>
      </c>
      <c r="J328">
        <v>94051099</v>
      </c>
      <c r="K328" s="46" t="s">
        <v>104</v>
      </c>
      <c r="L328" s="47"/>
      <c r="M328" s="48"/>
      <c r="N328" s="99">
        <v>40.8688</v>
      </c>
      <c r="O328" s="49">
        <v>9.2499999999999999E-2</v>
      </c>
      <c r="P328" s="50">
        <v>0</v>
      </c>
      <c r="Q328" s="50">
        <v>0.18</v>
      </c>
      <c r="R328" s="50">
        <v>0</v>
      </c>
      <c r="S328" s="50">
        <v>0</v>
      </c>
      <c r="T328" s="46"/>
      <c r="U328" s="46">
        <v>7</v>
      </c>
      <c r="V328" s="51" t="s">
        <v>1096</v>
      </c>
      <c r="W328" s="62"/>
      <c r="X328" s="62"/>
      <c r="Y328" s="23" t="str">
        <f t="shared" si="34"/>
        <v/>
      </c>
      <c r="Z328" s="23">
        <f t="shared" si="35"/>
        <v>1348.6704</v>
      </c>
      <c r="AA328" s="19">
        <f t="shared" si="36"/>
        <v>1</v>
      </c>
      <c r="AB328" s="19">
        <f t="shared" si="37"/>
        <v>0</v>
      </c>
      <c r="AC328" s="19">
        <f t="shared" si="38"/>
        <v>1</v>
      </c>
      <c r="AD328" s="23" t="str">
        <f t="shared" si="39"/>
        <v/>
      </c>
      <c r="AE328" s="23" t="str">
        <f t="shared" si="40"/>
        <v/>
      </c>
    </row>
    <row r="329" spans="2:31" x14ac:dyDescent="0.25">
      <c r="B329" s="18">
        <f t="shared" si="41"/>
        <v>307</v>
      </c>
      <c r="C329" s="25">
        <v>5200000002462</v>
      </c>
      <c r="D329" s="19"/>
      <c r="E329" s="19"/>
      <c r="F329" s="20"/>
      <c r="G329" s="20" t="s">
        <v>437</v>
      </c>
      <c r="H329" s="21">
        <v>53</v>
      </c>
      <c r="I329" s="21" t="s">
        <v>995</v>
      </c>
      <c r="J329">
        <v>94051099</v>
      </c>
      <c r="K329" s="46" t="s">
        <v>104</v>
      </c>
      <c r="L329" s="47"/>
      <c r="M329" s="48"/>
      <c r="N329" s="99">
        <v>52.617599999999996</v>
      </c>
      <c r="O329" s="49">
        <v>9.2499999999999999E-2</v>
      </c>
      <c r="P329" s="50">
        <v>0</v>
      </c>
      <c r="Q329" s="50">
        <v>0.18</v>
      </c>
      <c r="R329" s="50">
        <v>0</v>
      </c>
      <c r="S329" s="50">
        <v>0</v>
      </c>
      <c r="T329" s="46"/>
      <c r="U329" s="46">
        <v>7</v>
      </c>
      <c r="V329" s="51" t="s">
        <v>1096</v>
      </c>
      <c r="W329" s="62"/>
      <c r="X329" s="62"/>
      <c r="Y329" s="23" t="str">
        <f t="shared" si="34"/>
        <v/>
      </c>
      <c r="Z329" s="23">
        <f t="shared" si="35"/>
        <v>2788.7327999999998</v>
      </c>
      <c r="AA329" s="19">
        <f t="shared" si="36"/>
        <v>1</v>
      </c>
      <c r="AB329" s="19">
        <f t="shared" si="37"/>
        <v>0</v>
      </c>
      <c r="AC329" s="19">
        <f t="shared" si="38"/>
        <v>1</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100"/>
      <c r="K330" s="46" t="s">
        <v>104</v>
      </c>
      <c r="L330" s="47"/>
      <c r="M330" s="48"/>
      <c r="N330" s="99"/>
      <c r="O330" s="49">
        <v>9.2499999999999999E-2</v>
      </c>
      <c r="P330" s="50">
        <v>0</v>
      </c>
      <c r="Q330" s="50">
        <v>0.18</v>
      </c>
      <c r="R330" s="50">
        <v>0</v>
      </c>
      <c r="S330" s="50">
        <v>0</v>
      </c>
      <c r="T330" s="46"/>
      <c r="U330" s="46">
        <v>7</v>
      </c>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21</v>
      </c>
      <c r="I331" s="21" t="s">
        <v>995</v>
      </c>
      <c r="J331" s="100"/>
      <c r="K331" s="46" t="s">
        <v>104</v>
      </c>
      <c r="L331" s="47"/>
      <c r="M331" s="48"/>
      <c r="N331" s="99"/>
      <c r="O331" s="49">
        <v>9.2499999999999999E-2</v>
      </c>
      <c r="P331" s="50">
        <v>0</v>
      </c>
      <c r="Q331" s="50">
        <v>0.18</v>
      </c>
      <c r="R331" s="50">
        <v>0</v>
      </c>
      <c r="S331" s="50">
        <v>0</v>
      </c>
      <c r="T331" s="46"/>
      <c r="U331" s="46">
        <v>7</v>
      </c>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8</v>
      </c>
      <c r="I332" s="21" t="s">
        <v>995</v>
      </c>
      <c r="J332">
        <v>38140090</v>
      </c>
      <c r="K332" s="46" t="s">
        <v>104</v>
      </c>
      <c r="L332" s="47"/>
      <c r="M332" s="48"/>
      <c r="N332" s="99">
        <v>72.8</v>
      </c>
      <c r="O332" s="49">
        <v>9.2499999999999999E-2</v>
      </c>
      <c r="P332" s="50">
        <v>0</v>
      </c>
      <c r="Q332" s="50">
        <v>0.18</v>
      </c>
      <c r="R332" s="50">
        <v>0</v>
      </c>
      <c r="S332" s="50">
        <v>0</v>
      </c>
      <c r="T332" s="46"/>
      <c r="U332" s="46">
        <v>7</v>
      </c>
      <c r="V332" s="51" t="s">
        <v>1097</v>
      </c>
      <c r="W332" s="62"/>
      <c r="X332" s="62"/>
      <c r="Y332" s="23" t="str">
        <f t="shared" si="34"/>
        <v/>
      </c>
      <c r="Z332" s="23">
        <f t="shared" si="35"/>
        <v>582.4</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8</v>
      </c>
      <c r="I333" s="21" t="s">
        <v>995</v>
      </c>
      <c r="J333">
        <v>38140090</v>
      </c>
      <c r="K333" s="46" t="s">
        <v>104</v>
      </c>
      <c r="L333" s="47"/>
      <c r="M333" s="48"/>
      <c r="N333" s="99">
        <v>72.8</v>
      </c>
      <c r="O333" s="49">
        <v>9.2499999999999999E-2</v>
      </c>
      <c r="P333" s="50">
        <v>0</v>
      </c>
      <c r="Q333" s="50">
        <v>0.18</v>
      </c>
      <c r="R333" s="50">
        <v>0</v>
      </c>
      <c r="S333" s="50">
        <v>0</v>
      </c>
      <c r="T333" s="46"/>
      <c r="U333" s="46">
        <v>7</v>
      </c>
      <c r="V333" s="51" t="s">
        <v>1097</v>
      </c>
      <c r="W333" s="62"/>
      <c r="X333" s="62"/>
      <c r="Y333" s="23" t="str">
        <f t="shared" si="34"/>
        <v/>
      </c>
      <c r="Z333" s="23">
        <f t="shared" si="35"/>
        <v>582.4</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12</v>
      </c>
      <c r="I334" s="21" t="s">
        <v>995</v>
      </c>
      <c r="J334">
        <v>38140090</v>
      </c>
      <c r="K334" s="46" t="s">
        <v>104</v>
      </c>
      <c r="L334" s="47"/>
      <c r="M334" s="48"/>
      <c r="N334" s="99">
        <v>72.8</v>
      </c>
      <c r="O334" s="49">
        <v>9.2499999999999999E-2</v>
      </c>
      <c r="P334" s="50">
        <v>0</v>
      </c>
      <c r="Q334" s="50">
        <v>0.18</v>
      </c>
      <c r="R334" s="50">
        <v>0</v>
      </c>
      <c r="S334" s="50">
        <v>0</v>
      </c>
      <c r="T334" s="46"/>
      <c r="U334" s="46">
        <v>7</v>
      </c>
      <c r="V334" s="51" t="s">
        <v>1097</v>
      </c>
      <c r="W334" s="62"/>
      <c r="X334" s="62"/>
      <c r="Y334" s="23" t="str">
        <f t="shared" si="34"/>
        <v/>
      </c>
      <c r="Z334" s="23">
        <f t="shared" si="35"/>
        <v>873.59999999999991</v>
      </c>
      <c r="AA334" s="19">
        <f t="shared" si="36"/>
        <v>1</v>
      </c>
      <c r="AB334" s="19">
        <f t="shared" si="37"/>
        <v>0</v>
      </c>
      <c r="AC334" s="19">
        <f t="shared" si="38"/>
        <v>1</v>
      </c>
      <c r="AD334" s="23" t="str">
        <f t="shared" si="39"/>
        <v/>
      </c>
      <c r="AE334" s="23" t="str">
        <f t="shared" si="40"/>
        <v/>
      </c>
    </row>
    <row r="335" spans="2:31" x14ac:dyDescent="0.25">
      <c r="B335" s="18">
        <f t="shared" si="41"/>
        <v>313</v>
      </c>
      <c r="C335" s="25">
        <v>5200000010055</v>
      </c>
      <c r="D335" s="19"/>
      <c r="E335" s="19"/>
      <c r="F335" s="20"/>
      <c r="G335" s="20" t="s">
        <v>442</v>
      </c>
      <c r="H335" s="21">
        <v>40</v>
      </c>
      <c r="I335" s="21" t="s">
        <v>995</v>
      </c>
      <c r="J335">
        <v>38237090</v>
      </c>
      <c r="K335" s="46" t="s">
        <v>104</v>
      </c>
      <c r="L335" s="47"/>
      <c r="M335" s="48"/>
      <c r="N335" s="99">
        <v>72.8</v>
      </c>
      <c r="O335" s="49">
        <v>9.2499999999999999E-2</v>
      </c>
      <c r="P335" s="50">
        <v>0</v>
      </c>
      <c r="Q335" s="50">
        <v>0.18</v>
      </c>
      <c r="R335" s="50">
        <v>0</v>
      </c>
      <c r="S335" s="50">
        <v>0</v>
      </c>
      <c r="T335" s="46"/>
      <c r="U335" s="46">
        <v>7</v>
      </c>
      <c r="V335" s="51" t="s">
        <v>1097</v>
      </c>
      <c r="W335" s="62"/>
      <c r="X335" s="62"/>
      <c r="Y335" s="23" t="str">
        <f t="shared" si="34"/>
        <v/>
      </c>
      <c r="Z335" s="23">
        <f t="shared" si="35"/>
        <v>2912</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3</v>
      </c>
      <c r="I336" s="21" t="s">
        <v>995</v>
      </c>
      <c r="J336">
        <v>85158090</v>
      </c>
      <c r="K336" s="46" t="s">
        <v>104</v>
      </c>
      <c r="L336" s="47"/>
      <c r="M336" s="48"/>
      <c r="N336" s="99">
        <v>996.8</v>
      </c>
      <c r="O336" s="49">
        <v>9.2499999999999999E-2</v>
      </c>
      <c r="P336" s="50">
        <v>0</v>
      </c>
      <c r="Q336" s="50">
        <v>0.18</v>
      </c>
      <c r="R336" s="50">
        <v>0</v>
      </c>
      <c r="S336" s="50">
        <v>0</v>
      </c>
      <c r="T336" s="46"/>
      <c r="U336" s="46">
        <v>7</v>
      </c>
      <c r="V336" s="51" t="s">
        <v>1108</v>
      </c>
      <c r="W336" s="62"/>
      <c r="X336" s="62"/>
      <c r="Y336" s="23" t="str">
        <f t="shared" si="34"/>
        <v/>
      </c>
      <c r="Z336" s="23">
        <f t="shared" si="35"/>
        <v>2990.3999999999996</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v>72282000</v>
      </c>
      <c r="K337" s="46" t="s">
        <v>104</v>
      </c>
      <c r="L337" s="47"/>
      <c r="M337" s="48"/>
      <c r="N337" s="99">
        <v>50.4</v>
      </c>
      <c r="O337" s="49">
        <v>9.2499999999999999E-2</v>
      </c>
      <c r="P337" s="50">
        <v>0</v>
      </c>
      <c r="Q337" s="50">
        <v>0.18</v>
      </c>
      <c r="R337" s="50">
        <v>0</v>
      </c>
      <c r="S337" s="50">
        <v>0</v>
      </c>
      <c r="T337" s="46"/>
      <c r="U337" s="46">
        <v>7</v>
      </c>
      <c r="V337" s="51" t="s">
        <v>1108</v>
      </c>
      <c r="W337" s="62"/>
      <c r="X337" s="62"/>
      <c r="Y337" s="23" t="str">
        <f t="shared" si="34"/>
        <v/>
      </c>
      <c r="Z337" s="23">
        <f t="shared" si="35"/>
        <v>50.4</v>
      </c>
      <c r="AA337" s="19">
        <f t="shared" si="36"/>
        <v>1</v>
      </c>
      <c r="AB337" s="19">
        <f t="shared" si="37"/>
        <v>0</v>
      </c>
      <c r="AC337" s="19">
        <f t="shared" si="38"/>
        <v>1</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v>72282000</v>
      </c>
      <c r="K338" s="46" t="s">
        <v>104</v>
      </c>
      <c r="L338" s="47"/>
      <c r="M338" s="48"/>
      <c r="N338" s="99">
        <v>50.4</v>
      </c>
      <c r="O338" s="49">
        <v>9.2499999999999999E-2</v>
      </c>
      <c r="P338" s="50">
        <v>0</v>
      </c>
      <c r="Q338" s="50">
        <v>0.18</v>
      </c>
      <c r="R338" s="50">
        <v>0</v>
      </c>
      <c r="S338" s="50">
        <v>0</v>
      </c>
      <c r="T338" s="46"/>
      <c r="U338" s="46">
        <v>7</v>
      </c>
      <c r="V338" s="51" t="s">
        <v>1108</v>
      </c>
      <c r="W338" s="62"/>
      <c r="X338" s="62"/>
      <c r="Y338" s="23" t="str">
        <f t="shared" si="34"/>
        <v/>
      </c>
      <c r="Z338" s="23">
        <f t="shared" si="35"/>
        <v>50.4</v>
      </c>
      <c r="AA338" s="19">
        <f t="shared" si="36"/>
        <v>1</v>
      </c>
      <c r="AB338" s="19">
        <f t="shared" si="37"/>
        <v>0</v>
      </c>
      <c r="AC338" s="19">
        <f t="shared" si="38"/>
        <v>1</v>
      </c>
      <c r="AD338" s="23" t="str">
        <f t="shared" si="39"/>
        <v/>
      </c>
      <c r="AE338" s="23" t="str">
        <f t="shared" si="40"/>
        <v/>
      </c>
    </row>
    <row r="339" spans="2:31" x14ac:dyDescent="0.25">
      <c r="B339" s="18">
        <f t="shared" si="41"/>
        <v>317</v>
      </c>
      <c r="C339" s="25">
        <v>5500000000947</v>
      </c>
      <c r="D339" s="19"/>
      <c r="E339" s="19"/>
      <c r="F339" s="20"/>
      <c r="G339" s="20" t="s">
        <v>446</v>
      </c>
      <c r="H339" s="21">
        <v>3</v>
      </c>
      <c r="I339" s="21" t="s">
        <v>995</v>
      </c>
      <c r="J339"/>
      <c r="K339" s="46" t="s">
        <v>104</v>
      </c>
      <c r="L339" s="47"/>
      <c r="M339" s="48"/>
      <c r="N339" s="99"/>
      <c r="O339" s="49">
        <v>9.2499999999999999E-2</v>
      </c>
      <c r="P339" s="50">
        <v>0</v>
      </c>
      <c r="Q339" s="50">
        <v>0.18</v>
      </c>
      <c r="R339" s="50">
        <v>0</v>
      </c>
      <c r="S339" s="50">
        <v>0</v>
      </c>
      <c r="T339" s="46"/>
      <c r="U339" s="46">
        <v>7</v>
      </c>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c r="K340" s="46" t="s">
        <v>104</v>
      </c>
      <c r="L340" s="47"/>
      <c r="M340" s="48"/>
      <c r="N340" s="99"/>
      <c r="O340" s="49">
        <v>9.2499999999999999E-2</v>
      </c>
      <c r="P340" s="50">
        <v>0</v>
      </c>
      <c r="Q340" s="50">
        <v>0.18</v>
      </c>
      <c r="R340" s="50">
        <v>0</v>
      </c>
      <c r="S340" s="50">
        <v>0</v>
      </c>
      <c r="T340" s="46"/>
      <c r="U340" s="46">
        <v>7</v>
      </c>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7</v>
      </c>
      <c r="I341" s="21" t="s">
        <v>995</v>
      </c>
      <c r="J341">
        <v>72282000</v>
      </c>
      <c r="K341" s="46" t="s">
        <v>104</v>
      </c>
      <c r="L341" s="47"/>
      <c r="M341" s="48"/>
      <c r="N341" s="99">
        <v>50.4</v>
      </c>
      <c r="O341" s="49">
        <v>9.2499999999999999E-2</v>
      </c>
      <c r="P341" s="50">
        <v>0</v>
      </c>
      <c r="Q341" s="50">
        <v>0.18</v>
      </c>
      <c r="R341" s="50">
        <v>0</v>
      </c>
      <c r="S341" s="50">
        <v>0</v>
      </c>
      <c r="T341" s="46"/>
      <c r="U341" s="46">
        <v>7</v>
      </c>
      <c r="V341" s="51" t="s">
        <v>1108</v>
      </c>
      <c r="W341" s="62"/>
      <c r="X341" s="62"/>
      <c r="Y341" s="23" t="str">
        <f t="shared" si="34"/>
        <v/>
      </c>
      <c r="Z341" s="23">
        <f t="shared" si="35"/>
        <v>352.8</v>
      </c>
      <c r="AA341" s="19">
        <f t="shared" si="36"/>
        <v>1</v>
      </c>
      <c r="AB341" s="19">
        <f t="shared" si="37"/>
        <v>0</v>
      </c>
      <c r="AC341" s="19">
        <f t="shared" si="38"/>
        <v>1</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v>72282000</v>
      </c>
      <c r="K342" s="46" t="s">
        <v>104</v>
      </c>
      <c r="L342" s="47"/>
      <c r="M342" s="48"/>
      <c r="N342" s="99">
        <v>50.4</v>
      </c>
      <c r="O342" s="49">
        <v>9.2499999999999999E-2</v>
      </c>
      <c r="P342" s="50">
        <v>0</v>
      </c>
      <c r="Q342" s="50">
        <v>0.18</v>
      </c>
      <c r="R342" s="50">
        <v>0</v>
      </c>
      <c r="S342" s="50">
        <v>0</v>
      </c>
      <c r="T342" s="46"/>
      <c r="U342" s="46">
        <v>7</v>
      </c>
      <c r="V342" s="51" t="s">
        <v>1108</v>
      </c>
      <c r="W342" s="62"/>
      <c r="X342" s="62"/>
      <c r="Y342" s="23" t="str">
        <f t="shared" si="34"/>
        <v/>
      </c>
      <c r="Z342" s="23">
        <f t="shared" si="35"/>
        <v>50.4</v>
      </c>
      <c r="AA342" s="19">
        <f t="shared" si="36"/>
        <v>1</v>
      </c>
      <c r="AB342" s="19">
        <f t="shared" si="37"/>
        <v>0</v>
      </c>
      <c r="AC342" s="19">
        <f t="shared" si="38"/>
        <v>1</v>
      </c>
      <c r="AD342" s="23" t="str">
        <f t="shared" si="39"/>
        <v/>
      </c>
      <c r="AE342" s="23" t="str">
        <f t="shared" si="40"/>
        <v/>
      </c>
    </row>
    <row r="343" spans="2:31" x14ac:dyDescent="0.25">
      <c r="B343" s="18">
        <f t="shared" si="41"/>
        <v>321</v>
      </c>
      <c r="C343" s="25">
        <v>5500000000120</v>
      </c>
      <c r="D343" s="19"/>
      <c r="E343" s="19"/>
      <c r="F343" s="20"/>
      <c r="G343" s="20" t="s">
        <v>450</v>
      </c>
      <c r="H343" s="21">
        <v>1</v>
      </c>
      <c r="I343" s="21" t="s">
        <v>995</v>
      </c>
      <c r="J343">
        <v>72282000</v>
      </c>
      <c r="K343" s="46" t="s">
        <v>104</v>
      </c>
      <c r="L343" s="47"/>
      <c r="M343" s="48"/>
      <c r="N343" s="99">
        <v>50.4</v>
      </c>
      <c r="O343" s="49">
        <v>9.2499999999999999E-2</v>
      </c>
      <c r="P343" s="50">
        <v>0</v>
      </c>
      <c r="Q343" s="50">
        <v>0.18</v>
      </c>
      <c r="R343" s="50">
        <v>0</v>
      </c>
      <c r="S343" s="50">
        <v>0</v>
      </c>
      <c r="T343" s="46"/>
      <c r="U343" s="46">
        <v>7</v>
      </c>
      <c r="V343" s="51" t="s">
        <v>1108</v>
      </c>
      <c r="W343" s="62"/>
      <c r="X343" s="62"/>
      <c r="Y343" s="23" t="str">
        <f t="shared" ref="Y343:Y406" si="42">IF(M343&lt;&gt;"",$H343*M343,"")</f>
        <v/>
      </c>
      <c r="Z343" s="23">
        <f t="shared" ref="Z343:Z406" si="43">IF(N343&lt;&gt;"",$H343*N343,"")</f>
        <v>50.4</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v>72282000</v>
      </c>
      <c r="K344" s="46" t="s">
        <v>104</v>
      </c>
      <c r="L344" s="47"/>
      <c r="M344" s="48"/>
      <c r="N344" s="99">
        <v>50.4</v>
      </c>
      <c r="O344" s="49">
        <v>9.2499999999999999E-2</v>
      </c>
      <c r="P344" s="50">
        <v>0</v>
      </c>
      <c r="Q344" s="50">
        <v>0.18</v>
      </c>
      <c r="R344" s="50">
        <v>0</v>
      </c>
      <c r="S344" s="50">
        <v>0</v>
      </c>
      <c r="T344" s="46"/>
      <c r="U344" s="46">
        <v>7</v>
      </c>
      <c r="V344" s="51" t="s">
        <v>1108</v>
      </c>
      <c r="W344" s="62"/>
      <c r="X344" s="62"/>
      <c r="Y344" s="23" t="str">
        <f t="shared" si="42"/>
        <v/>
      </c>
      <c r="Z344" s="23">
        <f t="shared" si="43"/>
        <v>50.4</v>
      </c>
      <c r="AA344" s="19">
        <f t="shared" si="44"/>
        <v>1</v>
      </c>
      <c r="AB344" s="19">
        <f t="shared" si="45"/>
        <v>0</v>
      </c>
      <c r="AC344" s="19">
        <f t="shared" si="46"/>
        <v>1</v>
      </c>
      <c r="AD344" s="23" t="str">
        <f t="shared" si="47"/>
        <v/>
      </c>
      <c r="AE344" s="23" t="str">
        <f t="shared" si="48"/>
        <v/>
      </c>
    </row>
    <row r="345" spans="2:31" x14ac:dyDescent="0.25">
      <c r="B345" s="18">
        <f t="shared" si="49"/>
        <v>323</v>
      </c>
      <c r="C345" s="25">
        <v>5500000000034</v>
      </c>
      <c r="D345" s="19"/>
      <c r="E345" s="19"/>
      <c r="F345" s="20"/>
      <c r="G345" s="20" t="s">
        <v>452</v>
      </c>
      <c r="H345" s="21">
        <v>20</v>
      </c>
      <c r="I345" s="21" t="s">
        <v>995</v>
      </c>
      <c r="J345">
        <v>72282000</v>
      </c>
      <c r="K345" s="46" t="s">
        <v>104</v>
      </c>
      <c r="L345" s="47"/>
      <c r="M345" s="48"/>
      <c r="N345" s="99">
        <v>50.4</v>
      </c>
      <c r="O345" s="49">
        <v>9.2499999999999999E-2</v>
      </c>
      <c r="P345" s="50">
        <v>0</v>
      </c>
      <c r="Q345" s="50">
        <v>0.18</v>
      </c>
      <c r="R345" s="50">
        <v>0</v>
      </c>
      <c r="S345" s="50">
        <v>0</v>
      </c>
      <c r="T345" s="46"/>
      <c r="U345" s="46">
        <v>7</v>
      </c>
      <c r="V345" s="51" t="s">
        <v>1108</v>
      </c>
      <c r="W345" s="62"/>
      <c r="X345" s="62"/>
      <c r="Y345" s="23" t="str">
        <f t="shared" si="42"/>
        <v/>
      </c>
      <c r="Z345" s="23">
        <f t="shared" si="43"/>
        <v>1008</v>
      </c>
      <c r="AA345" s="19">
        <f t="shared" si="44"/>
        <v>1</v>
      </c>
      <c r="AB345" s="19">
        <f t="shared" si="45"/>
        <v>0</v>
      </c>
      <c r="AC345" s="19">
        <f t="shared" si="46"/>
        <v>1</v>
      </c>
      <c r="AD345" s="23" t="str">
        <f t="shared" si="47"/>
        <v/>
      </c>
      <c r="AE345" s="23" t="str">
        <f t="shared" si="48"/>
        <v/>
      </c>
    </row>
    <row r="346" spans="2:31" x14ac:dyDescent="0.25">
      <c r="B346" s="18">
        <f t="shared" si="49"/>
        <v>324</v>
      </c>
      <c r="C346" s="25">
        <v>5500000001485</v>
      </c>
      <c r="D346" s="19"/>
      <c r="E346" s="19"/>
      <c r="F346" s="2"/>
      <c r="G346" s="20" t="s">
        <v>453</v>
      </c>
      <c r="H346" s="21">
        <v>1</v>
      </c>
      <c r="I346" s="21" t="s">
        <v>995</v>
      </c>
      <c r="J346"/>
      <c r="K346" s="46" t="s">
        <v>104</v>
      </c>
      <c r="L346" s="47"/>
      <c r="M346" s="48"/>
      <c r="N346" s="99"/>
      <c r="O346" s="49">
        <v>9.2499999999999999E-2</v>
      </c>
      <c r="P346" s="50">
        <v>0</v>
      </c>
      <c r="Q346" s="50">
        <v>0.18</v>
      </c>
      <c r="R346" s="50">
        <v>0</v>
      </c>
      <c r="S346" s="50">
        <v>0</v>
      </c>
      <c r="T346" s="46"/>
      <c r="U346" s="46">
        <v>7</v>
      </c>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v>
      </c>
      <c r="I347" s="21" t="s">
        <v>995</v>
      </c>
      <c r="J347"/>
      <c r="K347" s="46" t="s">
        <v>104</v>
      </c>
      <c r="L347" s="47"/>
      <c r="M347" s="48"/>
      <c r="N347" s="99"/>
      <c r="O347" s="49">
        <v>9.2499999999999999E-2</v>
      </c>
      <c r="P347" s="50">
        <v>0</v>
      </c>
      <c r="Q347" s="50">
        <v>0.18</v>
      </c>
      <c r="R347" s="50">
        <v>0</v>
      </c>
      <c r="S347" s="50">
        <v>0</v>
      </c>
      <c r="T347" s="46"/>
      <c r="U347" s="46">
        <v>7</v>
      </c>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c r="K348" s="46" t="s">
        <v>104</v>
      </c>
      <c r="L348" s="47"/>
      <c r="M348" s="48"/>
      <c r="N348" s="99"/>
      <c r="O348" s="49">
        <v>9.2499999999999999E-2</v>
      </c>
      <c r="P348" s="50">
        <v>0</v>
      </c>
      <c r="Q348" s="50">
        <v>0.18</v>
      </c>
      <c r="R348" s="50">
        <v>0</v>
      </c>
      <c r="S348" s="50">
        <v>0</v>
      </c>
      <c r="T348" s="46"/>
      <c r="U348" s="46">
        <v>7</v>
      </c>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101"/>
      <c r="K349" s="46" t="s">
        <v>104</v>
      </c>
      <c r="L349" s="47"/>
      <c r="M349" s="48"/>
      <c r="N349" s="99"/>
      <c r="O349" s="49">
        <v>9.2499999999999999E-2</v>
      </c>
      <c r="P349" s="50">
        <v>0</v>
      </c>
      <c r="Q349" s="50">
        <v>0.18</v>
      </c>
      <c r="R349" s="50">
        <v>0</v>
      </c>
      <c r="S349" s="50">
        <v>0</v>
      </c>
      <c r="T349" s="46"/>
      <c r="U349" s="46">
        <v>7</v>
      </c>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101"/>
      <c r="K350" s="46" t="s">
        <v>104</v>
      </c>
      <c r="L350" s="47"/>
      <c r="M350" s="48"/>
      <c r="N350" s="99"/>
      <c r="O350" s="49">
        <v>9.2499999999999999E-2</v>
      </c>
      <c r="P350" s="50">
        <v>0</v>
      </c>
      <c r="Q350" s="50">
        <v>0.18</v>
      </c>
      <c r="R350" s="50">
        <v>0</v>
      </c>
      <c r="S350" s="50">
        <v>0</v>
      </c>
      <c r="T350" s="46"/>
      <c r="U350" s="46">
        <v>7</v>
      </c>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101"/>
      <c r="K351" s="46" t="s">
        <v>104</v>
      </c>
      <c r="L351" s="47"/>
      <c r="M351" s="48"/>
      <c r="N351" s="99"/>
      <c r="O351" s="49">
        <v>9.2499999999999999E-2</v>
      </c>
      <c r="P351" s="50">
        <v>0</v>
      </c>
      <c r="Q351" s="50">
        <v>0.18</v>
      </c>
      <c r="R351" s="50">
        <v>0</v>
      </c>
      <c r="S351" s="50">
        <v>0</v>
      </c>
      <c r="T351" s="46"/>
      <c r="U351" s="46">
        <v>7</v>
      </c>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101">
        <v>72282000</v>
      </c>
      <c r="K352" s="46" t="s">
        <v>104</v>
      </c>
      <c r="L352" s="47"/>
      <c r="M352" s="48"/>
      <c r="N352" s="99">
        <v>187.04</v>
      </c>
      <c r="O352" s="49">
        <v>9.2499999999999999E-2</v>
      </c>
      <c r="P352" s="50">
        <v>0</v>
      </c>
      <c r="Q352" s="50">
        <v>0.18</v>
      </c>
      <c r="R352" s="50">
        <v>0</v>
      </c>
      <c r="S352" s="50">
        <v>0</v>
      </c>
      <c r="T352" s="46"/>
      <c r="U352" s="46">
        <v>7</v>
      </c>
      <c r="V352" s="51" t="s">
        <v>1108</v>
      </c>
      <c r="W352" s="62"/>
      <c r="X352" s="62"/>
      <c r="Y352" s="23" t="str">
        <f t="shared" si="42"/>
        <v/>
      </c>
      <c r="Z352" s="23">
        <f t="shared" si="43"/>
        <v>187.04</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101">
        <v>72282000</v>
      </c>
      <c r="K353" s="46" t="s">
        <v>104</v>
      </c>
      <c r="L353" s="47"/>
      <c r="M353" s="48"/>
      <c r="N353" s="99">
        <v>187.04</v>
      </c>
      <c r="O353" s="49">
        <v>9.2499999999999999E-2</v>
      </c>
      <c r="P353" s="50">
        <v>0</v>
      </c>
      <c r="Q353" s="50">
        <v>0.18</v>
      </c>
      <c r="R353" s="50">
        <v>0</v>
      </c>
      <c r="S353" s="50">
        <v>0</v>
      </c>
      <c r="T353" s="46"/>
      <c r="U353" s="46">
        <v>7</v>
      </c>
      <c r="V353" s="51" t="s">
        <v>1108</v>
      </c>
      <c r="W353" s="62"/>
      <c r="X353" s="62"/>
      <c r="Y353" s="23" t="str">
        <f t="shared" si="42"/>
        <v/>
      </c>
      <c r="Z353" s="23">
        <f t="shared" si="43"/>
        <v>187.04</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13</v>
      </c>
      <c r="I354" s="21" t="s">
        <v>995</v>
      </c>
      <c r="J354" s="101">
        <v>72282000</v>
      </c>
      <c r="K354" s="46" t="s">
        <v>104</v>
      </c>
      <c r="L354" s="47"/>
      <c r="M354" s="48"/>
      <c r="N354" s="99">
        <v>43.68</v>
      </c>
      <c r="O354" s="49">
        <v>9.2499999999999999E-2</v>
      </c>
      <c r="P354" s="50">
        <v>0</v>
      </c>
      <c r="Q354" s="50">
        <v>0.18</v>
      </c>
      <c r="R354" s="50">
        <v>0</v>
      </c>
      <c r="S354" s="50">
        <v>0</v>
      </c>
      <c r="T354" s="46"/>
      <c r="U354" s="46">
        <v>7</v>
      </c>
      <c r="V354" s="51" t="s">
        <v>1108</v>
      </c>
      <c r="W354" s="62"/>
      <c r="X354" s="62"/>
      <c r="Y354" s="23" t="str">
        <f t="shared" si="42"/>
        <v/>
      </c>
      <c r="Z354" s="23">
        <f t="shared" si="43"/>
        <v>567.84</v>
      </c>
      <c r="AA354" s="19">
        <f t="shared" si="44"/>
        <v>1</v>
      </c>
      <c r="AB354" s="19">
        <f t="shared" si="45"/>
        <v>0</v>
      </c>
      <c r="AC354" s="19">
        <f t="shared" si="46"/>
        <v>1</v>
      </c>
      <c r="AD354" s="23" t="str">
        <f t="shared" si="47"/>
        <v/>
      </c>
      <c r="AE354" s="23" t="str">
        <f t="shared" si="48"/>
        <v/>
      </c>
    </row>
    <row r="355" spans="2:31" x14ac:dyDescent="0.25">
      <c r="B355" s="18">
        <f t="shared" si="49"/>
        <v>333</v>
      </c>
      <c r="C355" s="25">
        <v>5500000000062</v>
      </c>
      <c r="D355" s="19"/>
      <c r="E355" s="19"/>
      <c r="F355" s="20"/>
      <c r="G355" s="20" t="s">
        <v>462</v>
      </c>
      <c r="H355" s="21">
        <v>7</v>
      </c>
      <c r="I355" s="21" t="s">
        <v>995</v>
      </c>
      <c r="J355"/>
      <c r="K355" s="46" t="s">
        <v>104</v>
      </c>
      <c r="L355" s="47"/>
      <c r="M355" s="48"/>
      <c r="N355" s="99"/>
      <c r="O355" s="49">
        <v>9.2499999999999999E-2</v>
      </c>
      <c r="P355" s="50">
        <v>0</v>
      </c>
      <c r="Q355" s="50">
        <v>0.18</v>
      </c>
      <c r="R355" s="50">
        <v>0</v>
      </c>
      <c r="S355" s="50">
        <v>0</v>
      </c>
      <c r="T355" s="46"/>
      <c r="U355" s="46">
        <v>7</v>
      </c>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1</v>
      </c>
      <c r="I356" s="21" t="s">
        <v>995</v>
      </c>
      <c r="J356">
        <v>72282000</v>
      </c>
      <c r="K356" s="46" t="s">
        <v>104</v>
      </c>
      <c r="L356" s="47"/>
      <c r="M356" s="48"/>
      <c r="N356" s="99">
        <v>50.4</v>
      </c>
      <c r="O356" s="49">
        <v>9.2499999999999999E-2</v>
      </c>
      <c r="P356" s="50">
        <v>0</v>
      </c>
      <c r="Q356" s="50">
        <v>0.18</v>
      </c>
      <c r="R356" s="50">
        <v>0</v>
      </c>
      <c r="S356" s="50">
        <v>0</v>
      </c>
      <c r="T356" s="46"/>
      <c r="U356" s="46">
        <v>7</v>
      </c>
      <c r="V356" s="51"/>
      <c r="W356" s="62"/>
      <c r="X356" s="62"/>
      <c r="Y356" s="23" t="str">
        <f t="shared" si="42"/>
        <v/>
      </c>
      <c r="Z356" s="23">
        <f t="shared" si="43"/>
        <v>50.4</v>
      </c>
      <c r="AA356" s="19">
        <f t="shared" si="44"/>
        <v>1</v>
      </c>
      <c r="AB356" s="19">
        <f t="shared" si="45"/>
        <v>0</v>
      </c>
      <c r="AC356" s="19">
        <f t="shared" si="46"/>
        <v>1</v>
      </c>
      <c r="AD356" s="23" t="str">
        <f t="shared" si="47"/>
        <v/>
      </c>
      <c r="AE356" s="23" t="str">
        <f t="shared" si="48"/>
        <v/>
      </c>
    </row>
    <row r="357" spans="2:31" x14ac:dyDescent="0.25">
      <c r="B357" s="18">
        <f t="shared" si="49"/>
        <v>335</v>
      </c>
      <c r="C357" s="25">
        <v>5500000000063</v>
      </c>
      <c r="D357" s="19"/>
      <c r="E357" s="19"/>
      <c r="F357" s="20"/>
      <c r="G357" s="20" t="s">
        <v>463</v>
      </c>
      <c r="H357" s="21">
        <v>7</v>
      </c>
      <c r="I357" s="21" t="s">
        <v>995</v>
      </c>
      <c r="J357"/>
      <c r="K357" s="46" t="s">
        <v>104</v>
      </c>
      <c r="L357" s="47"/>
      <c r="M357" s="48"/>
      <c r="N357" s="99"/>
      <c r="O357" s="49">
        <v>9.2499999999999999E-2</v>
      </c>
      <c r="P357" s="50">
        <v>0</v>
      </c>
      <c r="Q357" s="50">
        <v>0.18</v>
      </c>
      <c r="R357" s="50">
        <v>0</v>
      </c>
      <c r="S357" s="50">
        <v>0</v>
      </c>
      <c r="T357" s="46"/>
      <c r="U357" s="46">
        <v>7</v>
      </c>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v>72282000</v>
      </c>
      <c r="K358" s="46" t="s">
        <v>104</v>
      </c>
      <c r="L358" s="47"/>
      <c r="M358" s="48"/>
      <c r="N358" s="99">
        <v>50.4</v>
      </c>
      <c r="O358" s="49">
        <v>9.2499999999999999E-2</v>
      </c>
      <c r="P358" s="50">
        <v>0</v>
      </c>
      <c r="Q358" s="50">
        <v>0.18</v>
      </c>
      <c r="R358" s="50">
        <v>0</v>
      </c>
      <c r="S358" s="50">
        <v>0</v>
      </c>
      <c r="T358" s="46"/>
      <c r="U358" s="46">
        <v>7</v>
      </c>
      <c r="V358" s="51" t="s">
        <v>1108</v>
      </c>
      <c r="W358" s="62"/>
      <c r="X358" s="62"/>
      <c r="Y358" s="23" t="str">
        <f t="shared" si="42"/>
        <v/>
      </c>
      <c r="Z358" s="23">
        <f t="shared" si="43"/>
        <v>50.4</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v>72282000</v>
      </c>
      <c r="K359" s="46" t="s">
        <v>104</v>
      </c>
      <c r="L359" s="47"/>
      <c r="M359" s="48"/>
      <c r="N359" s="99">
        <v>50.4</v>
      </c>
      <c r="O359" s="49">
        <v>9.2499999999999999E-2</v>
      </c>
      <c r="P359" s="50">
        <v>0</v>
      </c>
      <c r="Q359" s="50">
        <v>0.18</v>
      </c>
      <c r="R359" s="50">
        <v>0</v>
      </c>
      <c r="S359" s="50">
        <v>0</v>
      </c>
      <c r="T359" s="46"/>
      <c r="U359" s="46">
        <v>7</v>
      </c>
      <c r="V359" s="51" t="s">
        <v>1108</v>
      </c>
      <c r="W359" s="62"/>
      <c r="X359" s="62"/>
      <c r="Y359" s="23" t="str">
        <f t="shared" si="42"/>
        <v/>
      </c>
      <c r="Z359" s="23">
        <f t="shared" si="43"/>
        <v>50.4</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4</v>
      </c>
      <c r="I360" s="21" t="s">
        <v>995</v>
      </c>
      <c r="J360" s="100"/>
      <c r="K360" s="46" t="s">
        <v>104</v>
      </c>
      <c r="L360" s="47"/>
      <c r="M360" s="48"/>
      <c r="N360" s="99"/>
      <c r="O360" s="49">
        <v>9.2499999999999999E-2</v>
      </c>
      <c r="P360" s="50">
        <v>0</v>
      </c>
      <c r="Q360" s="50">
        <v>0.18</v>
      </c>
      <c r="R360" s="50">
        <v>0</v>
      </c>
      <c r="S360" s="50">
        <v>0</v>
      </c>
      <c r="T360" s="46"/>
      <c r="U360" s="46">
        <v>7</v>
      </c>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1</v>
      </c>
      <c r="I361" s="21" t="s">
        <v>995</v>
      </c>
      <c r="J361" s="101">
        <v>39269090</v>
      </c>
      <c r="K361" s="46" t="s">
        <v>104</v>
      </c>
      <c r="L361" s="47"/>
      <c r="M361" s="48"/>
      <c r="N361" s="99">
        <v>0.44800000000000001</v>
      </c>
      <c r="O361" s="49">
        <v>9.2499999999999999E-2</v>
      </c>
      <c r="P361" s="50">
        <v>0</v>
      </c>
      <c r="Q361" s="50">
        <v>0.18</v>
      </c>
      <c r="R361" s="50">
        <v>0</v>
      </c>
      <c r="S361" s="50">
        <v>0</v>
      </c>
      <c r="T361" s="46"/>
      <c r="U361" s="46">
        <v>7</v>
      </c>
      <c r="V361" s="51" t="s">
        <v>1115</v>
      </c>
      <c r="W361" s="62"/>
      <c r="X361" s="62"/>
      <c r="Y361" s="23" t="str">
        <f t="shared" si="42"/>
        <v/>
      </c>
      <c r="Z361" s="23">
        <f t="shared" si="43"/>
        <v>0.44800000000000001</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1</v>
      </c>
      <c r="I362" s="21" t="s">
        <v>995</v>
      </c>
      <c r="J362">
        <v>39269090</v>
      </c>
      <c r="K362" s="46" t="s">
        <v>104</v>
      </c>
      <c r="L362" s="47"/>
      <c r="M362" s="48"/>
      <c r="N362" s="99">
        <v>0.58240000000000003</v>
      </c>
      <c r="O362" s="49">
        <v>9.2499999999999999E-2</v>
      </c>
      <c r="P362" s="50">
        <v>0</v>
      </c>
      <c r="Q362" s="50">
        <v>0.18</v>
      </c>
      <c r="R362" s="50">
        <v>0</v>
      </c>
      <c r="S362" s="50">
        <v>0</v>
      </c>
      <c r="T362" s="46"/>
      <c r="U362" s="46">
        <v>7</v>
      </c>
      <c r="V362" s="51" t="s">
        <v>1115</v>
      </c>
      <c r="W362" s="62"/>
      <c r="X362" s="62"/>
      <c r="Y362" s="23" t="str">
        <f t="shared" si="42"/>
        <v/>
      </c>
      <c r="Z362" s="23">
        <f t="shared" si="43"/>
        <v>0.58240000000000003</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1</v>
      </c>
      <c r="I363" s="21" t="s">
        <v>995</v>
      </c>
      <c r="J363" s="101">
        <v>39269090</v>
      </c>
      <c r="K363" s="46" t="s">
        <v>104</v>
      </c>
      <c r="L363" s="47"/>
      <c r="M363" s="48"/>
      <c r="N363" s="99">
        <v>0.58240000000000003</v>
      </c>
      <c r="O363" s="49">
        <v>9.2499999999999999E-2</v>
      </c>
      <c r="P363" s="50">
        <v>0</v>
      </c>
      <c r="Q363" s="50">
        <v>0.18</v>
      </c>
      <c r="R363" s="50">
        <v>0</v>
      </c>
      <c r="S363" s="50">
        <v>0</v>
      </c>
      <c r="T363" s="46"/>
      <c r="U363" s="46">
        <v>7</v>
      </c>
      <c r="V363" s="51" t="s">
        <v>1115</v>
      </c>
      <c r="W363" s="62"/>
      <c r="X363" s="62"/>
      <c r="Y363" s="23" t="str">
        <f t="shared" si="42"/>
        <v/>
      </c>
      <c r="Z363" s="23">
        <f t="shared" si="43"/>
        <v>0.58240000000000003</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v>
      </c>
      <c r="I364" s="21" t="s">
        <v>995</v>
      </c>
      <c r="J364" s="101">
        <v>39269090</v>
      </c>
      <c r="K364" s="46" t="s">
        <v>104</v>
      </c>
      <c r="L364" s="47"/>
      <c r="M364" s="48"/>
      <c r="N364" s="99">
        <v>0.58240000000000003</v>
      </c>
      <c r="O364" s="49">
        <v>9.2499999999999999E-2</v>
      </c>
      <c r="P364" s="50">
        <v>0</v>
      </c>
      <c r="Q364" s="50">
        <v>0.18</v>
      </c>
      <c r="R364" s="50">
        <v>0</v>
      </c>
      <c r="S364" s="50">
        <v>0</v>
      </c>
      <c r="T364" s="46"/>
      <c r="U364" s="46">
        <v>7</v>
      </c>
      <c r="V364" s="51" t="s">
        <v>1115</v>
      </c>
      <c r="W364" s="62"/>
      <c r="X364" s="62"/>
      <c r="Y364" s="23" t="str">
        <f t="shared" si="42"/>
        <v/>
      </c>
      <c r="Z364" s="23">
        <f t="shared" si="43"/>
        <v>0.58240000000000003</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1</v>
      </c>
      <c r="I365" s="21" t="s">
        <v>995</v>
      </c>
      <c r="J365">
        <v>39269090</v>
      </c>
      <c r="K365" s="46" t="s">
        <v>104</v>
      </c>
      <c r="L365" s="47"/>
      <c r="M365" s="48"/>
      <c r="N365" s="99">
        <v>0.58240000000000003</v>
      </c>
      <c r="O365" s="49">
        <v>9.2499999999999999E-2</v>
      </c>
      <c r="P365" s="50">
        <v>0</v>
      </c>
      <c r="Q365" s="50">
        <v>0.18</v>
      </c>
      <c r="R365" s="50">
        <v>0</v>
      </c>
      <c r="S365" s="50">
        <v>0</v>
      </c>
      <c r="T365" s="46"/>
      <c r="U365" s="46">
        <v>7</v>
      </c>
      <c r="V365" s="51" t="s">
        <v>1115</v>
      </c>
      <c r="W365" s="62"/>
      <c r="X365" s="62"/>
      <c r="Y365" s="23" t="str">
        <f t="shared" si="42"/>
        <v/>
      </c>
      <c r="Z365" s="23">
        <f t="shared" si="43"/>
        <v>0.58240000000000003</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1</v>
      </c>
      <c r="I366" s="21" t="s">
        <v>995</v>
      </c>
      <c r="J366">
        <v>39269090</v>
      </c>
      <c r="K366" s="46" t="s">
        <v>104</v>
      </c>
      <c r="L366" s="47"/>
      <c r="M366" s="48"/>
      <c r="N366" s="99">
        <v>0.58240000000000003</v>
      </c>
      <c r="O366" s="49">
        <v>9.2499999999999999E-2</v>
      </c>
      <c r="P366" s="50">
        <v>0</v>
      </c>
      <c r="Q366" s="50">
        <v>0.18</v>
      </c>
      <c r="R366" s="50">
        <v>0</v>
      </c>
      <c r="S366" s="50">
        <v>0</v>
      </c>
      <c r="T366" s="46"/>
      <c r="U366" s="46">
        <v>7</v>
      </c>
      <c r="V366" s="51" t="s">
        <v>1115</v>
      </c>
      <c r="W366" s="62"/>
      <c r="X366" s="62"/>
      <c r="Y366" s="23" t="str">
        <f t="shared" si="42"/>
        <v/>
      </c>
      <c r="Z366" s="23">
        <f t="shared" si="43"/>
        <v>0.58240000000000003</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2667</v>
      </c>
      <c r="I367" s="21" t="s">
        <v>995</v>
      </c>
      <c r="J367" s="101">
        <v>39269090</v>
      </c>
      <c r="K367" s="46" t="s">
        <v>104</v>
      </c>
      <c r="L367" s="47"/>
      <c r="M367" s="48"/>
      <c r="N367" s="99">
        <v>3.2479999999999998</v>
      </c>
      <c r="O367" s="49">
        <v>9.2499999999999999E-2</v>
      </c>
      <c r="P367" s="50">
        <v>0</v>
      </c>
      <c r="Q367" s="50">
        <v>0.18</v>
      </c>
      <c r="R367" s="50">
        <v>0</v>
      </c>
      <c r="S367" s="50">
        <v>0</v>
      </c>
      <c r="T367" s="46"/>
      <c r="U367" s="46">
        <v>7</v>
      </c>
      <c r="V367" s="51" t="s">
        <v>1115</v>
      </c>
      <c r="W367" s="62"/>
      <c r="X367" s="62"/>
      <c r="Y367" s="23" t="str">
        <f t="shared" si="42"/>
        <v/>
      </c>
      <c r="Z367" s="23">
        <f t="shared" si="43"/>
        <v>8662.4159999999993</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1</v>
      </c>
      <c r="I368" s="21" t="s">
        <v>995</v>
      </c>
      <c r="J368" s="101">
        <v>39269090</v>
      </c>
      <c r="K368" s="46" t="s">
        <v>104</v>
      </c>
      <c r="L368" s="47"/>
      <c r="M368" s="48"/>
      <c r="N368" s="99">
        <v>3.2479999999999998</v>
      </c>
      <c r="O368" s="49">
        <v>9.2499999999999999E-2</v>
      </c>
      <c r="P368" s="50">
        <v>0</v>
      </c>
      <c r="Q368" s="50">
        <v>0.18</v>
      </c>
      <c r="R368" s="50">
        <v>0</v>
      </c>
      <c r="S368" s="50">
        <v>0</v>
      </c>
      <c r="T368" s="46"/>
      <c r="U368" s="46">
        <v>7</v>
      </c>
      <c r="V368" s="51" t="s">
        <v>1115</v>
      </c>
      <c r="W368" s="62"/>
      <c r="X368" s="62"/>
      <c r="Y368" s="23" t="str">
        <f t="shared" si="42"/>
        <v/>
      </c>
      <c r="Z368" s="23">
        <f t="shared" si="43"/>
        <v>3.2479999999999998</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1</v>
      </c>
      <c r="I369" s="21" t="s">
        <v>995</v>
      </c>
      <c r="J369">
        <v>39269090</v>
      </c>
      <c r="K369" s="46" t="s">
        <v>104</v>
      </c>
      <c r="L369" s="47"/>
      <c r="M369" s="48"/>
      <c r="N369" s="99">
        <v>3.2479999999999998</v>
      </c>
      <c r="O369" s="49">
        <v>9.2499999999999999E-2</v>
      </c>
      <c r="P369" s="50">
        <v>0</v>
      </c>
      <c r="Q369" s="50">
        <v>0.18</v>
      </c>
      <c r="R369" s="50">
        <v>0</v>
      </c>
      <c r="S369" s="50">
        <v>0</v>
      </c>
      <c r="T369" s="46"/>
      <c r="U369" s="46">
        <v>7</v>
      </c>
      <c r="V369" s="51" t="s">
        <v>1115</v>
      </c>
      <c r="W369" s="62"/>
      <c r="X369" s="62"/>
      <c r="Y369" s="23" t="str">
        <f t="shared" si="42"/>
        <v/>
      </c>
      <c r="Z369" s="23">
        <f t="shared" si="43"/>
        <v>3.2479999999999998</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1</v>
      </c>
      <c r="I370" s="21" t="s">
        <v>995</v>
      </c>
      <c r="J370"/>
      <c r="K370" s="46" t="s">
        <v>104</v>
      </c>
      <c r="L370" s="47"/>
      <c r="M370" s="48"/>
      <c r="N370" s="99"/>
      <c r="O370" s="49">
        <v>9.2499999999999999E-2</v>
      </c>
      <c r="P370" s="50">
        <v>0</v>
      </c>
      <c r="Q370" s="50">
        <v>0.18</v>
      </c>
      <c r="R370" s="50">
        <v>0</v>
      </c>
      <c r="S370" s="50">
        <v>0</v>
      </c>
      <c r="T370" s="46"/>
      <c r="U370" s="46">
        <v>7</v>
      </c>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333</v>
      </c>
      <c r="I371" s="21" t="s">
        <v>995</v>
      </c>
      <c r="J371" s="101">
        <v>73269090</v>
      </c>
      <c r="K371" s="46" t="s">
        <v>104</v>
      </c>
      <c r="L371" s="47"/>
      <c r="M371" s="48"/>
      <c r="N371" s="99">
        <v>2.2400000000000002</v>
      </c>
      <c r="O371" s="49">
        <v>9.2499999999999999E-2</v>
      </c>
      <c r="P371" s="50">
        <v>0</v>
      </c>
      <c r="Q371" s="50">
        <v>0.18</v>
      </c>
      <c r="R371" s="50">
        <v>0</v>
      </c>
      <c r="S371" s="50">
        <v>0</v>
      </c>
      <c r="T371" s="46"/>
      <c r="U371" s="46">
        <v>7</v>
      </c>
      <c r="V371" s="51" t="s">
        <v>1075</v>
      </c>
      <c r="W371" s="62"/>
      <c r="X371" s="62"/>
      <c r="Y371" s="23" t="str">
        <f t="shared" si="42"/>
        <v/>
      </c>
      <c r="Z371" s="23">
        <f t="shared" si="43"/>
        <v>745.92000000000007</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200</v>
      </c>
      <c r="I372" s="21" t="s">
        <v>995</v>
      </c>
      <c r="J372" s="101">
        <v>73269090</v>
      </c>
      <c r="K372" s="46" t="s">
        <v>104</v>
      </c>
      <c r="L372" s="47"/>
      <c r="M372" s="48"/>
      <c r="N372" s="99">
        <v>4.3680000000000003</v>
      </c>
      <c r="O372" s="49">
        <v>9.2499999999999999E-2</v>
      </c>
      <c r="P372" s="50">
        <v>0</v>
      </c>
      <c r="Q372" s="50">
        <v>0.18</v>
      </c>
      <c r="R372" s="50">
        <v>0</v>
      </c>
      <c r="S372" s="50">
        <v>0</v>
      </c>
      <c r="T372" s="46"/>
      <c r="U372" s="46">
        <v>7</v>
      </c>
      <c r="V372" s="51" t="s">
        <v>1075</v>
      </c>
      <c r="W372" s="62"/>
      <c r="X372" s="62"/>
      <c r="Y372" s="23" t="str">
        <f t="shared" si="42"/>
        <v/>
      </c>
      <c r="Z372" s="23">
        <f t="shared" si="43"/>
        <v>873.6</v>
      </c>
      <c r="AA372" s="19">
        <f t="shared" si="44"/>
        <v>1</v>
      </c>
      <c r="AB372" s="19">
        <f t="shared" si="45"/>
        <v>0</v>
      </c>
      <c r="AC372" s="19">
        <f t="shared" si="46"/>
        <v>1</v>
      </c>
      <c r="AD372" s="23" t="str">
        <f t="shared" si="47"/>
        <v/>
      </c>
      <c r="AE372" s="23" t="str">
        <f t="shared" si="48"/>
        <v/>
      </c>
    </row>
    <row r="373" spans="2:31" x14ac:dyDescent="0.25">
      <c r="B373" s="18">
        <f t="shared" si="49"/>
        <v>351</v>
      </c>
      <c r="C373" s="25">
        <v>5200000015535</v>
      </c>
      <c r="D373" s="19"/>
      <c r="E373" s="19"/>
      <c r="F373" s="20"/>
      <c r="G373" s="20" t="s">
        <v>479</v>
      </c>
      <c r="H373" s="21">
        <v>200</v>
      </c>
      <c r="I373" s="21" t="s">
        <v>995</v>
      </c>
      <c r="J373" s="101">
        <v>73269090</v>
      </c>
      <c r="K373" s="46" t="s">
        <v>104</v>
      </c>
      <c r="L373" s="47"/>
      <c r="M373" s="48"/>
      <c r="N373" s="99">
        <v>3.2479999999999998</v>
      </c>
      <c r="O373" s="49">
        <v>9.2499999999999999E-2</v>
      </c>
      <c r="P373" s="50">
        <v>0</v>
      </c>
      <c r="Q373" s="50">
        <v>0.18</v>
      </c>
      <c r="R373" s="50">
        <v>0</v>
      </c>
      <c r="S373" s="50">
        <v>0</v>
      </c>
      <c r="T373" s="46"/>
      <c r="U373" s="46">
        <v>7</v>
      </c>
      <c r="V373" s="51" t="s">
        <v>1075</v>
      </c>
      <c r="W373" s="62"/>
      <c r="X373" s="62"/>
      <c r="Y373" s="23" t="str">
        <f t="shared" si="42"/>
        <v/>
      </c>
      <c r="Z373" s="23">
        <f t="shared" si="43"/>
        <v>649.59999999999991</v>
      </c>
      <c r="AA373" s="19">
        <f t="shared" si="44"/>
        <v>1</v>
      </c>
      <c r="AB373" s="19">
        <f t="shared" si="45"/>
        <v>0</v>
      </c>
      <c r="AC373" s="19">
        <f t="shared" si="46"/>
        <v>1</v>
      </c>
      <c r="AD373" s="23" t="str">
        <f t="shared" si="47"/>
        <v/>
      </c>
      <c r="AE373" s="23" t="str">
        <f t="shared" si="48"/>
        <v/>
      </c>
    </row>
    <row r="374" spans="2:31" x14ac:dyDescent="0.25">
      <c r="B374" s="18">
        <f t="shared" si="49"/>
        <v>352</v>
      </c>
      <c r="C374" s="25">
        <v>5200000015537</v>
      </c>
      <c r="D374" s="19"/>
      <c r="E374" s="19"/>
      <c r="F374" s="2"/>
      <c r="G374" s="20" t="s">
        <v>480</v>
      </c>
      <c r="H374" s="21">
        <v>200</v>
      </c>
      <c r="I374" s="21" t="s">
        <v>995</v>
      </c>
      <c r="J374" s="101">
        <v>73269090</v>
      </c>
      <c r="K374" s="46" t="s">
        <v>104</v>
      </c>
      <c r="L374" s="47"/>
      <c r="M374" s="48"/>
      <c r="N374" s="99">
        <v>7.7280000000000006</v>
      </c>
      <c r="O374" s="49">
        <v>9.2499999999999999E-2</v>
      </c>
      <c r="P374" s="50">
        <v>0</v>
      </c>
      <c r="Q374" s="50">
        <v>0.18</v>
      </c>
      <c r="R374" s="50">
        <v>0</v>
      </c>
      <c r="S374" s="50">
        <v>0</v>
      </c>
      <c r="T374" s="46"/>
      <c r="U374" s="46">
        <v>7</v>
      </c>
      <c r="V374" s="51" t="s">
        <v>1075</v>
      </c>
      <c r="W374" s="62"/>
      <c r="X374" s="62"/>
      <c r="Y374" s="23" t="str">
        <f t="shared" si="42"/>
        <v/>
      </c>
      <c r="Z374" s="23">
        <f t="shared" si="43"/>
        <v>1545.6000000000001</v>
      </c>
      <c r="AA374" s="19">
        <f t="shared" si="44"/>
        <v>1</v>
      </c>
      <c r="AB374" s="19">
        <f t="shared" si="45"/>
        <v>0</v>
      </c>
      <c r="AC374" s="19">
        <f t="shared" si="46"/>
        <v>1</v>
      </c>
      <c r="AD374" s="23" t="str">
        <f t="shared" si="47"/>
        <v/>
      </c>
      <c r="AE374" s="23" t="str">
        <f t="shared" si="48"/>
        <v/>
      </c>
    </row>
    <row r="375" spans="2:31" x14ac:dyDescent="0.25">
      <c r="B375" s="18">
        <f t="shared" si="49"/>
        <v>353</v>
      </c>
      <c r="C375" s="25">
        <v>5200000015538</v>
      </c>
      <c r="D375" s="19"/>
      <c r="E375" s="19"/>
      <c r="F375" s="20"/>
      <c r="G375" s="20" t="s">
        <v>1007</v>
      </c>
      <c r="H375" s="21">
        <v>200</v>
      </c>
      <c r="I375" s="21" t="s">
        <v>995</v>
      </c>
      <c r="J375" s="101">
        <v>73269090</v>
      </c>
      <c r="K375" s="46" t="s">
        <v>104</v>
      </c>
      <c r="L375" s="47"/>
      <c r="M375" s="48"/>
      <c r="N375" s="99">
        <v>9.8560000000000016</v>
      </c>
      <c r="O375" s="49">
        <v>9.2499999999999999E-2</v>
      </c>
      <c r="P375" s="50">
        <v>0</v>
      </c>
      <c r="Q375" s="50">
        <v>0.18</v>
      </c>
      <c r="R375" s="50">
        <v>0</v>
      </c>
      <c r="S375" s="50">
        <v>0</v>
      </c>
      <c r="T375" s="46"/>
      <c r="U375" s="46">
        <v>7</v>
      </c>
      <c r="V375" s="51" t="s">
        <v>1075</v>
      </c>
      <c r="W375" s="62"/>
      <c r="X375" s="62"/>
      <c r="Y375" s="23" t="str">
        <f t="shared" si="42"/>
        <v/>
      </c>
      <c r="Z375" s="23">
        <f t="shared" si="43"/>
        <v>1971.2000000000003</v>
      </c>
      <c r="AA375" s="19">
        <f t="shared" si="44"/>
        <v>1</v>
      </c>
      <c r="AB375" s="19">
        <f t="shared" si="45"/>
        <v>0</v>
      </c>
      <c r="AC375" s="19">
        <f t="shared" si="46"/>
        <v>1</v>
      </c>
      <c r="AD375" s="23" t="str">
        <f t="shared" si="47"/>
        <v/>
      </c>
      <c r="AE375" s="23" t="str">
        <f t="shared" si="48"/>
        <v/>
      </c>
    </row>
    <row r="376" spans="2:31" x14ac:dyDescent="0.25">
      <c r="B376" s="18">
        <f t="shared" si="49"/>
        <v>354</v>
      </c>
      <c r="C376" s="25">
        <v>5200000015534</v>
      </c>
      <c r="D376" s="19"/>
      <c r="E376" s="19"/>
      <c r="F376" s="2"/>
      <c r="G376" s="20" t="s">
        <v>481</v>
      </c>
      <c r="H376" s="21">
        <v>200</v>
      </c>
      <c r="I376" s="21" t="s">
        <v>995</v>
      </c>
      <c r="J376" s="101">
        <v>73269090</v>
      </c>
      <c r="K376" s="46" t="s">
        <v>104</v>
      </c>
      <c r="L376" s="47"/>
      <c r="M376" s="48"/>
      <c r="N376" s="99">
        <v>3.2479999999999998</v>
      </c>
      <c r="O376" s="49">
        <v>9.2499999999999999E-2</v>
      </c>
      <c r="P376" s="50">
        <v>0</v>
      </c>
      <c r="Q376" s="50">
        <v>0.18</v>
      </c>
      <c r="R376" s="50">
        <v>0</v>
      </c>
      <c r="S376" s="50">
        <v>0</v>
      </c>
      <c r="T376" s="46"/>
      <c r="U376" s="46">
        <v>7</v>
      </c>
      <c r="V376" s="51" t="s">
        <v>1075</v>
      </c>
      <c r="W376" s="62"/>
      <c r="X376" s="62"/>
      <c r="Y376" s="23" t="str">
        <f t="shared" si="42"/>
        <v/>
      </c>
      <c r="Z376" s="23">
        <f t="shared" si="43"/>
        <v>649.59999999999991</v>
      </c>
      <c r="AA376" s="19">
        <f t="shared" si="44"/>
        <v>1</v>
      </c>
      <c r="AB376" s="19">
        <f t="shared" si="45"/>
        <v>0</v>
      </c>
      <c r="AC376" s="19">
        <f t="shared" si="46"/>
        <v>1</v>
      </c>
      <c r="AD376" s="23" t="str">
        <f t="shared" si="47"/>
        <v/>
      </c>
      <c r="AE376" s="23" t="str">
        <f t="shared" si="48"/>
        <v/>
      </c>
    </row>
    <row r="377" spans="2:31" x14ac:dyDescent="0.25">
      <c r="B377" s="18">
        <f t="shared" si="49"/>
        <v>355</v>
      </c>
      <c r="C377" s="25">
        <v>5200000016261</v>
      </c>
      <c r="D377" s="19"/>
      <c r="E377" s="19"/>
      <c r="F377" s="2"/>
      <c r="G377" s="20" t="s">
        <v>482</v>
      </c>
      <c r="H377" s="21">
        <v>67</v>
      </c>
      <c r="I377" s="21" t="s">
        <v>995</v>
      </c>
      <c r="J377" s="101"/>
      <c r="K377" s="46" t="s">
        <v>104</v>
      </c>
      <c r="L377" s="47"/>
      <c r="M377" s="48"/>
      <c r="N377" s="99"/>
      <c r="O377" s="49">
        <v>9.2499999999999999E-2</v>
      </c>
      <c r="P377" s="50">
        <v>0</v>
      </c>
      <c r="Q377" s="50">
        <v>0.18</v>
      </c>
      <c r="R377" s="50">
        <v>0</v>
      </c>
      <c r="S377" s="50">
        <v>0</v>
      </c>
      <c r="T377" s="46"/>
      <c r="U377" s="46">
        <v>7</v>
      </c>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67</v>
      </c>
      <c r="I378" s="21" t="s">
        <v>995</v>
      </c>
      <c r="J378"/>
      <c r="K378" s="46" t="s">
        <v>104</v>
      </c>
      <c r="L378" s="47"/>
      <c r="M378" s="48"/>
      <c r="N378" s="99"/>
      <c r="O378" s="49">
        <v>9.2499999999999999E-2</v>
      </c>
      <c r="P378" s="50">
        <v>0</v>
      </c>
      <c r="Q378" s="50">
        <v>0.18</v>
      </c>
      <c r="R378" s="50">
        <v>0</v>
      </c>
      <c r="S378" s="50">
        <v>0</v>
      </c>
      <c r="T378" s="46"/>
      <c r="U378" s="46">
        <v>7</v>
      </c>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16</v>
      </c>
      <c r="I379" s="21" t="s">
        <v>995</v>
      </c>
      <c r="J379"/>
      <c r="K379" s="46" t="s">
        <v>104</v>
      </c>
      <c r="L379" s="47"/>
      <c r="M379" s="48"/>
      <c r="N379" s="99"/>
      <c r="O379" s="49">
        <v>9.2499999999999999E-2</v>
      </c>
      <c r="P379" s="50">
        <v>0</v>
      </c>
      <c r="Q379" s="50">
        <v>0.18</v>
      </c>
      <c r="R379" s="50">
        <v>0</v>
      </c>
      <c r="S379" s="50">
        <v>0</v>
      </c>
      <c r="T379" s="46"/>
      <c r="U379" s="46">
        <v>7</v>
      </c>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4</v>
      </c>
      <c r="I380" s="21" t="s">
        <v>995</v>
      </c>
      <c r="J380"/>
      <c r="K380" s="46" t="s">
        <v>104</v>
      </c>
      <c r="L380" s="47"/>
      <c r="M380" s="48"/>
      <c r="N380" s="99"/>
      <c r="O380" s="49">
        <v>9.2499999999999999E-2</v>
      </c>
      <c r="P380" s="50">
        <v>0</v>
      </c>
      <c r="Q380" s="50">
        <v>0.18</v>
      </c>
      <c r="R380" s="50">
        <v>0</v>
      </c>
      <c r="S380" s="50">
        <v>0</v>
      </c>
      <c r="T380" s="46"/>
      <c r="U380" s="46">
        <v>7</v>
      </c>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v>
      </c>
      <c r="I381" s="21" t="s">
        <v>995</v>
      </c>
      <c r="J381" s="101">
        <v>39269090</v>
      </c>
      <c r="K381" s="46" t="s">
        <v>104</v>
      </c>
      <c r="L381" s="47"/>
      <c r="M381" s="48"/>
      <c r="N381" s="99">
        <v>3.2479999999999998</v>
      </c>
      <c r="O381" s="49">
        <v>9.2499999999999999E-2</v>
      </c>
      <c r="P381" s="50">
        <v>0</v>
      </c>
      <c r="Q381" s="50">
        <v>0.18</v>
      </c>
      <c r="R381" s="50">
        <v>0</v>
      </c>
      <c r="S381" s="50">
        <v>0</v>
      </c>
      <c r="T381" s="46"/>
      <c r="U381" s="46">
        <v>7</v>
      </c>
      <c r="V381" s="51" t="s">
        <v>1115</v>
      </c>
      <c r="W381" s="62"/>
      <c r="X381" s="62"/>
      <c r="Y381" s="23" t="str">
        <f t="shared" si="42"/>
        <v/>
      </c>
      <c r="Z381" s="23">
        <f t="shared" si="43"/>
        <v>3.2479999999999998</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1</v>
      </c>
      <c r="I382" s="21" t="s">
        <v>995</v>
      </c>
      <c r="J382">
        <v>39269090</v>
      </c>
      <c r="K382" s="46" t="s">
        <v>104</v>
      </c>
      <c r="L382" s="47"/>
      <c r="M382" s="48"/>
      <c r="N382" s="99">
        <v>3.2479999999999998</v>
      </c>
      <c r="O382" s="49">
        <v>9.2499999999999999E-2</v>
      </c>
      <c r="P382" s="50">
        <v>0</v>
      </c>
      <c r="Q382" s="50">
        <v>0.18</v>
      </c>
      <c r="R382" s="50">
        <v>0</v>
      </c>
      <c r="S382" s="50">
        <v>0</v>
      </c>
      <c r="T382" s="46"/>
      <c r="U382" s="46">
        <v>7</v>
      </c>
      <c r="V382" s="51" t="s">
        <v>1115</v>
      </c>
      <c r="W382" s="62"/>
      <c r="X382" s="62"/>
      <c r="Y382" s="23" t="str">
        <f t="shared" si="42"/>
        <v/>
      </c>
      <c r="Z382" s="23">
        <f t="shared" si="43"/>
        <v>3.2479999999999998</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1333</v>
      </c>
      <c r="I383" s="21" t="s">
        <v>995</v>
      </c>
      <c r="J383">
        <v>39269090</v>
      </c>
      <c r="K383" s="46" t="s">
        <v>104</v>
      </c>
      <c r="L383" s="47"/>
      <c r="M383" s="48"/>
      <c r="N383" s="99">
        <v>3.2479999999999998</v>
      </c>
      <c r="O383" s="49">
        <v>9.2499999999999999E-2</v>
      </c>
      <c r="P383" s="50">
        <v>0</v>
      </c>
      <c r="Q383" s="50">
        <v>0.18</v>
      </c>
      <c r="R383" s="50">
        <v>0</v>
      </c>
      <c r="S383" s="50">
        <v>0</v>
      </c>
      <c r="T383" s="46"/>
      <c r="U383" s="46">
        <v>7</v>
      </c>
      <c r="V383" s="51" t="s">
        <v>1115</v>
      </c>
      <c r="W383" s="62"/>
      <c r="X383" s="62"/>
      <c r="Y383" s="23" t="str">
        <f t="shared" si="42"/>
        <v/>
      </c>
      <c r="Z383" s="23">
        <f t="shared" si="43"/>
        <v>4329.5839999999998</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2667</v>
      </c>
      <c r="I384" s="21" t="s">
        <v>995</v>
      </c>
      <c r="J384">
        <v>39269090</v>
      </c>
      <c r="K384" s="46" t="s">
        <v>104</v>
      </c>
      <c r="L384" s="47"/>
      <c r="M384" s="48"/>
      <c r="N384" s="99">
        <v>3.2479999999999998</v>
      </c>
      <c r="O384" s="49">
        <v>9.2499999999999999E-2</v>
      </c>
      <c r="P384" s="50">
        <v>0</v>
      </c>
      <c r="Q384" s="50">
        <v>0.18</v>
      </c>
      <c r="R384" s="50">
        <v>0</v>
      </c>
      <c r="S384" s="50">
        <v>0</v>
      </c>
      <c r="T384" s="46"/>
      <c r="U384" s="46">
        <v>7</v>
      </c>
      <c r="V384" s="51" t="s">
        <v>1115</v>
      </c>
      <c r="W384" s="62"/>
      <c r="X384" s="62"/>
      <c r="Y384" s="23" t="str">
        <f t="shared" si="42"/>
        <v/>
      </c>
      <c r="Z384" s="23">
        <f t="shared" si="43"/>
        <v>8662.4159999999993</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1</v>
      </c>
      <c r="I385" s="21" t="s">
        <v>995</v>
      </c>
      <c r="J385">
        <v>39269090</v>
      </c>
      <c r="K385" s="46" t="s">
        <v>104</v>
      </c>
      <c r="L385" s="47"/>
      <c r="M385" s="48"/>
      <c r="N385" s="99">
        <v>0.72799999999999998</v>
      </c>
      <c r="O385" s="49">
        <v>9.2499999999999999E-2</v>
      </c>
      <c r="P385" s="50">
        <v>0</v>
      </c>
      <c r="Q385" s="50">
        <v>0.18</v>
      </c>
      <c r="R385" s="50">
        <v>0</v>
      </c>
      <c r="S385" s="50">
        <v>0</v>
      </c>
      <c r="T385" s="46"/>
      <c r="U385" s="46">
        <v>7</v>
      </c>
      <c r="V385" s="51" t="s">
        <v>1115</v>
      </c>
      <c r="W385" s="62"/>
      <c r="X385" s="62"/>
      <c r="Y385" s="23" t="str">
        <f t="shared" si="42"/>
        <v/>
      </c>
      <c r="Z385" s="23">
        <f t="shared" si="43"/>
        <v>0.72799999999999998</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667</v>
      </c>
      <c r="I386" s="21" t="s">
        <v>995</v>
      </c>
      <c r="J386">
        <v>39269090</v>
      </c>
      <c r="K386" s="46" t="s">
        <v>104</v>
      </c>
      <c r="L386" s="47"/>
      <c r="M386" s="48"/>
      <c r="N386" s="99">
        <v>0.72799999999999998</v>
      </c>
      <c r="O386" s="49">
        <v>9.2499999999999999E-2</v>
      </c>
      <c r="P386" s="50">
        <v>0</v>
      </c>
      <c r="Q386" s="50">
        <v>0.18</v>
      </c>
      <c r="R386" s="50">
        <v>0</v>
      </c>
      <c r="S386" s="50">
        <v>0</v>
      </c>
      <c r="T386" s="46"/>
      <c r="U386" s="46">
        <v>7</v>
      </c>
      <c r="V386" s="51" t="s">
        <v>1115</v>
      </c>
      <c r="W386" s="62"/>
      <c r="X386" s="62"/>
      <c r="Y386" s="23" t="str">
        <f t="shared" si="42"/>
        <v/>
      </c>
      <c r="Z386" s="23">
        <f t="shared" si="43"/>
        <v>485.57599999999996</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2333</v>
      </c>
      <c r="I387" s="21" t="s">
        <v>995</v>
      </c>
      <c r="J387" s="101">
        <v>39269090</v>
      </c>
      <c r="K387" s="46" t="s">
        <v>104</v>
      </c>
      <c r="L387" s="47"/>
      <c r="M387" s="48"/>
      <c r="N387" s="99">
        <v>3.2479999999999998</v>
      </c>
      <c r="O387" s="49">
        <v>9.2499999999999999E-2</v>
      </c>
      <c r="P387" s="50">
        <v>0</v>
      </c>
      <c r="Q387" s="50">
        <v>0.18</v>
      </c>
      <c r="R387" s="50">
        <v>0</v>
      </c>
      <c r="S387" s="50">
        <v>0</v>
      </c>
      <c r="T387" s="46"/>
      <c r="U387" s="46">
        <v>7</v>
      </c>
      <c r="V387" s="51" t="s">
        <v>1115</v>
      </c>
      <c r="W387" s="62"/>
      <c r="X387" s="62"/>
      <c r="Y387" s="23" t="str">
        <f t="shared" si="42"/>
        <v/>
      </c>
      <c r="Z387" s="23">
        <f t="shared" si="43"/>
        <v>7577.5839999999998</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1</v>
      </c>
      <c r="I388" s="21" t="s">
        <v>995</v>
      </c>
      <c r="J388" s="101">
        <v>39269090</v>
      </c>
      <c r="K388" s="46" t="s">
        <v>104</v>
      </c>
      <c r="L388" s="47"/>
      <c r="M388" s="48"/>
      <c r="N388" s="99">
        <v>3.2479999999999998</v>
      </c>
      <c r="O388" s="49">
        <v>9.2499999999999999E-2</v>
      </c>
      <c r="P388" s="50">
        <v>0</v>
      </c>
      <c r="Q388" s="50">
        <v>0.18</v>
      </c>
      <c r="R388" s="50">
        <v>0</v>
      </c>
      <c r="S388" s="50">
        <v>0</v>
      </c>
      <c r="T388" s="46"/>
      <c r="U388" s="46">
        <v>7</v>
      </c>
      <c r="V388" s="51" t="s">
        <v>1115</v>
      </c>
      <c r="W388" s="62"/>
      <c r="X388" s="62"/>
      <c r="Y388" s="23" t="str">
        <f t="shared" si="42"/>
        <v/>
      </c>
      <c r="Z388" s="23">
        <f t="shared" si="43"/>
        <v>3.2479999999999998</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5333</v>
      </c>
      <c r="I389" s="21" t="s">
        <v>995</v>
      </c>
      <c r="J389">
        <v>39269090</v>
      </c>
      <c r="K389" s="46" t="s">
        <v>104</v>
      </c>
      <c r="L389" s="47"/>
      <c r="M389" s="48"/>
      <c r="N389" s="99">
        <v>3.2479999999999998</v>
      </c>
      <c r="O389" s="49">
        <v>9.2499999999999999E-2</v>
      </c>
      <c r="P389" s="50">
        <v>0</v>
      </c>
      <c r="Q389" s="50">
        <v>0.18</v>
      </c>
      <c r="R389" s="50">
        <v>0</v>
      </c>
      <c r="S389" s="50">
        <v>0</v>
      </c>
      <c r="T389" s="46"/>
      <c r="U389" s="46">
        <v>7</v>
      </c>
      <c r="V389" s="51" t="s">
        <v>1115</v>
      </c>
      <c r="W389" s="62"/>
      <c r="X389" s="62"/>
      <c r="Y389" s="23" t="str">
        <f t="shared" si="42"/>
        <v/>
      </c>
      <c r="Z389" s="23">
        <f t="shared" si="43"/>
        <v>17321.583999999999</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4667</v>
      </c>
      <c r="I390" s="21" t="s">
        <v>995</v>
      </c>
      <c r="J390">
        <v>39269090</v>
      </c>
      <c r="K390" s="46" t="s">
        <v>104</v>
      </c>
      <c r="L390" s="47"/>
      <c r="M390" s="48"/>
      <c r="N390" s="99">
        <v>3.2479999999999998</v>
      </c>
      <c r="O390" s="49">
        <v>9.2499999999999999E-2</v>
      </c>
      <c r="P390" s="50">
        <v>0</v>
      </c>
      <c r="Q390" s="50">
        <v>0.18</v>
      </c>
      <c r="R390" s="50">
        <v>0</v>
      </c>
      <c r="S390" s="50">
        <v>0</v>
      </c>
      <c r="T390" s="46"/>
      <c r="U390" s="46">
        <v>7</v>
      </c>
      <c r="V390" s="51" t="s">
        <v>1115</v>
      </c>
      <c r="W390" s="62"/>
      <c r="X390" s="62"/>
      <c r="Y390" s="23" t="str">
        <f t="shared" si="42"/>
        <v/>
      </c>
      <c r="Z390" s="23">
        <f t="shared" si="43"/>
        <v>15158.415999999999</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1667</v>
      </c>
      <c r="I391" s="21" t="s">
        <v>995</v>
      </c>
      <c r="J391" s="101">
        <v>39269090</v>
      </c>
      <c r="K391" s="46" t="s">
        <v>104</v>
      </c>
      <c r="L391" s="47"/>
      <c r="M391" s="48"/>
      <c r="N391" s="99">
        <v>3.2479999999999998</v>
      </c>
      <c r="O391" s="49">
        <v>9.2499999999999999E-2</v>
      </c>
      <c r="P391" s="50">
        <v>0</v>
      </c>
      <c r="Q391" s="50">
        <v>0.18</v>
      </c>
      <c r="R391" s="50">
        <v>0</v>
      </c>
      <c r="S391" s="50">
        <v>0</v>
      </c>
      <c r="T391" s="46"/>
      <c r="U391" s="46">
        <v>7</v>
      </c>
      <c r="V391" s="51" t="s">
        <v>1115</v>
      </c>
      <c r="W391" s="62"/>
      <c r="X391" s="62"/>
      <c r="Y391" s="23" t="str">
        <f t="shared" si="42"/>
        <v/>
      </c>
      <c r="Z391" s="23">
        <f t="shared" si="43"/>
        <v>5414.4159999999993</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7533</v>
      </c>
      <c r="I392" s="21" t="s">
        <v>995</v>
      </c>
      <c r="J392" s="101">
        <v>39269090</v>
      </c>
      <c r="K392" s="46" t="s">
        <v>104</v>
      </c>
      <c r="L392" s="47"/>
      <c r="M392" s="48"/>
      <c r="N392" s="99">
        <v>0.72799999999999998</v>
      </c>
      <c r="O392" s="49">
        <v>9.2499999999999999E-2</v>
      </c>
      <c r="P392" s="50">
        <v>0</v>
      </c>
      <c r="Q392" s="50">
        <v>0.18</v>
      </c>
      <c r="R392" s="50">
        <v>0</v>
      </c>
      <c r="S392" s="50">
        <v>0</v>
      </c>
      <c r="T392" s="46"/>
      <c r="U392" s="46">
        <v>7</v>
      </c>
      <c r="V392" s="51" t="s">
        <v>1115</v>
      </c>
      <c r="W392" s="62"/>
      <c r="X392" s="62"/>
      <c r="Y392" s="23" t="str">
        <f t="shared" si="42"/>
        <v/>
      </c>
      <c r="Z392" s="23">
        <f t="shared" si="43"/>
        <v>5484.0239999999994</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5533</v>
      </c>
      <c r="I393" s="21" t="s">
        <v>995</v>
      </c>
      <c r="J393">
        <v>39269090</v>
      </c>
      <c r="K393" s="46" t="s">
        <v>104</v>
      </c>
      <c r="L393" s="47"/>
      <c r="M393" s="48"/>
      <c r="N393" s="99">
        <v>0.72799999999999998</v>
      </c>
      <c r="O393" s="49">
        <v>9.2499999999999999E-2</v>
      </c>
      <c r="P393" s="50">
        <v>0</v>
      </c>
      <c r="Q393" s="50">
        <v>0.18</v>
      </c>
      <c r="R393" s="50">
        <v>0</v>
      </c>
      <c r="S393" s="50">
        <v>0</v>
      </c>
      <c r="T393" s="46"/>
      <c r="U393" s="46">
        <v>7</v>
      </c>
      <c r="V393" s="51" t="s">
        <v>1115</v>
      </c>
      <c r="W393" s="62"/>
      <c r="X393" s="62"/>
      <c r="Y393" s="23" t="str">
        <f t="shared" si="42"/>
        <v/>
      </c>
      <c r="Z393" s="23">
        <f t="shared" si="43"/>
        <v>4028.0239999999999</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4333</v>
      </c>
      <c r="I394" s="21" t="s">
        <v>995</v>
      </c>
      <c r="J394">
        <v>39269090</v>
      </c>
      <c r="K394" s="46" t="s">
        <v>104</v>
      </c>
      <c r="L394" s="47"/>
      <c r="M394" s="48"/>
      <c r="N394" s="99">
        <v>0.72799999999999998</v>
      </c>
      <c r="O394" s="49">
        <v>9.2499999999999999E-2</v>
      </c>
      <c r="P394" s="50">
        <v>0</v>
      </c>
      <c r="Q394" s="50">
        <v>0.18</v>
      </c>
      <c r="R394" s="50">
        <v>0</v>
      </c>
      <c r="S394" s="50">
        <v>0</v>
      </c>
      <c r="T394" s="46"/>
      <c r="U394" s="46">
        <v>7</v>
      </c>
      <c r="V394" s="51" t="s">
        <v>1115</v>
      </c>
      <c r="W394" s="62"/>
      <c r="X394" s="62"/>
      <c r="Y394" s="23" t="str">
        <f t="shared" si="42"/>
        <v/>
      </c>
      <c r="Z394" s="23">
        <f t="shared" si="43"/>
        <v>3154.424</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13333</v>
      </c>
      <c r="I395" s="21" t="s">
        <v>995</v>
      </c>
      <c r="J395">
        <v>39269090</v>
      </c>
      <c r="K395" s="46" t="s">
        <v>104</v>
      </c>
      <c r="L395" s="47"/>
      <c r="M395" s="48"/>
      <c r="N395" s="99">
        <v>0.72799999999999998</v>
      </c>
      <c r="O395" s="49">
        <v>9.2499999999999999E-2</v>
      </c>
      <c r="P395" s="50">
        <v>0</v>
      </c>
      <c r="Q395" s="50">
        <v>0.18</v>
      </c>
      <c r="R395" s="50">
        <v>0</v>
      </c>
      <c r="S395" s="50">
        <v>0</v>
      </c>
      <c r="T395" s="46"/>
      <c r="U395" s="46">
        <v>7</v>
      </c>
      <c r="V395" s="51" t="s">
        <v>1115</v>
      </c>
      <c r="W395" s="62"/>
      <c r="X395" s="62"/>
      <c r="Y395" s="23" t="str">
        <f t="shared" si="42"/>
        <v/>
      </c>
      <c r="Z395" s="23">
        <f t="shared" si="43"/>
        <v>9706.4239999999991</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1867</v>
      </c>
      <c r="I396" s="21" t="s">
        <v>995</v>
      </c>
      <c r="J396" s="100"/>
      <c r="K396" s="46" t="s">
        <v>104</v>
      </c>
      <c r="L396" s="47"/>
      <c r="M396" s="48"/>
      <c r="N396" s="99"/>
      <c r="O396" s="49">
        <v>9.2499999999999999E-2</v>
      </c>
      <c r="P396" s="50">
        <v>0</v>
      </c>
      <c r="Q396" s="50">
        <v>0.18</v>
      </c>
      <c r="R396" s="50">
        <v>0</v>
      </c>
      <c r="S396" s="50">
        <v>0</v>
      </c>
      <c r="T396" s="46"/>
      <c r="U396" s="46">
        <v>7</v>
      </c>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100"/>
      <c r="K397" s="46" t="s">
        <v>104</v>
      </c>
      <c r="L397" s="47"/>
      <c r="M397" s="48"/>
      <c r="N397" s="99"/>
      <c r="O397" s="49">
        <v>9.2499999999999999E-2</v>
      </c>
      <c r="P397" s="50">
        <v>0</v>
      </c>
      <c r="Q397" s="50">
        <v>0.18</v>
      </c>
      <c r="R397" s="50">
        <v>0</v>
      </c>
      <c r="S397" s="50">
        <v>0</v>
      </c>
      <c r="T397" s="46"/>
      <c r="U397" s="46">
        <v>7</v>
      </c>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100"/>
      <c r="K398" s="46" t="s">
        <v>104</v>
      </c>
      <c r="L398" s="47"/>
      <c r="M398" s="48"/>
      <c r="N398" s="99"/>
      <c r="O398" s="49">
        <v>9.2499999999999999E-2</v>
      </c>
      <c r="P398" s="50">
        <v>0</v>
      </c>
      <c r="Q398" s="50">
        <v>0.18</v>
      </c>
      <c r="R398" s="50">
        <v>0</v>
      </c>
      <c r="S398" s="50">
        <v>0</v>
      </c>
      <c r="T398" s="46"/>
      <c r="U398" s="46">
        <v>7</v>
      </c>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1</v>
      </c>
      <c r="I399" s="21" t="s">
        <v>995</v>
      </c>
      <c r="J399" s="100"/>
      <c r="K399" s="46" t="s">
        <v>104</v>
      </c>
      <c r="L399" s="47"/>
      <c r="M399" s="48"/>
      <c r="N399" s="99"/>
      <c r="O399" s="49">
        <v>9.2499999999999999E-2</v>
      </c>
      <c r="P399" s="50">
        <v>0</v>
      </c>
      <c r="Q399" s="50">
        <v>0.18</v>
      </c>
      <c r="R399" s="50">
        <v>0</v>
      </c>
      <c r="S399" s="50">
        <v>0</v>
      </c>
      <c r="T399" s="46"/>
      <c r="U399" s="46">
        <v>7</v>
      </c>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503</v>
      </c>
      <c r="H400" s="21">
        <v>1</v>
      </c>
      <c r="I400" s="21" t="s">
        <v>995</v>
      </c>
      <c r="J400" s="100"/>
      <c r="K400" s="46" t="s">
        <v>104</v>
      </c>
      <c r="L400" s="47"/>
      <c r="M400" s="48"/>
      <c r="N400" s="99"/>
      <c r="O400" s="49">
        <v>9.2499999999999999E-2</v>
      </c>
      <c r="P400" s="50">
        <v>0</v>
      </c>
      <c r="Q400" s="50">
        <v>0.18</v>
      </c>
      <c r="R400" s="50">
        <v>0</v>
      </c>
      <c r="S400" s="50">
        <v>0</v>
      </c>
      <c r="T400" s="46"/>
      <c r="U400" s="46">
        <v>7</v>
      </c>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504</v>
      </c>
      <c r="H401" s="21">
        <v>1</v>
      </c>
      <c r="I401" s="21" t="s">
        <v>995</v>
      </c>
      <c r="J401" s="100"/>
      <c r="K401" s="46" t="s">
        <v>104</v>
      </c>
      <c r="L401" s="47"/>
      <c r="M401" s="48"/>
      <c r="N401" s="99"/>
      <c r="O401" s="49">
        <v>9.2499999999999999E-2</v>
      </c>
      <c r="P401" s="50">
        <v>0</v>
      </c>
      <c r="Q401" s="50">
        <v>0.18</v>
      </c>
      <c r="R401" s="50">
        <v>0</v>
      </c>
      <c r="S401" s="50">
        <v>0</v>
      </c>
      <c r="T401" s="46"/>
      <c r="U401" s="46">
        <v>7</v>
      </c>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1333</v>
      </c>
      <c r="I402" s="21" t="s">
        <v>995</v>
      </c>
      <c r="J402" s="100"/>
      <c r="K402" s="46" t="s">
        <v>104</v>
      </c>
      <c r="L402" s="47"/>
      <c r="M402" s="48"/>
      <c r="N402" s="99"/>
      <c r="O402" s="49">
        <v>9.2499999999999999E-2</v>
      </c>
      <c r="P402" s="50">
        <v>0</v>
      </c>
      <c r="Q402" s="50">
        <v>0.18</v>
      </c>
      <c r="R402" s="50">
        <v>0</v>
      </c>
      <c r="S402" s="50">
        <v>0</v>
      </c>
      <c r="T402" s="46"/>
      <c r="U402" s="46">
        <v>7</v>
      </c>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100"/>
      <c r="K403" s="46" t="s">
        <v>104</v>
      </c>
      <c r="L403" s="47"/>
      <c r="M403" s="48"/>
      <c r="N403" s="99"/>
      <c r="O403" s="49">
        <v>9.2499999999999999E-2</v>
      </c>
      <c r="P403" s="50">
        <v>0</v>
      </c>
      <c r="Q403" s="50">
        <v>0.18</v>
      </c>
      <c r="R403" s="50">
        <v>0</v>
      </c>
      <c r="S403" s="50">
        <v>0</v>
      </c>
      <c r="T403" s="46"/>
      <c r="U403" s="46">
        <v>7</v>
      </c>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507</v>
      </c>
      <c r="H404" s="21">
        <v>200</v>
      </c>
      <c r="I404" s="21" t="s">
        <v>995</v>
      </c>
      <c r="J404" s="100"/>
      <c r="K404" s="46" t="s">
        <v>104</v>
      </c>
      <c r="L404" s="47"/>
      <c r="M404" s="48"/>
      <c r="N404" s="99"/>
      <c r="O404" s="49">
        <v>9.2499999999999999E-2</v>
      </c>
      <c r="P404" s="50">
        <v>0</v>
      </c>
      <c r="Q404" s="50">
        <v>0.18</v>
      </c>
      <c r="R404" s="50">
        <v>0</v>
      </c>
      <c r="S404" s="50">
        <v>0</v>
      </c>
      <c r="T404" s="46"/>
      <c r="U404" s="46">
        <v>7</v>
      </c>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508</v>
      </c>
      <c r="H405" s="21">
        <v>1</v>
      </c>
      <c r="I405" s="21" t="s">
        <v>995</v>
      </c>
      <c r="J405" s="100"/>
      <c r="K405" s="46" t="s">
        <v>104</v>
      </c>
      <c r="L405" s="47"/>
      <c r="M405" s="48"/>
      <c r="N405" s="99"/>
      <c r="O405" s="49">
        <v>9.2499999999999999E-2</v>
      </c>
      <c r="P405" s="50">
        <v>0</v>
      </c>
      <c r="Q405" s="50">
        <v>0.18</v>
      </c>
      <c r="R405" s="50">
        <v>0</v>
      </c>
      <c r="S405" s="50">
        <v>0</v>
      </c>
      <c r="T405" s="46"/>
      <c r="U405" s="46">
        <v>7</v>
      </c>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1</v>
      </c>
      <c r="I406" s="21" t="s">
        <v>995</v>
      </c>
      <c r="J406" s="100"/>
      <c r="K406" s="46" t="s">
        <v>104</v>
      </c>
      <c r="L406" s="47"/>
      <c r="M406" s="48"/>
      <c r="N406" s="99"/>
      <c r="O406" s="49">
        <v>9.2499999999999999E-2</v>
      </c>
      <c r="P406" s="50">
        <v>0</v>
      </c>
      <c r="Q406" s="50">
        <v>0.18</v>
      </c>
      <c r="R406" s="50">
        <v>0</v>
      </c>
      <c r="S406" s="50">
        <v>0</v>
      </c>
      <c r="T406" s="46"/>
      <c r="U406" s="46">
        <v>7</v>
      </c>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v>73269090</v>
      </c>
      <c r="K407" s="46" t="s">
        <v>104</v>
      </c>
      <c r="L407" s="47"/>
      <c r="M407" s="48"/>
      <c r="N407" s="99">
        <v>2.2400000000000002</v>
      </c>
      <c r="O407" s="49">
        <v>9.2499999999999999E-2</v>
      </c>
      <c r="P407" s="50">
        <v>0</v>
      </c>
      <c r="Q407" s="50">
        <v>0.18</v>
      </c>
      <c r="R407" s="50">
        <v>0</v>
      </c>
      <c r="S407" s="50">
        <v>0</v>
      </c>
      <c r="T407" s="46"/>
      <c r="U407" s="46">
        <v>7</v>
      </c>
      <c r="V407" s="51" t="s">
        <v>1075</v>
      </c>
      <c r="W407" s="62"/>
      <c r="X407" s="62"/>
      <c r="Y407" s="23" t="str">
        <f t="shared" ref="Y407:Y470" si="50">IF(M407&lt;&gt;"",$H407*M407,"")</f>
        <v/>
      </c>
      <c r="Z407" s="23">
        <f t="shared" ref="Z407:Z470" si="51">IF(N407&lt;&gt;"",$H407*N407,"")</f>
        <v>2.2400000000000002</v>
      </c>
      <c r="AA407" s="19">
        <f t="shared" ref="AA407:AA470" si="52">IF(OR(M407&lt;&gt;"",N407&lt;&gt;""),1,0)</f>
        <v>1</v>
      </c>
      <c r="AB407" s="19">
        <f t="shared" ref="AB407:AB470" si="53">IF(M407&lt;&gt;0,1,0)</f>
        <v>0</v>
      </c>
      <c r="AC407" s="19">
        <f t="shared" ref="AC407:AC470" si="54">IF(N407&lt;&gt;0,1,0)</f>
        <v>1</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v>73269090</v>
      </c>
      <c r="K408" s="46" t="s">
        <v>104</v>
      </c>
      <c r="L408" s="47"/>
      <c r="M408" s="48"/>
      <c r="N408" s="99">
        <v>4.3680000000000003</v>
      </c>
      <c r="O408" s="49">
        <v>9.2499999999999999E-2</v>
      </c>
      <c r="P408" s="50">
        <v>0</v>
      </c>
      <c r="Q408" s="50">
        <v>0.18</v>
      </c>
      <c r="R408" s="50">
        <v>0</v>
      </c>
      <c r="S408" s="50">
        <v>0</v>
      </c>
      <c r="T408" s="46"/>
      <c r="U408" s="46">
        <v>7</v>
      </c>
      <c r="V408" s="51" t="s">
        <v>1075</v>
      </c>
      <c r="W408" s="62"/>
      <c r="X408" s="62"/>
      <c r="Y408" s="23" t="str">
        <f t="shared" si="50"/>
        <v/>
      </c>
      <c r="Z408" s="23">
        <f t="shared" si="51"/>
        <v>4.3680000000000003</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v>73269090</v>
      </c>
      <c r="K409" s="46" t="s">
        <v>104</v>
      </c>
      <c r="L409" s="47"/>
      <c r="M409" s="48"/>
      <c r="N409" s="99">
        <v>4.3680000000000003</v>
      </c>
      <c r="O409" s="49">
        <v>9.2499999999999999E-2</v>
      </c>
      <c r="P409" s="50">
        <v>0</v>
      </c>
      <c r="Q409" s="50">
        <v>0.18</v>
      </c>
      <c r="R409" s="50">
        <v>0</v>
      </c>
      <c r="S409" s="50">
        <v>0</v>
      </c>
      <c r="T409" s="46"/>
      <c r="U409" s="46">
        <v>7</v>
      </c>
      <c r="V409" s="51" t="s">
        <v>1075</v>
      </c>
      <c r="W409" s="62"/>
      <c r="X409" s="62"/>
      <c r="Y409" s="23" t="str">
        <f t="shared" si="50"/>
        <v/>
      </c>
      <c r="Z409" s="23">
        <f t="shared" si="51"/>
        <v>4.3680000000000003</v>
      </c>
      <c r="AA409" s="19">
        <f t="shared" si="52"/>
        <v>1</v>
      </c>
      <c r="AB409" s="19">
        <f t="shared" si="53"/>
        <v>0</v>
      </c>
      <c r="AC409" s="19">
        <f t="shared" si="54"/>
        <v>1</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v>73269090</v>
      </c>
      <c r="K410" s="46" t="s">
        <v>104</v>
      </c>
      <c r="L410" s="47"/>
      <c r="M410" s="48"/>
      <c r="N410" s="99">
        <v>8.8480000000000008</v>
      </c>
      <c r="O410" s="49">
        <v>9.2499999999999999E-2</v>
      </c>
      <c r="P410" s="50">
        <v>0</v>
      </c>
      <c r="Q410" s="50">
        <v>0.18</v>
      </c>
      <c r="R410" s="50">
        <v>0</v>
      </c>
      <c r="S410" s="50">
        <v>0</v>
      </c>
      <c r="T410" s="46"/>
      <c r="U410" s="46">
        <v>7</v>
      </c>
      <c r="V410" s="51" t="s">
        <v>1075</v>
      </c>
      <c r="W410" s="62"/>
      <c r="X410" s="62"/>
      <c r="Y410" s="23" t="str">
        <f t="shared" si="50"/>
        <v/>
      </c>
      <c r="Z410" s="23">
        <f t="shared" si="51"/>
        <v>8.8480000000000008</v>
      </c>
      <c r="AA410" s="19">
        <f t="shared" si="52"/>
        <v>1</v>
      </c>
      <c r="AB410" s="19">
        <f t="shared" si="53"/>
        <v>0</v>
      </c>
      <c r="AC410" s="19">
        <f t="shared" si="54"/>
        <v>1</v>
      </c>
      <c r="AD410" s="23" t="str">
        <f t="shared" si="55"/>
        <v/>
      </c>
      <c r="AE410" s="23" t="str">
        <f t="shared" si="56"/>
        <v/>
      </c>
    </row>
    <row r="411" spans="2:31" x14ac:dyDescent="0.25">
      <c r="B411" s="18">
        <f t="shared" si="57"/>
        <v>389</v>
      </c>
      <c r="C411" s="25">
        <v>5200000000833</v>
      </c>
      <c r="D411" s="19"/>
      <c r="E411" s="19"/>
      <c r="F411" s="20"/>
      <c r="G411" s="20" t="s">
        <v>514</v>
      </c>
      <c r="H411" s="21">
        <v>8</v>
      </c>
      <c r="I411" s="21" t="s">
        <v>995</v>
      </c>
      <c r="J411" s="100"/>
      <c r="K411" s="46" t="s">
        <v>104</v>
      </c>
      <c r="L411" s="47"/>
      <c r="M411" s="48"/>
      <c r="N411" s="99"/>
      <c r="O411" s="49">
        <v>9.2499999999999999E-2</v>
      </c>
      <c r="P411" s="50">
        <v>0</v>
      </c>
      <c r="Q411" s="50">
        <v>0.18</v>
      </c>
      <c r="R411" s="50">
        <v>0</v>
      </c>
      <c r="S411" s="50">
        <v>0</v>
      </c>
      <c r="T411" s="46"/>
      <c r="U411" s="46">
        <v>7</v>
      </c>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100"/>
      <c r="K412" s="46" t="s">
        <v>104</v>
      </c>
      <c r="L412" s="47"/>
      <c r="M412" s="48"/>
      <c r="N412" s="99"/>
      <c r="O412" s="49">
        <v>9.2499999999999999E-2</v>
      </c>
      <c r="P412" s="50">
        <v>0</v>
      </c>
      <c r="Q412" s="50">
        <v>0.18</v>
      </c>
      <c r="R412" s="50">
        <v>0</v>
      </c>
      <c r="S412" s="50">
        <v>0</v>
      </c>
      <c r="T412" s="46"/>
      <c r="U412" s="46">
        <v>7</v>
      </c>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8</v>
      </c>
      <c r="I413" s="21" t="s">
        <v>995</v>
      </c>
      <c r="J413" s="100"/>
      <c r="K413" s="46" t="s">
        <v>104</v>
      </c>
      <c r="L413" s="47"/>
      <c r="M413" s="48"/>
      <c r="N413" s="99"/>
      <c r="O413" s="49">
        <v>9.2499999999999999E-2</v>
      </c>
      <c r="P413" s="50">
        <v>0</v>
      </c>
      <c r="Q413" s="50">
        <v>0.18</v>
      </c>
      <c r="R413" s="50">
        <v>0</v>
      </c>
      <c r="S413" s="50">
        <v>0</v>
      </c>
      <c r="T413" s="46"/>
      <c r="U413" s="46">
        <v>7</v>
      </c>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267</v>
      </c>
      <c r="I414" s="21" t="s">
        <v>995</v>
      </c>
      <c r="J414" s="100"/>
      <c r="K414" s="46" t="s">
        <v>104</v>
      </c>
      <c r="L414" s="47"/>
      <c r="M414" s="48"/>
      <c r="N414" s="99"/>
      <c r="O414" s="49">
        <v>9.2499999999999999E-2</v>
      </c>
      <c r="P414" s="50">
        <v>0</v>
      </c>
      <c r="Q414" s="50">
        <v>0.18</v>
      </c>
      <c r="R414" s="50">
        <v>0</v>
      </c>
      <c r="S414" s="50">
        <v>0</v>
      </c>
      <c r="T414" s="46"/>
      <c r="U414" s="46">
        <v>7</v>
      </c>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293</v>
      </c>
      <c r="I415" s="21" t="s">
        <v>995</v>
      </c>
      <c r="J415" s="100"/>
      <c r="K415" s="46" t="s">
        <v>104</v>
      </c>
      <c r="L415" s="47"/>
      <c r="M415" s="48"/>
      <c r="N415" s="99"/>
      <c r="O415" s="49">
        <v>9.2499999999999999E-2</v>
      </c>
      <c r="P415" s="50">
        <v>0</v>
      </c>
      <c r="Q415" s="50">
        <v>0.18</v>
      </c>
      <c r="R415" s="50">
        <v>0</v>
      </c>
      <c r="S415" s="50">
        <v>0</v>
      </c>
      <c r="T415" s="46"/>
      <c r="U415" s="46">
        <v>7</v>
      </c>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267</v>
      </c>
      <c r="I416" s="21" t="s">
        <v>995</v>
      </c>
      <c r="J416" s="100"/>
      <c r="K416" s="46" t="s">
        <v>104</v>
      </c>
      <c r="L416" s="47"/>
      <c r="M416" s="48"/>
      <c r="N416" s="99"/>
      <c r="O416" s="49">
        <v>9.2499999999999999E-2</v>
      </c>
      <c r="P416" s="50">
        <v>0</v>
      </c>
      <c r="Q416" s="50">
        <v>0.18</v>
      </c>
      <c r="R416" s="50">
        <v>0</v>
      </c>
      <c r="S416" s="50">
        <v>0</v>
      </c>
      <c r="T416" s="46"/>
      <c r="U416" s="46">
        <v>7</v>
      </c>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200</v>
      </c>
      <c r="I417" s="21" t="s">
        <v>995</v>
      </c>
      <c r="J417">
        <v>39269090</v>
      </c>
      <c r="K417" s="46" t="s">
        <v>104</v>
      </c>
      <c r="L417" s="47"/>
      <c r="M417" s="48"/>
      <c r="N417" s="99">
        <v>3.2479999999999998</v>
      </c>
      <c r="O417" s="49">
        <v>9.2499999999999999E-2</v>
      </c>
      <c r="P417" s="50">
        <v>0</v>
      </c>
      <c r="Q417" s="50">
        <v>0.18</v>
      </c>
      <c r="R417" s="50">
        <v>0</v>
      </c>
      <c r="S417" s="50">
        <v>0</v>
      </c>
      <c r="T417" s="46"/>
      <c r="U417" s="46">
        <v>7</v>
      </c>
      <c r="V417" s="51" t="s">
        <v>1115</v>
      </c>
      <c r="W417" s="62"/>
      <c r="X417" s="62"/>
      <c r="Y417" s="23" t="str">
        <f t="shared" si="50"/>
        <v/>
      </c>
      <c r="Z417" s="23">
        <f t="shared" si="51"/>
        <v>649.59999999999991</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200</v>
      </c>
      <c r="I418" s="21" t="s">
        <v>995</v>
      </c>
      <c r="J418">
        <v>39269090</v>
      </c>
      <c r="K418" s="46" t="s">
        <v>104</v>
      </c>
      <c r="L418" s="47"/>
      <c r="M418" s="48"/>
      <c r="N418" s="99">
        <v>0.72799999999999998</v>
      </c>
      <c r="O418" s="49">
        <v>9.2499999999999999E-2</v>
      </c>
      <c r="P418" s="50">
        <v>0</v>
      </c>
      <c r="Q418" s="50">
        <v>0.18</v>
      </c>
      <c r="R418" s="50">
        <v>0</v>
      </c>
      <c r="S418" s="50">
        <v>0</v>
      </c>
      <c r="T418" s="46"/>
      <c r="U418" s="46">
        <v>7</v>
      </c>
      <c r="V418" s="51" t="s">
        <v>1115</v>
      </c>
      <c r="W418" s="62"/>
      <c r="X418" s="62"/>
      <c r="Y418" s="23" t="str">
        <f t="shared" si="50"/>
        <v/>
      </c>
      <c r="Z418" s="23">
        <f t="shared" si="51"/>
        <v>145.6</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2428</v>
      </c>
      <c r="I419" s="21" t="s">
        <v>995</v>
      </c>
      <c r="J419">
        <v>39269090</v>
      </c>
      <c r="K419" s="46" t="s">
        <v>104</v>
      </c>
      <c r="L419" s="47"/>
      <c r="M419" s="48"/>
      <c r="N419" s="99">
        <v>3.2479999999999998</v>
      </c>
      <c r="O419" s="49">
        <v>9.2499999999999999E-2</v>
      </c>
      <c r="P419" s="50">
        <v>0</v>
      </c>
      <c r="Q419" s="50">
        <v>0.18</v>
      </c>
      <c r="R419" s="50">
        <v>0</v>
      </c>
      <c r="S419" s="50">
        <v>0</v>
      </c>
      <c r="T419" s="46"/>
      <c r="U419" s="46">
        <v>7</v>
      </c>
      <c r="V419" s="51" t="s">
        <v>1115</v>
      </c>
      <c r="W419" s="62"/>
      <c r="X419" s="62"/>
      <c r="Y419" s="23" t="str">
        <f t="shared" si="50"/>
        <v/>
      </c>
      <c r="Z419" s="23">
        <f t="shared" si="51"/>
        <v>7886.1439999999993</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1</v>
      </c>
      <c r="I420" s="21" t="s">
        <v>995</v>
      </c>
      <c r="J420">
        <v>73089090</v>
      </c>
      <c r="K420" s="46" t="s">
        <v>104</v>
      </c>
      <c r="L420" s="47"/>
      <c r="M420" s="48"/>
      <c r="N420" s="99">
        <v>2.4640000000000004</v>
      </c>
      <c r="O420" s="49">
        <v>9.2499999999999999E-2</v>
      </c>
      <c r="P420" s="50">
        <v>0</v>
      </c>
      <c r="Q420" s="50">
        <v>0.18</v>
      </c>
      <c r="R420" s="50">
        <v>0</v>
      </c>
      <c r="S420" s="50">
        <v>0</v>
      </c>
      <c r="T420" s="46"/>
      <c r="U420" s="46">
        <v>7</v>
      </c>
      <c r="V420" s="51" t="s">
        <v>1116</v>
      </c>
      <c r="W420" s="62"/>
      <c r="X420" s="62"/>
      <c r="Y420" s="23" t="str">
        <f t="shared" si="50"/>
        <v/>
      </c>
      <c r="Z420" s="23">
        <f t="shared" si="51"/>
        <v>2.4640000000000004</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200</v>
      </c>
      <c r="I421" s="21" t="s">
        <v>995</v>
      </c>
      <c r="J421">
        <v>73089090</v>
      </c>
      <c r="K421" s="46" t="s">
        <v>104</v>
      </c>
      <c r="L421" s="47"/>
      <c r="M421" s="48"/>
      <c r="N421" s="99">
        <v>2.4640000000000004</v>
      </c>
      <c r="O421" s="49">
        <v>9.2499999999999999E-2</v>
      </c>
      <c r="P421" s="50">
        <v>0</v>
      </c>
      <c r="Q421" s="50">
        <v>0.18</v>
      </c>
      <c r="R421" s="50">
        <v>0</v>
      </c>
      <c r="S421" s="50">
        <v>0</v>
      </c>
      <c r="T421" s="46"/>
      <c r="U421" s="46">
        <v>7</v>
      </c>
      <c r="V421" s="51" t="s">
        <v>1116</v>
      </c>
      <c r="W421" s="62"/>
      <c r="X421" s="62"/>
      <c r="Y421" s="23" t="str">
        <f t="shared" si="50"/>
        <v/>
      </c>
      <c r="Z421" s="23">
        <f t="shared" si="51"/>
        <v>492.80000000000007</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1</v>
      </c>
      <c r="I422" s="21" t="s">
        <v>995</v>
      </c>
      <c r="J422">
        <v>73089090</v>
      </c>
      <c r="K422" s="46" t="s">
        <v>104</v>
      </c>
      <c r="L422" s="47"/>
      <c r="M422" s="48"/>
      <c r="N422" s="99">
        <v>1.456</v>
      </c>
      <c r="O422" s="49">
        <v>9.2499999999999999E-2</v>
      </c>
      <c r="P422" s="50">
        <v>0</v>
      </c>
      <c r="Q422" s="50">
        <v>0.18</v>
      </c>
      <c r="R422" s="50">
        <v>0</v>
      </c>
      <c r="S422" s="50">
        <v>0</v>
      </c>
      <c r="T422" s="46"/>
      <c r="U422" s="46">
        <v>7</v>
      </c>
      <c r="V422" s="51" t="s">
        <v>1116</v>
      </c>
      <c r="W422" s="62"/>
      <c r="X422" s="62"/>
      <c r="Y422" s="23" t="str">
        <f t="shared" si="50"/>
        <v/>
      </c>
      <c r="Z422" s="23">
        <f t="shared" si="51"/>
        <v>1.456</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1</v>
      </c>
      <c r="I423" s="21" t="s">
        <v>995</v>
      </c>
      <c r="J423">
        <v>73089090</v>
      </c>
      <c r="K423" s="46" t="s">
        <v>104</v>
      </c>
      <c r="L423" s="47"/>
      <c r="M423" s="48"/>
      <c r="N423" s="99">
        <v>1.456</v>
      </c>
      <c r="O423" s="49">
        <v>9.2499999999999999E-2</v>
      </c>
      <c r="P423" s="50">
        <v>0</v>
      </c>
      <c r="Q423" s="50">
        <v>0.18</v>
      </c>
      <c r="R423" s="50">
        <v>0</v>
      </c>
      <c r="S423" s="50">
        <v>0</v>
      </c>
      <c r="T423" s="46"/>
      <c r="U423" s="46">
        <v>7</v>
      </c>
      <c r="V423" s="51" t="s">
        <v>1116</v>
      </c>
      <c r="W423" s="62"/>
      <c r="X423" s="62"/>
      <c r="Y423" s="23" t="str">
        <f t="shared" si="50"/>
        <v/>
      </c>
      <c r="Z423" s="23">
        <f t="shared" si="51"/>
        <v>1.456</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v>
      </c>
      <c r="I424" s="21" t="s">
        <v>995</v>
      </c>
      <c r="J424" s="100"/>
      <c r="K424" s="46" t="s">
        <v>104</v>
      </c>
      <c r="L424" s="47"/>
      <c r="M424" s="48"/>
      <c r="N424" s="99"/>
      <c r="O424" s="49">
        <v>9.2499999999999999E-2</v>
      </c>
      <c r="P424" s="50">
        <v>0</v>
      </c>
      <c r="Q424" s="50">
        <v>0.18</v>
      </c>
      <c r="R424" s="50">
        <v>0</v>
      </c>
      <c r="S424" s="50">
        <v>0</v>
      </c>
      <c r="T424" s="46"/>
      <c r="U424" s="46">
        <v>7</v>
      </c>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528</v>
      </c>
      <c r="H425" s="21">
        <v>1</v>
      </c>
      <c r="I425" s="21" t="s">
        <v>995</v>
      </c>
      <c r="J425" s="100"/>
      <c r="K425" s="46" t="s">
        <v>104</v>
      </c>
      <c r="L425" s="47"/>
      <c r="M425" s="48"/>
      <c r="N425" s="99"/>
      <c r="O425" s="49">
        <v>9.2499999999999999E-2</v>
      </c>
      <c r="P425" s="50">
        <v>0</v>
      </c>
      <c r="Q425" s="50">
        <v>0.18</v>
      </c>
      <c r="R425" s="50">
        <v>0</v>
      </c>
      <c r="S425" s="50">
        <v>0</v>
      </c>
      <c r="T425" s="46"/>
      <c r="U425" s="46">
        <v>7</v>
      </c>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529</v>
      </c>
      <c r="H426" s="21">
        <v>1</v>
      </c>
      <c r="I426" s="21" t="s">
        <v>995</v>
      </c>
      <c r="J426" s="100"/>
      <c r="K426" s="46" t="s">
        <v>104</v>
      </c>
      <c r="L426" s="47"/>
      <c r="M426" s="48"/>
      <c r="N426" s="99"/>
      <c r="O426" s="49">
        <v>9.2499999999999999E-2</v>
      </c>
      <c r="P426" s="50">
        <v>0</v>
      </c>
      <c r="Q426" s="50">
        <v>0.18</v>
      </c>
      <c r="R426" s="50">
        <v>0</v>
      </c>
      <c r="S426" s="50">
        <v>0</v>
      </c>
      <c r="T426" s="46"/>
      <c r="U426" s="46">
        <v>7</v>
      </c>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530</v>
      </c>
      <c r="H427" s="21">
        <v>187</v>
      </c>
      <c r="I427" s="21" t="s">
        <v>995</v>
      </c>
      <c r="J427" s="46"/>
      <c r="K427" s="46" t="s">
        <v>104</v>
      </c>
      <c r="L427" s="47"/>
      <c r="M427" s="48"/>
      <c r="N427" s="99"/>
      <c r="O427" s="49">
        <v>9.2499999999999999E-2</v>
      </c>
      <c r="P427" s="50">
        <v>0</v>
      </c>
      <c r="Q427" s="50">
        <v>0.18</v>
      </c>
      <c r="R427" s="50">
        <v>0</v>
      </c>
      <c r="S427" s="50">
        <v>0</v>
      </c>
      <c r="T427" s="46"/>
      <c r="U427" s="46">
        <v>7</v>
      </c>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531</v>
      </c>
      <c r="H428" s="21">
        <v>33</v>
      </c>
      <c r="I428" s="21" t="s">
        <v>995</v>
      </c>
      <c r="J428" s="100"/>
      <c r="K428" s="46" t="s">
        <v>104</v>
      </c>
      <c r="L428" s="47"/>
      <c r="M428" s="48"/>
      <c r="N428" s="99"/>
      <c r="O428" s="49">
        <v>9.2499999999999999E-2</v>
      </c>
      <c r="P428" s="50">
        <v>0</v>
      </c>
      <c r="Q428" s="50">
        <v>0.18</v>
      </c>
      <c r="R428" s="50">
        <v>0</v>
      </c>
      <c r="S428" s="50">
        <v>0</v>
      </c>
      <c r="T428" s="46"/>
      <c r="U428" s="46">
        <v>7</v>
      </c>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532</v>
      </c>
      <c r="H429" s="21">
        <v>200</v>
      </c>
      <c r="I429" s="21" t="s">
        <v>995</v>
      </c>
      <c r="J429" s="100"/>
      <c r="K429" s="46" t="s">
        <v>104</v>
      </c>
      <c r="L429" s="47"/>
      <c r="M429" s="48"/>
      <c r="N429" s="99"/>
      <c r="O429" s="49">
        <v>9.2499999999999999E-2</v>
      </c>
      <c r="P429" s="50">
        <v>0</v>
      </c>
      <c r="Q429" s="50">
        <v>0.18</v>
      </c>
      <c r="R429" s="50">
        <v>0</v>
      </c>
      <c r="S429" s="50">
        <v>0</v>
      </c>
      <c r="T429" s="46"/>
      <c r="U429" s="46">
        <v>7</v>
      </c>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533</v>
      </c>
      <c r="H430" s="21">
        <v>133</v>
      </c>
      <c r="I430" s="21" t="s">
        <v>995</v>
      </c>
      <c r="J430" s="100"/>
      <c r="K430" s="46" t="s">
        <v>104</v>
      </c>
      <c r="L430" s="47"/>
      <c r="M430" s="48"/>
      <c r="N430" s="99"/>
      <c r="O430" s="49">
        <v>9.2499999999999999E-2</v>
      </c>
      <c r="P430" s="50">
        <v>0</v>
      </c>
      <c r="Q430" s="50">
        <v>0.18</v>
      </c>
      <c r="R430" s="50">
        <v>0</v>
      </c>
      <c r="S430" s="50">
        <v>0</v>
      </c>
      <c r="T430" s="46"/>
      <c r="U430" s="46">
        <v>7</v>
      </c>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534</v>
      </c>
      <c r="H431" s="21">
        <v>1</v>
      </c>
      <c r="I431" s="21" t="s">
        <v>995</v>
      </c>
      <c r="J431" s="100"/>
      <c r="K431" s="46" t="s">
        <v>104</v>
      </c>
      <c r="L431" s="47"/>
      <c r="M431" s="48"/>
      <c r="N431" s="99"/>
      <c r="O431" s="49">
        <v>9.2499999999999999E-2</v>
      </c>
      <c r="P431" s="50">
        <v>0</v>
      </c>
      <c r="Q431" s="50">
        <v>0.18</v>
      </c>
      <c r="R431" s="50">
        <v>0</v>
      </c>
      <c r="S431" s="50">
        <v>0</v>
      </c>
      <c r="T431" s="46"/>
      <c r="U431" s="46">
        <v>7</v>
      </c>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535</v>
      </c>
      <c r="H432" s="21">
        <v>200</v>
      </c>
      <c r="I432" s="21" t="s">
        <v>995</v>
      </c>
      <c r="J432" s="100"/>
      <c r="K432" s="46" t="s">
        <v>104</v>
      </c>
      <c r="L432" s="47"/>
      <c r="M432" s="48"/>
      <c r="N432" s="99"/>
      <c r="O432" s="49">
        <v>9.2499999999999999E-2</v>
      </c>
      <c r="P432" s="50">
        <v>0</v>
      </c>
      <c r="Q432" s="50">
        <v>0.18</v>
      </c>
      <c r="R432" s="50">
        <v>0</v>
      </c>
      <c r="S432" s="50">
        <v>0</v>
      </c>
      <c r="T432" s="46"/>
      <c r="U432" s="46">
        <v>7</v>
      </c>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536</v>
      </c>
      <c r="H433" s="21">
        <v>200</v>
      </c>
      <c r="I433" s="21" t="s">
        <v>995</v>
      </c>
      <c r="J433" s="100"/>
      <c r="K433" s="46" t="s">
        <v>104</v>
      </c>
      <c r="L433" s="47"/>
      <c r="M433" s="48"/>
      <c r="N433" s="99"/>
      <c r="O433" s="49">
        <v>9.2499999999999999E-2</v>
      </c>
      <c r="P433" s="50">
        <v>0</v>
      </c>
      <c r="Q433" s="50">
        <v>0.18</v>
      </c>
      <c r="R433" s="50">
        <v>0</v>
      </c>
      <c r="S433" s="50">
        <v>0</v>
      </c>
      <c r="T433" s="46"/>
      <c r="U433" s="46">
        <v>7</v>
      </c>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133</v>
      </c>
      <c r="I434" s="21" t="s">
        <v>995</v>
      </c>
      <c r="J434" s="100"/>
      <c r="K434" s="46" t="s">
        <v>104</v>
      </c>
      <c r="L434" s="47"/>
      <c r="M434" s="48"/>
      <c r="N434" s="99"/>
      <c r="O434" s="49">
        <v>9.2499999999999999E-2</v>
      </c>
      <c r="P434" s="50">
        <v>0</v>
      </c>
      <c r="Q434" s="50">
        <v>0.18</v>
      </c>
      <c r="R434" s="50">
        <v>0</v>
      </c>
      <c r="S434" s="50">
        <v>0</v>
      </c>
      <c r="T434" s="46"/>
      <c r="U434" s="46">
        <v>7</v>
      </c>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538</v>
      </c>
      <c r="H435" s="21">
        <v>1</v>
      </c>
      <c r="I435" s="21" t="s">
        <v>995</v>
      </c>
      <c r="J435" s="100"/>
      <c r="K435" s="46" t="s">
        <v>104</v>
      </c>
      <c r="L435" s="47"/>
      <c r="M435" s="48"/>
      <c r="N435" s="99"/>
      <c r="O435" s="49">
        <v>9.2499999999999999E-2</v>
      </c>
      <c r="P435" s="50">
        <v>0</v>
      </c>
      <c r="Q435" s="50">
        <v>0.18</v>
      </c>
      <c r="R435" s="50">
        <v>0</v>
      </c>
      <c r="S435" s="50">
        <v>0</v>
      </c>
      <c r="T435" s="46"/>
      <c r="U435" s="46">
        <v>7</v>
      </c>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1010</v>
      </c>
      <c r="H436" s="21">
        <v>400</v>
      </c>
      <c r="I436" s="21" t="s">
        <v>995</v>
      </c>
      <c r="J436" s="100"/>
      <c r="K436" s="46" t="s">
        <v>104</v>
      </c>
      <c r="L436" s="47"/>
      <c r="M436" s="48"/>
      <c r="N436" s="99"/>
      <c r="O436" s="49">
        <v>9.2499999999999999E-2</v>
      </c>
      <c r="P436" s="50">
        <v>0</v>
      </c>
      <c r="Q436" s="50">
        <v>0.18</v>
      </c>
      <c r="R436" s="50">
        <v>0</v>
      </c>
      <c r="S436" s="50">
        <v>0</v>
      </c>
      <c r="T436" s="46"/>
      <c r="U436" s="46">
        <v>7</v>
      </c>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539</v>
      </c>
      <c r="H437" s="21">
        <v>1</v>
      </c>
      <c r="I437" s="21" t="s">
        <v>995</v>
      </c>
      <c r="J437" s="100"/>
      <c r="K437" s="46" t="s">
        <v>104</v>
      </c>
      <c r="L437" s="47"/>
      <c r="M437" s="48"/>
      <c r="N437" s="99"/>
      <c r="O437" s="49">
        <v>9.2499999999999999E-2</v>
      </c>
      <c r="P437" s="50">
        <v>0</v>
      </c>
      <c r="Q437" s="50">
        <v>0.18</v>
      </c>
      <c r="R437" s="50">
        <v>0</v>
      </c>
      <c r="S437" s="50">
        <v>0</v>
      </c>
      <c r="T437" s="46"/>
      <c r="U437" s="46">
        <v>7</v>
      </c>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540</v>
      </c>
      <c r="H438" s="21">
        <v>30</v>
      </c>
      <c r="I438" s="21" t="s">
        <v>995</v>
      </c>
      <c r="J438" s="100"/>
      <c r="K438" s="46" t="s">
        <v>104</v>
      </c>
      <c r="L438" s="47"/>
      <c r="M438" s="48"/>
      <c r="N438" s="99"/>
      <c r="O438" s="49">
        <v>9.2499999999999999E-2</v>
      </c>
      <c r="P438" s="50">
        <v>0</v>
      </c>
      <c r="Q438" s="50">
        <v>0.18</v>
      </c>
      <c r="R438" s="50">
        <v>0</v>
      </c>
      <c r="S438" s="50">
        <v>0</v>
      </c>
      <c r="T438" s="46"/>
      <c r="U438" s="46">
        <v>7</v>
      </c>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15</v>
      </c>
      <c r="I439" s="21" t="s">
        <v>995</v>
      </c>
      <c r="J439" s="100"/>
      <c r="K439" s="46" t="s">
        <v>104</v>
      </c>
      <c r="L439" s="47"/>
      <c r="M439" s="48"/>
      <c r="N439" s="99"/>
      <c r="O439" s="49">
        <v>9.2499999999999999E-2</v>
      </c>
      <c r="P439" s="50">
        <v>0</v>
      </c>
      <c r="Q439" s="50">
        <v>0.18</v>
      </c>
      <c r="R439" s="50">
        <v>0</v>
      </c>
      <c r="S439" s="50">
        <v>0</v>
      </c>
      <c r="T439" s="46"/>
      <c r="U439" s="46">
        <v>7</v>
      </c>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100"/>
      <c r="K440" s="46" t="s">
        <v>104</v>
      </c>
      <c r="L440" s="47"/>
      <c r="M440" s="48"/>
      <c r="N440" s="99"/>
      <c r="O440" s="49">
        <v>9.2499999999999999E-2</v>
      </c>
      <c r="P440" s="50">
        <v>0</v>
      </c>
      <c r="Q440" s="50">
        <v>0.18</v>
      </c>
      <c r="R440" s="50">
        <v>0</v>
      </c>
      <c r="S440" s="50">
        <v>0</v>
      </c>
      <c r="T440" s="46"/>
      <c r="U440" s="46">
        <v>7</v>
      </c>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100"/>
      <c r="K441" s="46" t="s">
        <v>104</v>
      </c>
      <c r="L441" s="47"/>
      <c r="M441" s="48"/>
      <c r="N441" s="99"/>
      <c r="O441" s="49">
        <v>9.2499999999999999E-2</v>
      </c>
      <c r="P441" s="50">
        <v>0</v>
      </c>
      <c r="Q441" s="50">
        <v>0.18</v>
      </c>
      <c r="R441" s="50">
        <v>0</v>
      </c>
      <c r="S441" s="50">
        <v>0</v>
      </c>
      <c r="T441" s="46"/>
      <c r="U441" s="46">
        <v>7</v>
      </c>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100"/>
      <c r="K442" s="46" t="s">
        <v>104</v>
      </c>
      <c r="L442" s="47"/>
      <c r="M442" s="48"/>
      <c r="N442" s="99"/>
      <c r="O442" s="49">
        <v>9.2499999999999999E-2</v>
      </c>
      <c r="P442" s="50">
        <v>0</v>
      </c>
      <c r="Q442" s="50">
        <v>0.18</v>
      </c>
      <c r="R442" s="50">
        <v>0</v>
      </c>
      <c r="S442" s="50">
        <v>0</v>
      </c>
      <c r="T442" s="46"/>
      <c r="U442" s="46">
        <v>7</v>
      </c>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100"/>
      <c r="K443" s="46" t="s">
        <v>104</v>
      </c>
      <c r="L443" s="47"/>
      <c r="M443" s="48"/>
      <c r="N443" s="99"/>
      <c r="O443" s="49">
        <v>9.2499999999999999E-2</v>
      </c>
      <c r="P443" s="50">
        <v>0</v>
      </c>
      <c r="Q443" s="50">
        <v>0.18</v>
      </c>
      <c r="R443" s="50">
        <v>0</v>
      </c>
      <c r="S443" s="50">
        <v>0</v>
      </c>
      <c r="T443" s="46"/>
      <c r="U443" s="46">
        <v>7</v>
      </c>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2</v>
      </c>
      <c r="I444" s="21" t="s">
        <v>995</v>
      </c>
      <c r="J444" s="100"/>
      <c r="K444" s="46" t="s">
        <v>104</v>
      </c>
      <c r="L444" s="47"/>
      <c r="M444" s="48"/>
      <c r="N444" s="99"/>
      <c r="O444" s="49">
        <v>9.2499999999999999E-2</v>
      </c>
      <c r="P444" s="50">
        <v>0</v>
      </c>
      <c r="Q444" s="50">
        <v>0.18</v>
      </c>
      <c r="R444" s="50">
        <v>0</v>
      </c>
      <c r="S444" s="50">
        <v>0</v>
      </c>
      <c r="T444" s="46"/>
      <c r="U444" s="46">
        <v>7</v>
      </c>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v>
      </c>
      <c r="I445" s="21" t="s">
        <v>995</v>
      </c>
      <c r="J445" s="100"/>
      <c r="K445" s="46" t="s">
        <v>104</v>
      </c>
      <c r="L445" s="47"/>
      <c r="M445" s="48"/>
      <c r="N445" s="99"/>
      <c r="O445" s="49">
        <v>9.2499999999999999E-2</v>
      </c>
      <c r="P445" s="50">
        <v>0</v>
      </c>
      <c r="Q445" s="50">
        <v>0.18</v>
      </c>
      <c r="R445" s="50">
        <v>0</v>
      </c>
      <c r="S445" s="50">
        <v>0</v>
      </c>
      <c r="T445" s="46"/>
      <c r="U445" s="46">
        <v>7</v>
      </c>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100"/>
      <c r="K446" s="46" t="s">
        <v>104</v>
      </c>
      <c r="L446" s="47"/>
      <c r="M446" s="48"/>
      <c r="N446" s="99"/>
      <c r="O446" s="49">
        <v>9.2499999999999999E-2</v>
      </c>
      <c r="P446" s="50">
        <v>0</v>
      </c>
      <c r="Q446" s="50">
        <v>0.18</v>
      </c>
      <c r="R446" s="50">
        <v>0</v>
      </c>
      <c r="S446" s="50">
        <v>0</v>
      </c>
      <c r="T446" s="46"/>
      <c r="U446" s="46">
        <v>7</v>
      </c>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100"/>
      <c r="K447" s="46" t="s">
        <v>104</v>
      </c>
      <c r="L447" s="47"/>
      <c r="M447" s="48"/>
      <c r="N447" s="99"/>
      <c r="O447" s="49">
        <v>9.2499999999999999E-2</v>
      </c>
      <c r="P447" s="50">
        <v>0</v>
      </c>
      <c r="Q447" s="50">
        <v>0.18</v>
      </c>
      <c r="R447" s="50">
        <v>0</v>
      </c>
      <c r="S447" s="50">
        <v>0</v>
      </c>
      <c r="T447" s="46"/>
      <c r="U447" s="46">
        <v>7</v>
      </c>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100"/>
      <c r="K448" s="46" t="s">
        <v>104</v>
      </c>
      <c r="L448" s="47"/>
      <c r="M448" s="48"/>
      <c r="N448" s="99"/>
      <c r="O448" s="49">
        <v>9.2499999999999999E-2</v>
      </c>
      <c r="P448" s="50">
        <v>0</v>
      </c>
      <c r="Q448" s="50">
        <v>0.18</v>
      </c>
      <c r="R448" s="50">
        <v>0</v>
      </c>
      <c r="S448" s="50">
        <v>0</v>
      </c>
      <c r="T448" s="46"/>
      <c r="U448" s="46">
        <v>7</v>
      </c>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v>82055900</v>
      </c>
      <c r="K449" s="46" t="s">
        <v>104</v>
      </c>
      <c r="L449" s="47"/>
      <c r="M449" s="48"/>
      <c r="N449" s="99">
        <v>1108.8</v>
      </c>
      <c r="O449" s="49">
        <v>9.2499999999999999E-2</v>
      </c>
      <c r="P449" s="50">
        <v>0</v>
      </c>
      <c r="Q449" s="50">
        <v>0.18</v>
      </c>
      <c r="R449" s="50">
        <v>0</v>
      </c>
      <c r="S449" s="50">
        <v>0</v>
      </c>
      <c r="T449" s="46"/>
      <c r="U449" s="46">
        <v>7</v>
      </c>
      <c r="V449" s="51" t="s">
        <v>1071</v>
      </c>
      <c r="W449" s="62"/>
      <c r="X449" s="62"/>
      <c r="Y449" s="23" t="str">
        <f t="shared" si="50"/>
        <v/>
      </c>
      <c r="Z449" s="23">
        <f t="shared" si="51"/>
        <v>1108.8</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6</v>
      </c>
      <c r="I450" s="21" t="s">
        <v>995</v>
      </c>
      <c r="J450" s="100"/>
      <c r="K450" s="46" t="s">
        <v>104</v>
      </c>
      <c r="L450" s="47"/>
      <c r="M450" s="48"/>
      <c r="N450" s="99"/>
      <c r="O450" s="49">
        <v>9.2499999999999999E-2</v>
      </c>
      <c r="P450" s="50">
        <v>0</v>
      </c>
      <c r="Q450" s="50">
        <v>0.18</v>
      </c>
      <c r="R450" s="50">
        <v>0</v>
      </c>
      <c r="S450" s="50">
        <v>0</v>
      </c>
      <c r="T450" s="46"/>
      <c r="U450" s="46">
        <v>7</v>
      </c>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20</v>
      </c>
      <c r="I451" s="21" t="s">
        <v>995</v>
      </c>
      <c r="J451" s="100"/>
      <c r="K451" s="46" t="s">
        <v>104</v>
      </c>
      <c r="L451" s="47"/>
      <c r="M451" s="48"/>
      <c r="N451" s="99"/>
      <c r="O451" s="49">
        <v>9.2499999999999999E-2</v>
      </c>
      <c r="P451" s="50">
        <v>0</v>
      </c>
      <c r="Q451" s="50">
        <v>0.18</v>
      </c>
      <c r="R451" s="50">
        <v>0</v>
      </c>
      <c r="S451" s="50">
        <v>0</v>
      </c>
      <c r="T451" s="46"/>
      <c r="U451" s="46">
        <v>7</v>
      </c>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v>84672999</v>
      </c>
      <c r="K452" s="46" t="s">
        <v>104</v>
      </c>
      <c r="L452" s="47"/>
      <c r="M452" s="48"/>
      <c r="N452" s="99">
        <v>1372</v>
      </c>
      <c r="O452" s="49">
        <v>9.2499999999999999E-2</v>
      </c>
      <c r="P452" s="50">
        <v>0</v>
      </c>
      <c r="Q452" s="50">
        <v>0.18</v>
      </c>
      <c r="R452" s="50">
        <v>0</v>
      </c>
      <c r="S452" s="50">
        <v>0</v>
      </c>
      <c r="T452" s="46"/>
      <c r="U452" s="46">
        <v>7</v>
      </c>
      <c r="V452" s="51" t="s">
        <v>1072</v>
      </c>
      <c r="W452" s="62"/>
      <c r="X452" s="62"/>
      <c r="Y452" s="23" t="str">
        <f t="shared" si="50"/>
        <v/>
      </c>
      <c r="Z452" s="23">
        <f t="shared" si="51"/>
        <v>1372</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3</v>
      </c>
      <c r="I453" s="21" t="s">
        <v>995</v>
      </c>
      <c r="J453" s="100"/>
      <c r="K453" s="46" t="s">
        <v>104</v>
      </c>
      <c r="L453" s="47"/>
      <c r="M453" s="48"/>
      <c r="N453" s="99"/>
      <c r="O453" s="49">
        <v>9.2499999999999999E-2</v>
      </c>
      <c r="P453" s="50">
        <v>0</v>
      </c>
      <c r="Q453" s="50">
        <v>0.18</v>
      </c>
      <c r="R453" s="50">
        <v>0</v>
      </c>
      <c r="S453" s="50">
        <v>0</v>
      </c>
      <c r="T453" s="46"/>
      <c r="U453" s="46">
        <v>7</v>
      </c>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100"/>
      <c r="K454" s="46" t="s">
        <v>104</v>
      </c>
      <c r="L454" s="47"/>
      <c r="M454" s="48"/>
      <c r="N454" s="99"/>
      <c r="O454" s="49">
        <v>9.2499999999999999E-2</v>
      </c>
      <c r="P454" s="50">
        <v>0</v>
      </c>
      <c r="Q454" s="50">
        <v>0.18</v>
      </c>
      <c r="R454" s="50">
        <v>0</v>
      </c>
      <c r="S454" s="50">
        <v>0</v>
      </c>
      <c r="T454" s="46"/>
      <c r="U454" s="46">
        <v>7</v>
      </c>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20</v>
      </c>
      <c r="I455" s="21" t="s">
        <v>995</v>
      </c>
      <c r="J455">
        <v>84672999</v>
      </c>
      <c r="K455" s="46" t="s">
        <v>104</v>
      </c>
      <c r="L455" s="47"/>
      <c r="M455" s="48"/>
      <c r="N455" s="99">
        <v>1008</v>
      </c>
      <c r="O455" s="49">
        <v>9.2499999999999999E-2</v>
      </c>
      <c r="P455" s="50">
        <v>0</v>
      </c>
      <c r="Q455" s="50">
        <v>0.18</v>
      </c>
      <c r="R455" s="50">
        <v>0</v>
      </c>
      <c r="S455" s="50">
        <v>0</v>
      </c>
      <c r="T455" s="46"/>
      <c r="U455" s="46">
        <v>7</v>
      </c>
      <c r="V455" s="51" t="s">
        <v>1072</v>
      </c>
      <c r="W455" s="62"/>
      <c r="X455" s="62"/>
      <c r="Y455" s="23" t="str">
        <f t="shared" si="50"/>
        <v/>
      </c>
      <c r="Z455" s="23">
        <f t="shared" si="51"/>
        <v>20160</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20</v>
      </c>
      <c r="I456" s="21" t="s">
        <v>995</v>
      </c>
      <c r="J456" s="100"/>
      <c r="K456" s="46" t="s">
        <v>104</v>
      </c>
      <c r="L456" s="47"/>
      <c r="M456" s="48"/>
      <c r="N456" s="99"/>
      <c r="O456" s="49">
        <v>9.2499999999999999E-2</v>
      </c>
      <c r="P456" s="50">
        <v>0</v>
      </c>
      <c r="Q456" s="50">
        <v>0.18</v>
      </c>
      <c r="R456" s="50">
        <v>0</v>
      </c>
      <c r="S456" s="50">
        <v>0</v>
      </c>
      <c r="T456" s="46"/>
      <c r="U456" s="46">
        <v>7</v>
      </c>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555</v>
      </c>
      <c r="H457" s="21">
        <v>20</v>
      </c>
      <c r="I457" s="21" t="s">
        <v>995</v>
      </c>
      <c r="J457" s="100"/>
      <c r="K457" s="46" t="s">
        <v>104</v>
      </c>
      <c r="L457" s="47"/>
      <c r="M457" s="48"/>
      <c r="N457" s="99"/>
      <c r="O457" s="49">
        <v>9.2499999999999999E-2</v>
      </c>
      <c r="P457" s="50">
        <v>0</v>
      </c>
      <c r="Q457" s="50">
        <v>0.18</v>
      </c>
      <c r="R457" s="50">
        <v>0</v>
      </c>
      <c r="S457" s="50">
        <v>0</v>
      </c>
      <c r="T457" s="46"/>
      <c r="U457" s="46">
        <v>7</v>
      </c>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100"/>
      <c r="K458" s="46" t="s">
        <v>104</v>
      </c>
      <c r="L458" s="47"/>
      <c r="M458" s="48"/>
      <c r="N458" s="99"/>
      <c r="O458" s="49">
        <v>9.2499999999999999E-2</v>
      </c>
      <c r="P458" s="50">
        <v>0</v>
      </c>
      <c r="Q458" s="50">
        <v>0.18</v>
      </c>
      <c r="R458" s="50">
        <v>0</v>
      </c>
      <c r="S458" s="50">
        <v>0</v>
      </c>
      <c r="T458" s="46"/>
      <c r="U458" s="46">
        <v>7</v>
      </c>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100"/>
      <c r="K459" s="46" t="s">
        <v>104</v>
      </c>
      <c r="L459" s="47"/>
      <c r="M459" s="48"/>
      <c r="N459" s="99"/>
      <c r="O459" s="49">
        <v>9.2499999999999999E-2</v>
      </c>
      <c r="P459" s="50">
        <v>0</v>
      </c>
      <c r="Q459" s="50">
        <v>0.18</v>
      </c>
      <c r="R459" s="50">
        <v>0</v>
      </c>
      <c r="S459" s="50">
        <v>0</v>
      </c>
      <c r="T459" s="46"/>
      <c r="U459" s="46">
        <v>7</v>
      </c>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100"/>
      <c r="K460" s="46" t="s">
        <v>104</v>
      </c>
      <c r="L460" s="47"/>
      <c r="M460" s="48"/>
      <c r="N460" s="99"/>
      <c r="O460" s="49">
        <v>9.2499999999999999E-2</v>
      </c>
      <c r="P460" s="50">
        <v>0</v>
      </c>
      <c r="Q460" s="50">
        <v>0.18</v>
      </c>
      <c r="R460" s="50">
        <v>0</v>
      </c>
      <c r="S460" s="50">
        <v>0</v>
      </c>
      <c r="T460" s="46"/>
      <c r="U460" s="46">
        <v>7</v>
      </c>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v>84671110</v>
      </c>
      <c r="K461" s="46" t="s">
        <v>104</v>
      </c>
      <c r="L461" s="47"/>
      <c r="M461" s="48"/>
      <c r="N461" s="99">
        <v>1400</v>
      </c>
      <c r="O461" s="49">
        <v>9.2499999999999999E-2</v>
      </c>
      <c r="P461" s="50">
        <v>0</v>
      </c>
      <c r="Q461" s="50">
        <v>0.18</v>
      </c>
      <c r="R461" s="50">
        <v>0</v>
      </c>
      <c r="S461" s="50">
        <v>0</v>
      </c>
      <c r="T461" s="46"/>
      <c r="U461" s="46">
        <v>7</v>
      </c>
      <c r="V461" s="51" t="s">
        <v>1072</v>
      </c>
      <c r="W461" s="62"/>
      <c r="X461" s="62"/>
      <c r="Y461" s="23" t="str">
        <f t="shared" si="50"/>
        <v/>
      </c>
      <c r="Z461" s="23">
        <f t="shared" si="51"/>
        <v>1400</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1</v>
      </c>
      <c r="I462" s="21" t="s">
        <v>995</v>
      </c>
      <c r="J462" s="100"/>
      <c r="K462" s="46" t="s">
        <v>104</v>
      </c>
      <c r="L462" s="47"/>
      <c r="M462" s="48"/>
      <c r="N462" s="99"/>
      <c r="O462" s="49">
        <v>9.2499999999999999E-2</v>
      </c>
      <c r="P462" s="50">
        <v>0</v>
      </c>
      <c r="Q462" s="50">
        <v>0.18</v>
      </c>
      <c r="R462" s="50">
        <v>0</v>
      </c>
      <c r="S462" s="50">
        <v>0</v>
      </c>
      <c r="T462" s="46"/>
      <c r="U462" s="46">
        <v>7</v>
      </c>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1</v>
      </c>
      <c r="I463" s="21" t="s">
        <v>995</v>
      </c>
      <c r="J463" s="100"/>
      <c r="K463" s="46" t="s">
        <v>104</v>
      </c>
      <c r="L463" s="47"/>
      <c r="M463" s="48"/>
      <c r="N463" s="99"/>
      <c r="O463" s="49">
        <v>9.2499999999999999E-2</v>
      </c>
      <c r="P463" s="50">
        <v>0</v>
      </c>
      <c r="Q463" s="50">
        <v>0.18</v>
      </c>
      <c r="R463" s="50">
        <v>0</v>
      </c>
      <c r="S463" s="50">
        <v>0</v>
      </c>
      <c r="T463" s="46"/>
      <c r="U463" s="46">
        <v>7</v>
      </c>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1</v>
      </c>
      <c r="I464" s="21" t="s">
        <v>995</v>
      </c>
      <c r="J464" s="46"/>
      <c r="K464" s="46" t="s">
        <v>104</v>
      </c>
      <c r="L464" s="47"/>
      <c r="M464" s="48"/>
      <c r="N464" s="99"/>
      <c r="O464" s="49">
        <v>9.2499999999999999E-2</v>
      </c>
      <c r="P464" s="50">
        <v>0</v>
      </c>
      <c r="Q464" s="50">
        <v>0.18</v>
      </c>
      <c r="R464" s="50">
        <v>0</v>
      </c>
      <c r="S464" s="50">
        <v>0</v>
      </c>
      <c r="T464" s="46"/>
      <c r="U464" s="46">
        <v>7</v>
      </c>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1</v>
      </c>
      <c r="I465" s="21" t="s">
        <v>995</v>
      </c>
      <c r="J465" s="46"/>
      <c r="K465" s="46" t="s">
        <v>104</v>
      </c>
      <c r="L465" s="47"/>
      <c r="M465" s="48"/>
      <c r="N465" s="99"/>
      <c r="O465" s="49">
        <v>9.2499999999999999E-2</v>
      </c>
      <c r="P465" s="50">
        <v>0</v>
      </c>
      <c r="Q465" s="50">
        <v>0.18</v>
      </c>
      <c r="R465" s="50">
        <v>0</v>
      </c>
      <c r="S465" s="50">
        <v>0</v>
      </c>
      <c r="T465" s="46"/>
      <c r="U465" s="46">
        <v>7</v>
      </c>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1</v>
      </c>
      <c r="I466" s="21" t="s">
        <v>995</v>
      </c>
      <c r="J466" s="46"/>
      <c r="K466" s="46" t="s">
        <v>104</v>
      </c>
      <c r="L466" s="47"/>
      <c r="M466" s="48"/>
      <c r="N466" s="99"/>
      <c r="O466" s="49">
        <v>9.2499999999999999E-2</v>
      </c>
      <c r="P466" s="50">
        <v>0</v>
      </c>
      <c r="Q466" s="50">
        <v>0.18</v>
      </c>
      <c r="R466" s="50">
        <v>0</v>
      </c>
      <c r="S466" s="50">
        <v>0</v>
      </c>
      <c r="T466" s="46"/>
      <c r="U466" s="46">
        <v>7</v>
      </c>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1</v>
      </c>
      <c r="I467" s="21" t="s">
        <v>995</v>
      </c>
      <c r="J467" s="46"/>
      <c r="K467" s="46" t="s">
        <v>104</v>
      </c>
      <c r="L467" s="47"/>
      <c r="M467" s="48"/>
      <c r="N467" s="99"/>
      <c r="O467" s="49">
        <v>9.2499999999999999E-2</v>
      </c>
      <c r="P467" s="50">
        <v>0</v>
      </c>
      <c r="Q467" s="50">
        <v>0.18</v>
      </c>
      <c r="R467" s="50">
        <v>0</v>
      </c>
      <c r="S467" s="50">
        <v>0</v>
      </c>
      <c r="T467" s="46"/>
      <c r="U467" s="46">
        <v>7</v>
      </c>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1</v>
      </c>
      <c r="I468" s="21" t="s">
        <v>995</v>
      </c>
      <c r="J468" s="46"/>
      <c r="K468" s="46" t="s">
        <v>104</v>
      </c>
      <c r="L468" s="47"/>
      <c r="M468" s="48"/>
      <c r="N468" s="99"/>
      <c r="O468" s="49">
        <v>9.2499999999999999E-2</v>
      </c>
      <c r="P468" s="50">
        <v>0</v>
      </c>
      <c r="Q468" s="50">
        <v>0.18</v>
      </c>
      <c r="R468" s="50">
        <v>0</v>
      </c>
      <c r="S468" s="50">
        <v>0</v>
      </c>
      <c r="T468" s="46"/>
      <c r="U468" s="46">
        <v>7</v>
      </c>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c r="K469" s="46" t="s">
        <v>104</v>
      </c>
      <c r="L469" s="47"/>
      <c r="M469" s="48"/>
      <c r="N469" s="99"/>
      <c r="O469" s="49">
        <v>9.2499999999999999E-2</v>
      </c>
      <c r="P469" s="50">
        <v>0</v>
      </c>
      <c r="Q469" s="50">
        <v>0.18</v>
      </c>
      <c r="R469" s="50">
        <v>0</v>
      </c>
      <c r="S469" s="50">
        <v>0</v>
      </c>
      <c r="T469" s="46"/>
      <c r="U469" s="46">
        <v>7</v>
      </c>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c r="K470" s="46" t="s">
        <v>104</v>
      </c>
      <c r="L470" s="47"/>
      <c r="M470" s="48"/>
      <c r="N470" s="99"/>
      <c r="O470" s="49">
        <v>9.2499999999999999E-2</v>
      </c>
      <c r="P470" s="50">
        <v>0</v>
      </c>
      <c r="Q470" s="50">
        <v>0.18</v>
      </c>
      <c r="R470" s="50">
        <v>0</v>
      </c>
      <c r="S470" s="50">
        <v>0</v>
      </c>
      <c r="T470" s="46"/>
      <c r="U470" s="46">
        <v>7</v>
      </c>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2</v>
      </c>
      <c r="I471" s="21" t="s">
        <v>995</v>
      </c>
      <c r="J471" s="46"/>
      <c r="K471" s="46" t="s">
        <v>104</v>
      </c>
      <c r="L471" s="47"/>
      <c r="M471" s="48"/>
      <c r="N471" s="99"/>
      <c r="O471" s="49">
        <v>9.2499999999999999E-2</v>
      </c>
      <c r="P471" s="50">
        <v>0</v>
      </c>
      <c r="Q471" s="50">
        <v>0.18</v>
      </c>
      <c r="R471" s="50">
        <v>0</v>
      </c>
      <c r="S471" s="50">
        <v>0</v>
      </c>
      <c r="T471" s="46"/>
      <c r="U471" s="46">
        <v>7</v>
      </c>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3</v>
      </c>
      <c r="I472" s="21" t="s">
        <v>995</v>
      </c>
      <c r="J472" s="46"/>
      <c r="K472" s="46" t="s">
        <v>104</v>
      </c>
      <c r="L472" s="47"/>
      <c r="M472" s="48"/>
      <c r="N472" s="99"/>
      <c r="O472" s="49">
        <v>9.2499999999999999E-2</v>
      </c>
      <c r="P472" s="50">
        <v>0</v>
      </c>
      <c r="Q472" s="50">
        <v>0.18</v>
      </c>
      <c r="R472" s="50">
        <v>0</v>
      </c>
      <c r="S472" s="50">
        <v>0</v>
      </c>
      <c r="T472" s="46"/>
      <c r="U472" s="46">
        <v>7</v>
      </c>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c r="K473" s="46" t="s">
        <v>104</v>
      </c>
      <c r="L473" s="47"/>
      <c r="M473" s="48"/>
      <c r="N473" s="99"/>
      <c r="O473" s="49">
        <v>9.2499999999999999E-2</v>
      </c>
      <c r="P473" s="50">
        <v>0</v>
      </c>
      <c r="Q473" s="50">
        <v>0.18</v>
      </c>
      <c r="R473" s="50">
        <v>0</v>
      </c>
      <c r="S473" s="50">
        <v>0</v>
      </c>
      <c r="T473" s="46"/>
      <c r="U473" s="46">
        <v>7</v>
      </c>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c r="K474" s="46" t="s">
        <v>104</v>
      </c>
      <c r="L474" s="47"/>
      <c r="M474" s="48"/>
      <c r="N474" s="99"/>
      <c r="O474" s="49">
        <v>9.2499999999999999E-2</v>
      </c>
      <c r="P474" s="50">
        <v>0</v>
      </c>
      <c r="Q474" s="50">
        <v>0.18</v>
      </c>
      <c r="R474" s="50">
        <v>0</v>
      </c>
      <c r="S474" s="50">
        <v>0</v>
      </c>
      <c r="T474" s="46"/>
      <c r="U474" s="46">
        <v>7</v>
      </c>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c r="K475" s="46" t="s">
        <v>104</v>
      </c>
      <c r="L475" s="47"/>
      <c r="M475" s="48"/>
      <c r="N475" s="99"/>
      <c r="O475" s="49">
        <v>9.2499999999999999E-2</v>
      </c>
      <c r="P475" s="50">
        <v>0</v>
      </c>
      <c r="Q475" s="50">
        <v>0.18</v>
      </c>
      <c r="R475" s="50">
        <v>0</v>
      </c>
      <c r="S475" s="50">
        <v>0</v>
      </c>
      <c r="T475" s="46"/>
      <c r="U475" s="46">
        <v>7</v>
      </c>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c r="K476" s="46" t="s">
        <v>104</v>
      </c>
      <c r="L476" s="47"/>
      <c r="M476" s="48"/>
      <c r="N476" s="99"/>
      <c r="O476" s="49">
        <v>9.2499999999999999E-2</v>
      </c>
      <c r="P476" s="50">
        <v>0</v>
      </c>
      <c r="Q476" s="50">
        <v>0.18</v>
      </c>
      <c r="R476" s="50">
        <v>0</v>
      </c>
      <c r="S476" s="50">
        <v>0</v>
      </c>
      <c r="T476" s="46"/>
      <c r="U476" s="46">
        <v>7</v>
      </c>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c r="K477" s="46" t="s">
        <v>104</v>
      </c>
      <c r="L477" s="47"/>
      <c r="M477" s="48"/>
      <c r="N477" s="99"/>
      <c r="O477" s="49">
        <v>9.2499999999999999E-2</v>
      </c>
      <c r="P477" s="50">
        <v>0</v>
      </c>
      <c r="Q477" s="50">
        <v>0.18</v>
      </c>
      <c r="R477" s="50">
        <v>0</v>
      </c>
      <c r="S477" s="50">
        <v>0</v>
      </c>
      <c r="T477" s="46"/>
      <c r="U477" s="46">
        <v>7</v>
      </c>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100"/>
      <c r="K478" s="46" t="s">
        <v>104</v>
      </c>
      <c r="L478" s="47"/>
      <c r="M478" s="48"/>
      <c r="N478" s="99"/>
      <c r="O478" s="49">
        <v>9.2499999999999999E-2</v>
      </c>
      <c r="P478" s="50">
        <v>0</v>
      </c>
      <c r="Q478" s="50">
        <v>0.18</v>
      </c>
      <c r="R478" s="50">
        <v>0</v>
      </c>
      <c r="S478" s="50">
        <v>0</v>
      </c>
      <c r="T478" s="46"/>
      <c r="U478" s="46">
        <v>7</v>
      </c>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v>84672999</v>
      </c>
      <c r="K479" s="46" t="s">
        <v>104</v>
      </c>
      <c r="L479" s="47"/>
      <c r="M479" s="48"/>
      <c r="N479" s="99">
        <v>6160</v>
      </c>
      <c r="O479" s="49">
        <v>9.2499999999999999E-2</v>
      </c>
      <c r="P479" s="50">
        <v>0</v>
      </c>
      <c r="Q479" s="50">
        <v>0.18</v>
      </c>
      <c r="R479" s="50">
        <v>0</v>
      </c>
      <c r="S479" s="50">
        <v>0</v>
      </c>
      <c r="T479" s="46"/>
      <c r="U479" s="46">
        <v>7</v>
      </c>
      <c r="V479" s="51" t="s">
        <v>1072</v>
      </c>
      <c r="W479" s="62"/>
      <c r="X479" s="62"/>
      <c r="Y479" s="23" t="str">
        <f t="shared" si="58"/>
        <v/>
      </c>
      <c r="Z479" s="23">
        <f t="shared" si="59"/>
        <v>6160</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100"/>
      <c r="K480" s="46" t="s">
        <v>104</v>
      </c>
      <c r="L480" s="47"/>
      <c r="M480" s="48"/>
      <c r="N480" s="99"/>
      <c r="O480" s="49">
        <v>9.2499999999999999E-2</v>
      </c>
      <c r="P480" s="50">
        <v>0</v>
      </c>
      <c r="Q480" s="50">
        <v>0.18</v>
      </c>
      <c r="R480" s="50">
        <v>0</v>
      </c>
      <c r="S480" s="50">
        <v>0</v>
      </c>
      <c r="T480" s="46"/>
      <c r="U480" s="46">
        <v>7</v>
      </c>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v>84689090</v>
      </c>
      <c r="K481" s="46" t="s">
        <v>104</v>
      </c>
      <c r="L481" s="47"/>
      <c r="M481" s="48"/>
      <c r="N481" s="99">
        <v>28</v>
      </c>
      <c r="O481" s="49">
        <v>9.2499999999999999E-2</v>
      </c>
      <c r="P481" s="50">
        <v>0</v>
      </c>
      <c r="Q481" s="50">
        <v>0.18</v>
      </c>
      <c r="R481" s="50">
        <v>0</v>
      </c>
      <c r="S481" s="50">
        <v>0</v>
      </c>
      <c r="T481" s="46"/>
      <c r="U481" s="46">
        <v>7</v>
      </c>
      <c r="V481" s="51" t="s">
        <v>1073</v>
      </c>
      <c r="W481" s="62"/>
      <c r="X481" s="62"/>
      <c r="Y481" s="23" t="str">
        <f t="shared" si="58"/>
        <v/>
      </c>
      <c r="Z481" s="23">
        <f t="shared" si="59"/>
        <v>28</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3</v>
      </c>
      <c r="I482" s="21" t="s">
        <v>995</v>
      </c>
      <c r="J482" s="46"/>
      <c r="K482" s="46" t="s">
        <v>104</v>
      </c>
      <c r="L482" s="47"/>
      <c r="M482" s="48"/>
      <c r="N482" s="99"/>
      <c r="O482" s="49">
        <v>9.2499999999999999E-2</v>
      </c>
      <c r="P482" s="50">
        <v>0</v>
      </c>
      <c r="Q482" s="50">
        <v>0.18</v>
      </c>
      <c r="R482" s="50">
        <v>0</v>
      </c>
      <c r="S482" s="50">
        <v>0</v>
      </c>
      <c r="T482" s="46"/>
      <c r="U482" s="46">
        <v>7</v>
      </c>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101">
        <v>82032010</v>
      </c>
      <c r="K483" s="46" t="s">
        <v>104</v>
      </c>
      <c r="L483" s="47"/>
      <c r="M483" s="48"/>
      <c r="N483" s="99">
        <v>116.48</v>
      </c>
      <c r="O483" s="49">
        <v>9.2499999999999999E-2</v>
      </c>
      <c r="P483" s="50">
        <v>0</v>
      </c>
      <c r="Q483" s="50">
        <v>0.18</v>
      </c>
      <c r="R483" s="50">
        <v>0</v>
      </c>
      <c r="S483" s="50">
        <v>0</v>
      </c>
      <c r="T483" s="46"/>
      <c r="U483" s="46">
        <v>7</v>
      </c>
      <c r="V483" s="51" t="s">
        <v>1074</v>
      </c>
      <c r="W483" s="62"/>
      <c r="X483" s="62"/>
      <c r="Y483" s="23" t="str">
        <f t="shared" si="58"/>
        <v/>
      </c>
      <c r="Z483" s="23">
        <f t="shared" si="59"/>
        <v>116.48</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101">
        <v>82032010</v>
      </c>
      <c r="K484" s="46" t="s">
        <v>104</v>
      </c>
      <c r="L484" s="47"/>
      <c r="M484" s="48"/>
      <c r="N484" s="99">
        <v>216.16</v>
      </c>
      <c r="O484" s="49">
        <v>9.2499999999999999E-2</v>
      </c>
      <c r="P484" s="50">
        <v>0</v>
      </c>
      <c r="Q484" s="50">
        <v>0.18</v>
      </c>
      <c r="R484" s="50">
        <v>0</v>
      </c>
      <c r="S484" s="50">
        <v>0</v>
      </c>
      <c r="T484" s="46"/>
      <c r="U484" s="46">
        <v>7</v>
      </c>
      <c r="V484" s="51" t="s">
        <v>1075</v>
      </c>
      <c r="W484" s="62"/>
      <c r="X484" s="62"/>
      <c r="Y484" s="23" t="str">
        <f t="shared" si="58"/>
        <v/>
      </c>
      <c r="Z484" s="23">
        <f t="shared" si="59"/>
        <v>216.16</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101">
        <v>82032010</v>
      </c>
      <c r="K485" s="46" t="s">
        <v>104</v>
      </c>
      <c r="L485" s="47"/>
      <c r="M485" s="48"/>
      <c r="N485" s="99">
        <v>218.4</v>
      </c>
      <c r="O485" s="49">
        <v>9.2499999999999999E-2</v>
      </c>
      <c r="P485" s="50">
        <v>0</v>
      </c>
      <c r="Q485" s="50">
        <v>0.18</v>
      </c>
      <c r="R485" s="50">
        <v>0</v>
      </c>
      <c r="S485" s="50">
        <v>0</v>
      </c>
      <c r="T485" s="46"/>
      <c r="U485" s="46">
        <v>7</v>
      </c>
      <c r="V485" s="51" t="s">
        <v>1075</v>
      </c>
      <c r="W485" s="62"/>
      <c r="X485" s="62"/>
      <c r="Y485" s="23" t="str">
        <f t="shared" si="58"/>
        <v/>
      </c>
      <c r="Z485" s="23">
        <f t="shared" si="59"/>
        <v>218.4</v>
      </c>
      <c r="AA485" s="19">
        <f t="shared" si="60"/>
        <v>1</v>
      </c>
      <c r="AB485" s="19">
        <f t="shared" si="61"/>
        <v>0</v>
      </c>
      <c r="AC485" s="19">
        <f t="shared" si="62"/>
        <v>1</v>
      </c>
      <c r="AD485" s="23" t="str">
        <f t="shared" si="63"/>
        <v/>
      </c>
      <c r="AE485" s="23" t="str">
        <f t="shared" si="64"/>
        <v/>
      </c>
    </row>
    <row r="486" spans="2:31" x14ac:dyDescent="0.25">
      <c r="B486" s="18">
        <f t="shared" si="65"/>
        <v>464</v>
      </c>
      <c r="C486" s="25">
        <v>5500000000374</v>
      </c>
      <c r="D486" s="19"/>
      <c r="E486" s="19"/>
      <c r="F486" s="20"/>
      <c r="G486" s="20" t="s">
        <v>577</v>
      </c>
      <c r="H486" s="21">
        <v>12</v>
      </c>
      <c r="I486" s="21" t="s">
        <v>995</v>
      </c>
      <c r="J486" s="101">
        <v>90303329</v>
      </c>
      <c r="K486" s="46" t="s">
        <v>104</v>
      </c>
      <c r="L486" s="47"/>
      <c r="M486" s="48"/>
      <c r="N486" s="99">
        <v>8960</v>
      </c>
      <c r="O486" s="49">
        <v>9.2499999999999999E-2</v>
      </c>
      <c r="P486" s="50">
        <v>0</v>
      </c>
      <c r="Q486" s="50">
        <v>0.18</v>
      </c>
      <c r="R486" s="50">
        <v>0</v>
      </c>
      <c r="S486" s="50">
        <v>0</v>
      </c>
      <c r="T486" s="46"/>
      <c r="U486" s="46">
        <v>7</v>
      </c>
      <c r="V486" s="51" t="s">
        <v>1076</v>
      </c>
      <c r="W486" s="62"/>
      <c r="X486" s="62"/>
      <c r="Y486" s="23" t="str">
        <f t="shared" si="58"/>
        <v/>
      </c>
      <c r="Z486" s="23">
        <f t="shared" si="59"/>
        <v>107520</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101">
        <v>90303329</v>
      </c>
      <c r="K487" s="46" t="s">
        <v>104</v>
      </c>
      <c r="L487" s="47"/>
      <c r="M487" s="48"/>
      <c r="N487" s="99">
        <v>6832</v>
      </c>
      <c r="O487" s="49">
        <v>9.2499999999999999E-2</v>
      </c>
      <c r="P487" s="50">
        <v>0</v>
      </c>
      <c r="Q487" s="50">
        <v>0.18</v>
      </c>
      <c r="R487" s="50">
        <v>0</v>
      </c>
      <c r="S487" s="50">
        <v>0</v>
      </c>
      <c r="T487" s="46"/>
      <c r="U487" s="46">
        <v>7</v>
      </c>
      <c r="V487" s="51" t="s">
        <v>1076</v>
      </c>
      <c r="W487" s="62"/>
      <c r="X487" s="62"/>
      <c r="Y487" s="23" t="str">
        <f t="shared" si="58"/>
        <v/>
      </c>
      <c r="Z487" s="23">
        <f t="shared" si="59"/>
        <v>6832</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v>
      </c>
      <c r="I488" s="21" t="s">
        <v>995</v>
      </c>
      <c r="J488" s="101">
        <v>90303329</v>
      </c>
      <c r="K488" s="46" t="s">
        <v>104</v>
      </c>
      <c r="L488" s="47"/>
      <c r="M488" s="48"/>
      <c r="N488" s="99">
        <v>6048</v>
      </c>
      <c r="O488" s="49">
        <v>9.2499999999999999E-2</v>
      </c>
      <c r="P488" s="50">
        <v>0</v>
      </c>
      <c r="Q488" s="50">
        <v>0.18</v>
      </c>
      <c r="R488" s="50">
        <v>0</v>
      </c>
      <c r="S488" s="50">
        <v>0</v>
      </c>
      <c r="T488" s="46"/>
      <c r="U488" s="46">
        <v>7</v>
      </c>
      <c r="V488" s="51" t="s">
        <v>1076</v>
      </c>
      <c r="W488" s="62"/>
      <c r="X488" s="62"/>
      <c r="Y488" s="23" t="str">
        <f t="shared" si="58"/>
        <v/>
      </c>
      <c r="Z488" s="23">
        <f t="shared" si="59"/>
        <v>6048</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15</v>
      </c>
      <c r="I489" s="21" t="s">
        <v>995</v>
      </c>
      <c r="J489" s="100"/>
      <c r="K489" s="46" t="s">
        <v>104</v>
      </c>
      <c r="L489" s="47"/>
      <c r="M489" s="48"/>
      <c r="N489" s="99"/>
      <c r="O489" s="49">
        <v>9.2499999999999999E-2</v>
      </c>
      <c r="P489" s="50">
        <v>0</v>
      </c>
      <c r="Q489" s="50">
        <v>0.18</v>
      </c>
      <c r="R489" s="50">
        <v>0</v>
      </c>
      <c r="S489" s="50">
        <v>0</v>
      </c>
      <c r="T489" s="46"/>
      <c r="U489" s="46">
        <v>7</v>
      </c>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581</v>
      </c>
      <c r="H490" s="21">
        <v>1</v>
      </c>
      <c r="I490" s="21" t="s">
        <v>995</v>
      </c>
      <c r="J490">
        <v>82032010</v>
      </c>
      <c r="K490" s="46" t="s">
        <v>104</v>
      </c>
      <c r="L490" s="47"/>
      <c r="M490" s="48"/>
      <c r="N490" s="99">
        <v>164.64</v>
      </c>
      <c r="O490" s="49">
        <v>9.2499999999999999E-2</v>
      </c>
      <c r="P490" s="50">
        <v>0</v>
      </c>
      <c r="Q490" s="50">
        <v>0.18</v>
      </c>
      <c r="R490" s="50">
        <v>0</v>
      </c>
      <c r="S490" s="50">
        <v>0</v>
      </c>
      <c r="T490" s="46"/>
      <c r="U490" s="46">
        <v>7</v>
      </c>
      <c r="V490" s="51" t="s">
        <v>1074</v>
      </c>
      <c r="W490" s="62"/>
      <c r="X490" s="62"/>
      <c r="Y490" s="23" t="str">
        <f t="shared" si="58"/>
        <v/>
      </c>
      <c r="Z490" s="23">
        <f t="shared" si="59"/>
        <v>164.64</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v>82032010</v>
      </c>
      <c r="K491" s="46" t="s">
        <v>104</v>
      </c>
      <c r="L491" s="47"/>
      <c r="M491" s="48"/>
      <c r="N491" s="99">
        <v>173.6</v>
      </c>
      <c r="O491" s="49">
        <v>9.2499999999999999E-2</v>
      </c>
      <c r="P491" s="50">
        <v>0</v>
      </c>
      <c r="Q491" s="50">
        <v>0.18</v>
      </c>
      <c r="R491" s="50">
        <v>0</v>
      </c>
      <c r="S491" s="50">
        <v>0</v>
      </c>
      <c r="T491" s="46"/>
      <c r="U491" s="46">
        <v>7</v>
      </c>
      <c r="V491" s="51" t="s">
        <v>1074</v>
      </c>
      <c r="W491" s="62"/>
      <c r="X491" s="62"/>
      <c r="Y491" s="23" t="str">
        <f t="shared" si="58"/>
        <v/>
      </c>
      <c r="Z491" s="23">
        <f t="shared" si="59"/>
        <v>173.6</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v>
      </c>
      <c r="I492" s="21" t="s">
        <v>995</v>
      </c>
      <c r="J492">
        <v>82032010</v>
      </c>
      <c r="K492" s="46" t="s">
        <v>104</v>
      </c>
      <c r="L492" s="47"/>
      <c r="M492" s="48"/>
      <c r="N492" s="99">
        <v>188.16</v>
      </c>
      <c r="O492" s="49">
        <v>9.2499999999999999E-2</v>
      </c>
      <c r="P492" s="50">
        <v>0</v>
      </c>
      <c r="Q492" s="50">
        <v>0.18</v>
      </c>
      <c r="R492" s="50">
        <v>0</v>
      </c>
      <c r="S492" s="50">
        <v>0</v>
      </c>
      <c r="T492" s="46"/>
      <c r="U492" s="46">
        <v>7</v>
      </c>
      <c r="V492" s="51" t="s">
        <v>1074</v>
      </c>
      <c r="W492" s="62"/>
      <c r="X492" s="62"/>
      <c r="Y492" s="23" t="str">
        <f t="shared" si="58"/>
        <v/>
      </c>
      <c r="Z492" s="23">
        <f t="shared" si="59"/>
        <v>188.16</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1</v>
      </c>
      <c r="I493" s="21" t="s">
        <v>995</v>
      </c>
      <c r="J493">
        <v>82032010</v>
      </c>
      <c r="K493" s="46" t="s">
        <v>104</v>
      </c>
      <c r="L493" s="47"/>
      <c r="M493" s="48"/>
      <c r="N493" s="99">
        <v>116.48</v>
      </c>
      <c r="O493" s="49">
        <v>9.2499999999999999E-2</v>
      </c>
      <c r="P493" s="50">
        <v>0</v>
      </c>
      <c r="Q493" s="50">
        <v>0.18</v>
      </c>
      <c r="R493" s="50">
        <v>0</v>
      </c>
      <c r="S493" s="50">
        <v>0</v>
      </c>
      <c r="T493" s="46"/>
      <c r="U493" s="46">
        <v>7</v>
      </c>
      <c r="V493" s="51" t="s">
        <v>1074</v>
      </c>
      <c r="W493" s="62"/>
      <c r="X493" s="62"/>
      <c r="Y493" s="23" t="str">
        <f t="shared" si="58"/>
        <v/>
      </c>
      <c r="Z493" s="23">
        <f t="shared" si="59"/>
        <v>116.48</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6</v>
      </c>
      <c r="I494" s="21" t="s">
        <v>995</v>
      </c>
      <c r="J494">
        <v>82032010</v>
      </c>
      <c r="K494" s="46" t="s">
        <v>104</v>
      </c>
      <c r="L494" s="47"/>
      <c r="M494" s="48"/>
      <c r="N494" s="99">
        <v>228.48</v>
      </c>
      <c r="O494" s="49">
        <v>9.2499999999999999E-2</v>
      </c>
      <c r="P494" s="50">
        <v>0</v>
      </c>
      <c r="Q494" s="50">
        <v>0.18</v>
      </c>
      <c r="R494" s="50">
        <v>0</v>
      </c>
      <c r="S494" s="50">
        <v>0</v>
      </c>
      <c r="T494" s="46"/>
      <c r="U494" s="46">
        <v>7</v>
      </c>
      <c r="V494" s="51" t="s">
        <v>1074</v>
      </c>
      <c r="W494" s="62"/>
      <c r="X494" s="62"/>
      <c r="Y494" s="23" t="str">
        <f t="shared" si="58"/>
        <v/>
      </c>
      <c r="Z494" s="23">
        <f t="shared" si="59"/>
        <v>1370.8799999999999</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3</v>
      </c>
      <c r="I495" s="21" t="s">
        <v>995</v>
      </c>
      <c r="J495">
        <v>82032010</v>
      </c>
      <c r="K495" s="46" t="s">
        <v>104</v>
      </c>
      <c r="L495" s="47"/>
      <c r="M495" s="48"/>
      <c r="N495" s="99">
        <v>189.28</v>
      </c>
      <c r="O495" s="49">
        <v>9.2499999999999999E-2</v>
      </c>
      <c r="P495" s="50">
        <v>0</v>
      </c>
      <c r="Q495" s="50">
        <v>0.18</v>
      </c>
      <c r="R495" s="50">
        <v>0</v>
      </c>
      <c r="S495" s="50">
        <v>0</v>
      </c>
      <c r="T495" s="46"/>
      <c r="U495" s="46">
        <v>7</v>
      </c>
      <c r="V495" s="51" t="s">
        <v>1074</v>
      </c>
      <c r="W495" s="62"/>
      <c r="X495" s="62"/>
      <c r="Y495" s="23" t="str">
        <f t="shared" si="58"/>
        <v/>
      </c>
      <c r="Z495" s="23">
        <f t="shared" si="59"/>
        <v>567.84</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101">
        <v>82032010</v>
      </c>
      <c r="K496" s="46" t="s">
        <v>104</v>
      </c>
      <c r="L496" s="47"/>
      <c r="M496" s="48"/>
      <c r="N496" s="99">
        <v>218.4</v>
      </c>
      <c r="O496" s="49">
        <v>9.2499999999999999E-2</v>
      </c>
      <c r="P496" s="50">
        <v>0</v>
      </c>
      <c r="Q496" s="50">
        <v>0.18</v>
      </c>
      <c r="R496" s="50">
        <v>0</v>
      </c>
      <c r="S496" s="50">
        <v>0</v>
      </c>
      <c r="T496" s="46"/>
      <c r="U496" s="46">
        <v>7</v>
      </c>
      <c r="V496" s="51" t="s">
        <v>1075</v>
      </c>
      <c r="W496" s="62"/>
      <c r="X496" s="62"/>
      <c r="Y496" s="23" t="str">
        <f t="shared" si="58"/>
        <v/>
      </c>
      <c r="Z496" s="23">
        <f t="shared" si="59"/>
        <v>218.4</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1</v>
      </c>
      <c r="I497" s="21" t="s">
        <v>995</v>
      </c>
      <c r="J497" s="101">
        <v>82032010</v>
      </c>
      <c r="K497" s="46" t="s">
        <v>104</v>
      </c>
      <c r="L497" s="47"/>
      <c r="M497" s="48"/>
      <c r="N497" s="99">
        <v>134.4</v>
      </c>
      <c r="O497" s="49">
        <v>9.2499999999999999E-2</v>
      </c>
      <c r="P497" s="50">
        <v>0</v>
      </c>
      <c r="Q497" s="50">
        <v>0.18</v>
      </c>
      <c r="R497" s="50">
        <v>0</v>
      </c>
      <c r="S497" s="50">
        <v>0</v>
      </c>
      <c r="T497" s="46"/>
      <c r="U497" s="46">
        <v>7</v>
      </c>
      <c r="V497" s="51" t="s">
        <v>1074</v>
      </c>
      <c r="W497" s="62"/>
      <c r="X497" s="62"/>
      <c r="Y497" s="23" t="str">
        <f t="shared" si="58"/>
        <v/>
      </c>
      <c r="Z497" s="23">
        <f t="shared" si="59"/>
        <v>134.4</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3</v>
      </c>
      <c r="I498" s="21" t="s">
        <v>995</v>
      </c>
      <c r="J498" s="101">
        <v>82032010</v>
      </c>
      <c r="K498" s="46" t="s">
        <v>104</v>
      </c>
      <c r="L498" s="47"/>
      <c r="M498" s="48"/>
      <c r="N498" s="99">
        <v>179.2</v>
      </c>
      <c r="O498" s="49">
        <v>9.2499999999999999E-2</v>
      </c>
      <c r="P498" s="50">
        <v>0</v>
      </c>
      <c r="Q498" s="50">
        <v>0.18</v>
      </c>
      <c r="R498" s="50">
        <v>0</v>
      </c>
      <c r="S498" s="50">
        <v>0</v>
      </c>
      <c r="T498" s="46"/>
      <c r="U498" s="46">
        <v>7</v>
      </c>
      <c r="V498" s="51" t="s">
        <v>1074</v>
      </c>
      <c r="W498" s="62"/>
      <c r="X498" s="62"/>
      <c r="Y498" s="23" t="str">
        <f t="shared" si="58"/>
        <v/>
      </c>
      <c r="Z498" s="23">
        <f t="shared" si="59"/>
        <v>537.59999999999991</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101">
        <v>82032090</v>
      </c>
      <c r="K499" s="46" t="s">
        <v>104</v>
      </c>
      <c r="L499" s="47"/>
      <c r="M499" s="48"/>
      <c r="N499" s="99">
        <v>651.84</v>
      </c>
      <c r="O499" s="49">
        <v>9.2499999999999999E-2</v>
      </c>
      <c r="P499" s="50">
        <v>0</v>
      </c>
      <c r="Q499" s="50">
        <v>0.18</v>
      </c>
      <c r="R499" s="50">
        <v>0</v>
      </c>
      <c r="S499" s="50">
        <v>0</v>
      </c>
      <c r="T499" s="46"/>
      <c r="U499" s="46">
        <v>7</v>
      </c>
      <c r="V499" s="51" t="s">
        <v>1074</v>
      </c>
      <c r="W499" s="62"/>
      <c r="X499" s="62"/>
      <c r="Y499" s="23" t="str">
        <f t="shared" si="58"/>
        <v/>
      </c>
      <c r="Z499" s="23">
        <f t="shared" si="59"/>
        <v>651.84</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c r="K500" s="46" t="s">
        <v>104</v>
      </c>
      <c r="L500" s="47"/>
      <c r="M500" s="48"/>
      <c r="N500" s="99"/>
      <c r="O500" s="49">
        <v>9.2499999999999999E-2</v>
      </c>
      <c r="P500" s="50">
        <v>0</v>
      </c>
      <c r="Q500" s="50">
        <v>0.18</v>
      </c>
      <c r="R500" s="50">
        <v>0</v>
      </c>
      <c r="S500" s="50">
        <v>0</v>
      </c>
      <c r="T500" s="46"/>
      <c r="U500" s="46">
        <v>7</v>
      </c>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101">
        <v>82032010</v>
      </c>
      <c r="K501" s="46" t="s">
        <v>104</v>
      </c>
      <c r="L501" s="47"/>
      <c r="M501" s="48"/>
      <c r="N501" s="99">
        <v>840</v>
      </c>
      <c r="O501" s="49">
        <v>9.2499999999999999E-2</v>
      </c>
      <c r="P501" s="50">
        <v>0</v>
      </c>
      <c r="Q501" s="50">
        <v>0.18</v>
      </c>
      <c r="R501" s="50">
        <v>0</v>
      </c>
      <c r="S501" s="50">
        <v>0</v>
      </c>
      <c r="T501" s="46"/>
      <c r="U501" s="46">
        <v>7</v>
      </c>
      <c r="V501" s="51" t="s">
        <v>1075</v>
      </c>
      <c r="W501" s="62"/>
      <c r="X501" s="62"/>
      <c r="Y501" s="23" t="str">
        <f t="shared" si="58"/>
        <v/>
      </c>
      <c r="Z501" s="23">
        <f t="shared" si="59"/>
        <v>840</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v>
      </c>
      <c r="I502" s="21" t="s">
        <v>995</v>
      </c>
      <c r="J502" s="101">
        <v>82032010</v>
      </c>
      <c r="K502" s="46" t="s">
        <v>104</v>
      </c>
      <c r="L502" s="47"/>
      <c r="M502" s="48"/>
      <c r="N502" s="99">
        <v>199.36</v>
      </c>
      <c r="O502" s="49">
        <v>9.2499999999999999E-2</v>
      </c>
      <c r="P502" s="50">
        <v>0</v>
      </c>
      <c r="Q502" s="50">
        <v>0.18</v>
      </c>
      <c r="R502" s="50">
        <v>0</v>
      </c>
      <c r="S502" s="50">
        <v>0</v>
      </c>
      <c r="T502" s="46"/>
      <c r="U502" s="46">
        <v>7</v>
      </c>
      <c r="V502" s="51" t="s">
        <v>1075</v>
      </c>
      <c r="W502" s="62"/>
      <c r="X502" s="62"/>
      <c r="Y502" s="23" t="str">
        <f t="shared" si="58"/>
        <v/>
      </c>
      <c r="Z502" s="23">
        <f t="shared" si="59"/>
        <v>199.36</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1</v>
      </c>
      <c r="I503" s="21" t="s">
        <v>995</v>
      </c>
      <c r="J503" s="46"/>
      <c r="K503" s="46" t="s">
        <v>104</v>
      </c>
      <c r="L503" s="47"/>
      <c r="M503" s="48"/>
      <c r="N503" s="99"/>
      <c r="O503" s="49">
        <v>9.2499999999999999E-2</v>
      </c>
      <c r="P503" s="50">
        <v>0</v>
      </c>
      <c r="Q503" s="50">
        <v>0.18</v>
      </c>
      <c r="R503" s="50">
        <v>0</v>
      </c>
      <c r="S503" s="50">
        <v>0</v>
      </c>
      <c r="T503" s="46"/>
      <c r="U503" s="46">
        <v>7</v>
      </c>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101">
        <v>82032010</v>
      </c>
      <c r="K504" s="46" t="s">
        <v>104</v>
      </c>
      <c r="L504" s="47"/>
      <c r="M504" s="48"/>
      <c r="N504" s="99">
        <v>221.76</v>
      </c>
      <c r="O504" s="49">
        <v>9.2499999999999999E-2</v>
      </c>
      <c r="P504" s="50">
        <v>0</v>
      </c>
      <c r="Q504" s="50">
        <v>0.18</v>
      </c>
      <c r="R504" s="50">
        <v>0</v>
      </c>
      <c r="S504" s="50">
        <v>0</v>
      </c>
      <c r="T504" s="46"/>
      <c r="U504" s="46">
        <v>7</v>
      </c>
      <c r="V504" s="51" t="s">
        <v>1074</v>
      </c>
      <c r="W504" s="62"/>
      <c r="X504" s="62"/>
      <c r="Y504" s="23" t="str">
        <f t="shared" si="58"/>
        <v/>
      </c>
      <c r="Z504" s="23">
        <f t="shared" si="59"/>
        <v>221.76</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1</v>
      </c>
      <c r="I505" s="21" t="s">
        <v>995</v>
      </c>
      <c r="J505" s="46"/>
      <c r="K505" s="46" t="s">
        <v>104</v>
      </c>
      <c r="L505" s="47"/>
      <c r="M505" s="48"/>
      <c r="N505" s="99"/>
      <c r="O505" s="49">
        <v>9.2499999999999999E-2</v>
      </c>
      <c r="P505" s="50">
        <v>0</v>
      </c>
      <c r="Q505" s="50">
        <v>0.18</v>
      </c>
      <c r="R505" s="50">
        <v>0</v>
      </c>
      <c r="S505" s="50">
        <v>0</v>
      </c>
      <c r="T505" s="46"/>
      <c r="U505" s="46">
        <v>7</v>
      </c>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597</v>
      </c>
      <c r="H506" s="21">
        <v>9</v>
      </c>
      <c r="I506" s="21" t="s">
        <v>995</v>
      </c>
      <c r="J506" s="46"/>
      <c r="K506" s="46" t="s">
        <v>104</v>
      </c>
      <c r="L506" s="47"/>
      <c r="M506" s="48"/>
      <c r="N506" s="99"/>
      <c r="O506" s="49">
        <v>9.2499999999999999E-2</v>
      </c>
      <c r="P506" s="50">
        <v>0</v>
      </c>
      <c r="Q506" s="50">
        <v>0.18</v>
      </c>
      <c r="R506" s="50">
        <v>0</v>
      </c>
      <c r="S506" s="50">
        <v>0</v>
      </c>
      <c r="T506" s="46"/>
      <c r="U506" s="46">
        <v>7</v>
      </c>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598</v>
      </c>
      <c r="H507" s="21">
        <v>1</v>
      </c>
      <c r="I507" s="21" t="s">
        <v>995</v>
      </c>
      <c r="J507" s="46"/>
      <c r="K507" s="46" t="s">
        <v>104</v>
      </c>
      <c r="L507" s="47"/>
      <c r="M507" s="48"/>
      <c r="N507" s="99"/>
      <c r="O507" s="49">
        <v>9.2499999999999999E-2</v>
      </c>
      <c r="P507" s="50">
        <v>0</v>
      </c>
      <c r="Q507" s="50">
        <v>0.18</v>
      </c>
      <c r="R507" s="50">
        <v>0</v>
      </c>
      <c r="S507" s="50">
        <v>0</v>
      </c>
      <c r="T507" s="46"/>
      <c r="U507" s="46">
        <v>7</v>
      </c>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599</v>
      </c>
      <c r="H508" s="21">
        <v>1</v>
      </c>
      <c r="I508" s="21" t="s">
        <v>995</v>
      </c>
      <c r="J508" s="101">
        <v>82055900</v>
      </c>
      <c r="K508" s="46" t="s">
        <v>104</v>
      </c>
      <c r="L508" s="47"/>
      <c r="M508" s="48"/>
      <c r="N508" s="99">
        <v>454.98880000000003</v>
      </c>
      <c r="O508" s="49">
        <v>9.2499999999999999E-2</v>
      </c>
      <c r="P508" s="50">
        <v>0</v>
      </c>
      <c r="Q508" s="50">
        <v>0.18</v>
      </c>
      <c r="R508" s="50">
        <v>0</v>
      </c>
      <c r="S508" s="50">
        <v>0</v>
      </c>
      <c r="T508" s="46"/>
      <c r="U508" s="46">
        <v>7</v>
      </c>
      <c r="V508" s="51" t="s">
        <v>1077</v>
      </c>
      <c r="W508" s="62"/>
      <c r="X508" s="62"/>
      <c r="Y508" s="23" t="str">
        <f t="shared" si="58"/>
        <v/>
      </c>
      <c r="Z508" s="23">
        <f t="shared" si="59"/>
        <v>454.98880000000003</v>
      </c>
      <c r="AA508" s="19">
        <f t="shared" si="60"/>
        <v>1</v>
      </c>
      <c r="AB508" s="19">
        <f t="shared" si="61"/>
        <v>0</v>
      </c>
      <c r="AC508" s="19">
        <f t="shared" si="62"/>
        <v>1</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101">
        <v>39269040</v>
      </c>
      <c r="K509" s="46" t="s">
        <v>104</v>
      </c>
      <c r="L509" s="47"/>
      <c r="M509" s="48"/>
      <c r="N509" s="99">
        <v>61.6</v>
      </c>
      <c r="O509" s="49">
        <v>9.2499999999999999E-2</v>
      </c>
      <c r="P509" s="50">
        <v>0</v>
      </c>
      <c r="Q509" s="50">
        <v>0.18</v>
      </c>
      <c r="R509" s="50">
        <v>0</v>
      </c>
      <c r="S509" s="50">
        <v>0</v>
      </c>
      <c r="T509" s="46"/>
      <c r="U509" s="46">
        <v>7</v>
      </c>
      <c r="V509" s="51" t="s">
        <v>1075</v>
      </c>
      <c r="W509" s="62"/>
      <c r="X509" s="62"/>
      <c r="Y509" s="23" t="str">
        <f t="shared" si="58"/>
        <v/>
      </c>
      <c r="Z509" s="23">
        <f t="shared" si="59"/>
        <v>61.6</v>
      </c>
      <c r="AA509" s="19">
        <f t="shared" si="60"/>
        <v>1</v>
      </c>
      <c r="AB509" s="19">
        <f t="shared" si="61"/>
        <v>0</v>
      </c>
      <c r="AC509" s="19">
        <f t="shared" si="62"/>
        <v>1</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101">
        <v>39269040</v>
      </c>
      <c r="K510" s="46" t="s">
        <v>104</v>
      </c>
      <c r="L510" s="47"/>
      <c r="M510" s="48"/>
      <c r="N510" s="99">
        <v>61.6</v>
      </c>
      <c r="O510" s="49">
        <v>9.2499999999999999E-2</v>
      </c>
      <c r="P510" s="50">
        <v>0</v>
      </c>
      <c r="Q510" s="50">
        <v>0.18</v>
      </c>
      <c r="R510" s="50">
        <v>0</v>
      </c>
      <c r="S510" s="50">
        <v>0</v>
      </c>
      <c r="T510" s="46"/>
      <c r="U510" s="46">
        <v>7</v>
      </c>
      <c r="V510" s="51" t="s">
        <v>1075</v>
      </c>
      <c r="W510" s="62"/>
      <c r="X510" s="62"/>
      <c r="Y510" s="23" t="str">
        <f t="shared" si="58"/>
        <v/>
      </c>
      <c r="Z510" s="23">
        <f t="shared" si="59"/>
        <v>61.6</v>
      </c>
      <c r="AA510" s="19">
        <f t="shared" si="60"/>
        <v>1</v>
      </c>
      <c r="AB510" s="19">
        <f t="shared" si="61"/>
        <v>0</v>
      </c>
      <c r="AC510" s="19">
        <f t="shared" si="62"/>
        <v>1</v>
      </c>
      <c r="AD510" s="23" t="str">
        <f t="shared" si="63"/>
        <v/>
      </c>
      <c r="AE510" s="23" t="str">
        <f t="shared" si="64"/>
        <v/>
      </c>
    </row>
    <row r="511" spans="2:31" x14ac:dyDescent="0.25">
      <c r="B511" s="18">
        <f t="shared" si="65"/>
        <v>489</v>
      </c>
      <c r="C511" s="25">
        <v>5500000000149</v>
      </c>
      <c r="D511" s="19"/>
      <c r="E511" s="19"/>
      <c r="F511" s="20"/>
      <c r="G511" s="20" t="s">
        <v>602</v>
      </c>
      <c r="H511" s="21">
        <v>1</v>
      </c>
      <c r="I511" s="21" t="s">
        <v>995</v>
      </c>
      <c r="J511" s="101" t="s">
        <v>1078</v>
      </c>
      <c r="K511" s="46" t="s">
        <v>104</v>
      </c>
      <c r="L511" s="47"/>
      <c r="M511" s="48"/>
      <c r="N511" s="99">
        <v>324.8</v>
      </c>
      <c r="O511" s="49">
        <v>9.2499999999999999E-2</v>
      </c>
      <c r="P511" s="50">
        <v>0</v>
      </c>
      <c r="Q511" s="50">
        <v>0.18</v>
      </c>
      <c r="R511" s="50">
        <v>0</v>
      </c>
      <c r="S511" s="50">
        <v>0</v>
      </c>
      <c r="T511" s="46"/>
      <c r="U511" s="46">
        <v>7</v>
      </c>
      <c r="V511" s="51" t="s">
        <v>1075</v>
      </c>
      <c r="W511" s="62"/>
      <c r="X511" s="62"/>
      <c r="Y511" s="23" t="str">
        <f t="shared" si="58"/>
        <v/>
      </c>
      <c r="Z511" s="23">
        <f t="shared" si="59"/>
        <v>324.8</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101">
        <v>73269090</v>
      </c>
      <c r="K512" s="46" t="s">
        <v>104</v>
      </c>
      <c r="L512" s="47"/>
      <c r="M512" s="48"/>
      <c r="N512" s="99">
        <v>18.670400000000001</v>
      </c>
      <c r="O512" s="49">
        <v>9.2499999999999999E-2</v>
      </c>
      <c r="P512" s="50">
        <v>0</v>
      </c>
      <c r="Q512" s="50">
        <v>0.18</v>
      </c>
      <c r="R512" s="50">
        <v>0</v>
      </c>
      <c r="S512" s="50">
        <v>0</v>
      </c>
      <c r="T512" s="46"/>
      <c r="U512" s="46">
        <v>7</v>
      </c>
      <c r="V512" s="51" t="s">
        <v>1075</v>
      </c>
      <c r="W512" s="62"/>
      <c r="X512" s="62"/>
      <c r="Y512" s="23" t="str">
        <f t="shared" si="58"/>
        <v/>
      </c>
      <c r="Z512" s="23">
        <f t="shared" si="59"/>
        <v>18.670400000000001</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101">
        <v>73269090</v>
      </c>
      <c r="K513" s="46" t="s">
        <v>104</v>
      </c>
      <c r="L513" s="47"/>
      <c r="M513" s="48"/>
      <c r="N513" s="99">
        <v>18.670400000000001</v>
      </c>
      <c r="O513" s="49">
        <v>9.2499999999999999E-2</v>
      </c>
      <c r="P513" s="50">
        <v>0</v>
      </c>
      <c r="Q513" s="50">
        <v>0.18</v>
      </c>
      <c r="R513" s="50">
        <v>0</v>
      </c>
      <c r="S513" s="50">
        <v>0</v>
      </c>
      <c r="T513" s="46"/>
      <c r="U513" s="46">
        <v>7</v>
      </c>
      <c r="V513" s="51" t="s">
        <v>1075</v>
      </c>
      <c r="W513" s="62"/>
      <c r="X513" s="62"/>
      <c r="Y513" s="23" t="str">
        <f t="shared" si="58"/>
        <v/>
      </c>
      <c r="Z513" s="23">
        <f t="shared" si="59"/>
        <v>18.670400000000001</v>
      </c>
      <c r="AA513" s="19">
        <f t="shared" si="60"/>
        <v>1</v>
      </c>
      <c r="AB513" s="19">
        <f t="shared" si="61"/>
        <v>0</v>
      </c>
      <c r="AC513" s="19">
        <f t="shared" si="62"/>
        <v>1</v>
      </c>
      <c r="AD513" s="23" t="str">
        <f t="shared" si="63"/>
        <v/>
      </c>
      <c r="AE513" s="23" t="str">
        <f t="shared" si="64"/>
        <v/>
      </c>
    </row>
    <row r="514" spans="2:31" x14ac:dyDescent="0.25">
      <c r="B514" s="18">
        <f t="shared" si="65"/>
        <v>492</v>
      </c>
      <c r="C514" s="25">
        <v>6100000002945</v>
      </c>
      <c r="D514" s="19"/>
      <c r="E514" s="19"/>
      <c r="F514" s="2"/>
      <c r="G514" s="20" t="s">
        <v>605</v>
      </c>
      <c r="H514" s="21">
        <v>1</v>
      </c>
      <c r="I514" s="21" t="s">
        <v>995</v>
      </c>
      <c r="J514" s="101">
        <v>73269090</v>
      </c>
      <c r="K514" s="46" t="s">
        <v>104</v>
      </c>
      <c r="L514" s="47"/>
      <c r="M514" s="48"/>
      <c r="N514" s="99">
        <v>28</v>
      </c>
      <c r="O514" s="49">
        <v>9.2499999999999999E-2</v>
      </c>
      <c r="P514" s="50">
        <v>0</v>
      </c>
      <c r="Q514" s="50">
        <v>0.18</v>
      </c>
      <c r="R514" s="50">
        <v>0</v>
      </c>
      <c r="S514" s="50">
        <v>0</v>
      </c>
      <c r="T514" s="46"/>
      <c r="U514" s="46">
        <v>7</v>
      </c>
      <c r="V514" s="51" t="s">
        <v>1075</v>
      </c>
      <c r="W514" s="62"/>
      <c r="X514" s="62"/>
      <c r="Y514" s="23" t="str">
        <f t="shared" si="58"/>
        <v/>
      </c>
      <c r="Z514" s="23">
        <f t="shared" si="59"/>
        <v>28</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101">
        <v>73269090</v>
      </c>
      <c r="K515" s="46" t="s">
        <v>104</v>
      </c>
      <c r="L515" s="47"/>
      <c r="M515" s="48"/>
      <c r="N515" s="99">
        <v>17.36</v>
      </c>
      <c r="O515" s="49">
        <v>9.2499999999999999E-2</v>
      </c>
      <c r="P515" s="50">
        <v>0</v>
      </c>
      <c r="Q515" s="50">
        <v>0.18</v>
      </c>
      <c r="R515" s="50">
        <v>0</v>
      </c>
      <c r="S515" s="50">
        <v>0</v>
      </c>
      <c r="T515" s="46"/>
      <c r="U515" s="46">
        <v>7</v>
      </c>
      <c r="V515" s="51" t="s">
        <v>1075</v>
      </c>
      <c r="W515" s="62"/>
      <c r="X515" s="62"/>
      <c r="Y515" s="23" t="str">
        <f t="shared" si="58"/>
        <v/>
      </c>
      <c r="Z515" s="23">
        <f t="shared" si="59"/>
        <v>17.36</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1</v>
      </c>
      <c r="I516" s="21" t="s">
        <v>995</v>
      </c>
      <c r="J516" s="46">
        <v>82055900</v>
      </c>
      <c r="K516" s="46" t="s">
        <v>104</v>
      </c>
      <c r="L516" s="47"/>
      <c r="M516" s="48"/>
      <c r="N516" s="99">
        <v>6160</v>
      </c>
      <c r="O516" s="49">
        <v>9.2499999999999999E-2</v>
      </c>
      <c r="P516" s="50">
        <v>0</v>
      </c>
      <c r="Q516" s="50">
        <v>0.18</v>
      </c>
      <c r="R516" s="50">
        <v>0</v>
      </c>
      <c r="S516" s="50">
        <v>0</v>
      </c>
      <c r="T516" s="46"/>
      <c r="U516" s="46">
        <v>7</v>
      </c>
      <c r="V516" s="51" t="s">
        <v>1079</v>
      </c>
      <c r="W516" s="62"/>
      <c r="X516" s="62"/>
      <c r="Y516" s="23" t="str">
        <f t="shared" si="58"/>
        <v/>
      </c>
      <c r="Z516" s="23">
        <f t="shared" si="59"/>
        <v>6160</v>
      </c>
      <c r="AA516" s="19">
        <f t="shared" si="60"/>
        <v>1</v>
      </c>
      <c r="AB516" s="19">
        <f t="shared" si="61"/>
        <v>0</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1</v>
      </c>
      <c r="I517" s="21" t="s">
        <v>995</v>
      </c>
      <c r="J517" s="46">
        <v>82055900</v>
      </c>
      <c r="K517" s="46" t="s">
        <v>104</v>
      </c>
      <c r="L517" s="47"/>
      <c r="M517" s="48"/>
      <c r="N517" s="99">
        <v>6160</v>
      </c>
      <c r="O517" s="49">
        <v>9.2499999999999999E-2</v>
      </c>
      <c r="P517" s="50">
        <v>0</v>
      </c>
      <c r="Q517" s="50">
        <v>0.18</v>
      </c>
      <c r="R517" s="50">
        <v>0</v>
      </c>
      <c r="S517" s="50">
        <v>0</v>
      </c>
      <c r="T517" s="46"/>
      <c r="U517" s="46">
        <v>7</v>
      </c>
      <c r="V517" s="51" t="s">
        <v>1079</v>
      </c>
      <c r="W517" s="62"/>
      <c r="X517" s="62"/>
      <c r="Y517" s="23" t="str">
        <f t="shared" si="58"/>
        <v/>
      </c>
      <c r="Z517" s="23">
        <f t="shared" si="59"/>
        <v>6160</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c r="K518" s="46" t="s">
        <v>104</v>
      </c>
      <c r="L518" s="47"/>
      <c r="M518" s="48"/>
      <c r="N518" s="99"/>
      <c r="O518" s="49">
        <v>9.2499999999999999E-2</v>
      </c>
      <c r="P518" s="50">
        <v>0</v>
      </c>
      <c r="Q518" s="50">
        <v>0.18</v>
      </c>
      <c r="R518" s="50">
        <v>0</v>
      </c>
      <c r="S518" s="50">
        <v>0</v>
      </c>
      <c r="T518" s="46"/>
      <c r="U518" s="46">
        <v>7</v>
      </c>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c r="K519" s="46" t="s">
        <v>104</v>
      </c>
      <c r="L519" s="47"/>
      <c r="M519" s="48"/>
      <c r="N519" s="99"/>
      <c r="O519" s="49">
        <v>9.2499999999999999E-2</v>
      </c>
      <c r="P519" s="50">
        <v>0</v>
      </c>
      <c r="Q519" s="50">
        <v>0.18</v>
      </c>
      <c r="R519" s="50">
        <v>0</v>
      </c>
      <c r="S519" s="50">
        <v>0</v>
      </c>
      <c r="T519" s="46"/>
      <c r="U519" s="46">
        <v>7</v>
      </c>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2</v>
      </c>
      <c r="I520" s="21" t="s">
        <v>995</v>
      </c>
      <c r="J520" s="46"/>
      <c r="K520" s="46" t="s">
        <v>104</v>
      </c>
      <c r="L520" s="47"/>
      <c r="M520" s="48"/>
      <c r="N520" s="99"/>
      <c r="O520" s="49">
        <v>9.2499999999999999E-2</v>
      </c>
      <c r="P520" s="50">
        <v>0</v>
      </c>
      <c r="Q520" s="50">
        <v>0.18</v>
      </c>
      <c r="R520" s="50">
        <v>0</v>
      </c>
      <c r="S520" s="50">
        <v>0</v>
      </c>
      <c r="T520" s="46"/>
      <c r="U520" s="46">
        <v>7</v>
      </c>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1</v>
      </c>
      <c r="I521" s="21" t="s">
        <v>995</v>
      </c>
      <c r="J521" s="46"/>
      <c r="K521" s="46" t="s">
        <v>104</v>
      </c>
      <c r="L521" s="47"/>
      <c r="M521" s="48"/>
      <c r="N521" s="99"/>
      <c r="O521" s="49">
        <v>9.2499999999999999E-2</v>
      </c>
      <c r="P521" s="50">
        <v>0</v>
      </c>
      <c r="Q521" s="50">
        <v>0.18</v>
      </c>
      <c r="R521" s="50">
        <v>0</v>
      </c>
      <c r="S521" s="50">
        <v>0</v>
      </c>
      <c r="T521" s="46"/>
      <c r="U521" s="46">
        <v>7</v>
      </c>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100"/>
      <c r="K522" s="46" t="s">
        <v>104</v>
      </c>
      <c r="L522" s="47"/>
      <c r="M522" s="48"/>
      <c r="N522" s="99"/>
      <c r="O522" s="49">
        <v>9.2499999999999999E-2</v>
      </c>
      <c r="P522" s="50">
        <v>0</v>
      </c>
      <c r="Q522" s="50">
        <v>0.18</v>
      </c>
      <c r="R522" s="50">
        <v>0</v>
      </c>
      <c r="S522" s="50">
        <v>0</v>
      </c>
      <c r="T522" s="46"/>
      <c r="U522" s="46">
        <v>7</v>
      </c>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7</v>
      </c>
      <c r="I523" s="21" t="s">
        <v>995</v>
      </c>
      <c r="J523" s="46"/>
      <c r="K523" s="46" t="s">
        <v>104</v>
      </c>
      <c r="L523" s="47"/>
      <c r="M523" s="48"/>
      <c r="N523" s="99"/>
      <c r="O523" s="49">
        <v>9.2499999999999999E-2</v>
      </c>
      <c r="P523" s="50">
        <v>0</v>
      </c>
      <c r="Q523" s="50">
        <v>0.18</v>
      </c>
      <c r="R523" s="50">
        <v>0</v>
      </c>
      <c r="S523" s="50">
        <v>0</v>
      </c>
      <c r="T523" s="46"/>
      <c r="U523" s="46">
        <v>7</v>
      </c>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3</v>
      </c>
      <c r="I524" s="21" t="s">
        <v>995</v>
      </c>
      <c r="J524" s="46"/>
      <c r="K524" s="46" t="s">
        <v>104</v>
      </c>
      <c r="L524" s="47"/>
      <c r="M524" s="48"/>
      <c r="N524" s="99"/>
      <c r="O524" s="49">
        <v>9.2499999999999999E-2</v>
      </c>
      <c r="P524" s="50">
        <v>0</v>
      </c>
      <c r="Q524" s="50">
        <v>0.18</v>
      </c>
      <c r="R524" s="50">
        <v>0</v>
      </c>
      <c r="S524" s="50">
        <v>0</v>
      </c>
      <c r="T524" s="46"/>
      <c r="U524" s="46">
        <v>7</v>
      </c>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100"/>
      <c r="K525" s="46" t="s">
        <v>104</v>
      </c>
      <c r="L525" s="47"/>
      <c r="M525" s="48"/>
      <c r="N525" s="99"/>
      <c r="O525" s="49">
        <v>9.2499999999999999E-2</v>
      </c>
      <c r="P525" s="50">
        <v>0</v>
      </c>
      <c r="Q525" s="50">
        <v>0.18</v>
      </c>
      <c r="R525" s="50">
        <v>0</v>
      </c>
      <c r="S525" s="50">
        <v>0</v>
      </c>
      <c r="T525" s="46"/>
      <c r="U525" s="46">
        <v>7</v>
      </c>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612</v>
      </c>
      <c r="H526" s="21">
        <v>1</v>
      </c>
      <c r="I526" s="21" t="s">
        <v>995</v>
      </c>
      <c r="J526" s="46"/>
      <c r="K526" s="46" t="s">
        <v>104</v>
      </c>
      <c r="L526" s="47"/>
      <c r="M526" s="48"/>
      <c r="N526" s="99"/>
      <c r="O526" s="49">
        <v>9.2499999999999999E-2</v>
      </c>
      <c r="P526" s="50">
        <v>0</v>
      </c>
      <c r="Q526" s="50">
        <v>0.18</v>
      </c>
      <c r="R526" s="50">
        <v>0</v>
      </c>
      <c r="S526" s="50">
        <v>0</v>
      </c>
      <c r="T526" s="46"/>
      <c r="U526" s="46">
        <v>7</v>
      </c>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x14ac:dyDescent="0.25">
      <c r="B527" s="18">
        <f t="shared" si="65"/>
        <v>505</v>
      </c>
      <c r="C527" s="25">
        <v>5500000000996</v>
      </c>
      <c r="D527" s="19"/>
      <c r="E527" s="19"/>
      <c r="F527" s="20"/>
      <c r="G527" s="20" t="s">
        <v>613</v>
      </c>
      <c r="H527" s="21">
        <v>1</v>
      </c>
      <c r="I527" s="21" t="s">
        <v>995</v>
      </c>
      <c r="J527" s="46"/>
      <c r="K527" s="46" t="s">
        <v>104</v>
      </c>
      <c r="L527" s="47"/>
      <c r="M527" s="48"/>
      <c r="N527" s="99"/>
      <c r="O527" s="49">
        <v>9.2499999999999999E-2</v>
      </c>
      <c r="P527" s="50">
        <v>0</v>
      </c>
      <c r="Q527" s="50">
        <v>0.18</v>
      </c>
      <c r="R527" s="50">
        <v>0</v>
      </c>
      <c r="S527" s="50">
        <v>0</v>
      </c>
      <c r="T527" s="46"/>
      <c r="U527" s="46">
        <v>7</v>
      </c>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1024</v>
      </c>
      <c r="H528" s="21">
        <v>3</v>
      </c>
      <c r="I528" s="21" t="s">
        <v>995</v>
      </c>
      <c r="J528" s="100"/>
      <c r="K528" s="46" t="s">
        <v>104</v>
      </c>
      <c r="L528" s="47"/>
      <c r="M528" s="48"/>
      <c r="N528" s="99"/>
      <c r="O528" s="49">
        <v>9.2499999999999999E-2</v>
      </c>
      <c r="P528" s="50">
        <v>0</v>
      </c>
      <c r="Q528" s="50">
        <v>0.18</v>
      </c>
      <c r="R528" s="50">
        <v>0</v>
      </c>
      <c r="S528" s="50">
        <v>0</v>
      </c>
      <c r="T528" s="46"/>
      <c r="U528" s="46">
        <v>7</v>
      </c>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614</v>
      </c>
      <c r="H529" s="21">
        <v>1</v>
      </c>
      <c r="I529" s="21" t="s">
        <v>995</v>
      </c>
      <c r="J529" s="46"/>
      <c r="K529" s="46" t="s">
        <v>104</v>
      </c>
      <c r="L529" s="47"/>
      <c r="M529" s="48"/>
      <c r="N529" s="99"/>
      <c r="O529" s="49">
        <v>9.2499999999999999E-2</v>
      </c>
      <c r="P529" s="50">
        <v>0</v>
      </c>
      <c r="Q529" s="50">
        <v>0.18</v>
      </c>
      <c r="R529" s="50">
        <v>0</v>
      </c>
      <c r="S529" s="50">
        <v>0</v>
      </c>
      <c r="T529" s="46"/>
      <c r="U529" s="46">
        <v>7</v>
      </c>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615</v>
      </c>
      <c r="H530" s="21">
        <v>12</v>
      </c>
      <c r="I530" s="21" t="s">
        <v>995</v>
      </c>
      <c r="J530" s="46"/>
      <c r="K530" s="46" t="s">
        <v>104</v>
      </c>
      <c r="L530" s="47"/>
      <c r="M530" s="48"/>
      <c r="N530" s="99"/>
      <c r="O530" s="49">
        <v>9.2499999999999999E-2</v>
      </c>
      <c r="P530" s="50">
        <v>0</v>
      </c>
      <c r="Q530" s="50">
        <v>0.18</v>
      </c>
      <c r="R530" s="50">
        <v>0</v>
      </c>
      <c r="S530" s="50">
        <v>0</v>
      </c>
      <c r="T530" s="46"/>
      <c r="U530" s="46">
        <v>7</v>
      </c>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21</v>
      </c>
      <c r="I531" s="21" t="s">
        <v>995</v>
      </c>
      <c r="J531" s="46"/>
      <c r="K531" s="46" t="s">
        <v>104</v>
      </c>
      <c r="L531" s="47"/>
      <c r="M531" s="48"/>
      <c r="N531" s="99"/>
      <c r="O531" s="49">
        <v>9.2499999999999999E-2</v>
      </c>
      <c r="P531" s="50">
        <v>0</v>
      </c>
      <c r="Q531" s="50">
        <v>0.18</v>
      </c>
      <c r="R531" s="50">
        <v>0</v>
      </c>
      <c r="S531" s="50">
        <v>0</v>
      </c>
      <c r="T531" s="46"/>
      <c r="U531" s="46">
        <v>7</v>
      </c>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c r="K532" s="46" t="s">
        <v>104</v>
      </c>
      <c r="L532" s="47"/>
      <c r="M532" s="48"/>
      <c r="N532" s="99"/>
      <c r="O532" s="49">
        <v>9.2499999999999999E-2</v>
      </c>
      <c r="P532" s="50">
        <v>0</v>
      </c>
      <c r="Q532" s="50">
        <v>0.18</v>
      </c>
      <c r="R532" s="50">
        <v>0</v>
      </c>
      <c r="S532" s="50">
        <v>0</v>
      </c>
      <c r="T532" s="46"/>
      <c r="U532" s="46">
        <v>7</v>
      </c>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c r="K533" s="46" t="s">
        <v>104</v>
      </c>
      <c r="L533" s="47"/>
      <c r="M533" s="48"/>
      <c r="N533" s="99"/>
      <c r="O533" s="49">
        <v>9.2499999999999999E-2</v>
      </c>
      <c r="P533" s="50">
        <v>0</v>
      </c>
      <c r="Q533" s="50">
        <v>0.18</v>
      </c>
      <c r="R533" s="50">
        <v>0</v>
      </c>
      <c r="S533" s="50">
        <v>0</v>
      </c>
      <c r="T533" s="46"/>
      <c r="U533" s="46">
        <v>7</v>
      </c>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100"/>
      <c r="K534" s="46" t="s">
        <v>104</v>
      </c>
      <c r="L534" s="47"/>
      <c r="M534" s="48"/>
      <c r="N534" s="99"/>
      <c r="O534" s="49">
        <v>9.2499999999999999E-2</v>
      </c>
      <c r="P534" s="50">
        <v>0</v>
      </c>
      <c r="Q534" s="50">
        <v>0.18</v>
      </c>
      <c r="R534" s="50">
        <v>0</v>
      </c>
      <c r="S534" s="50">
        <v>0</v>
      </c>
      <c r="T534" s="46"/>
      <c r="U534" s="46">
        <v>7</v>
      </c>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c r="K535" s="46" t="s">
        <v>104</v>
      </c>
      <c r="L535" s="47"/>
      <c r="M535" s="48"/>
      <c r="N535" s="99"/>
      <c r="O535" s="49">
        <v>9.2499999999999999E-2</v>
      </c>
      <c r="P535" s="50">
        <v>0</v>
      </c>
      <c r="Q535" s="50">
        <v>0.18</v>
      </c>
      <c r="R535" s="50">
        <v>0</v>
      </c>
      <c r="S535" s="50">
        <v>0</v>
      </c>
      <c r="T535" s="46"/>
      <c r="U535" s="46">
        <v>7</v>
      </c>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c r="K536" s="46" t="s">
        <v>104</v>
      </c>
      <c r="L536" s="47"/>
      <c r="M536" s="48"/>
      <c r="N536" s="99"/>
      <c r="O536" s="49">
        <v>9.2499999999999999E-2</v>
      </c>
      <c r="P536" s="50">
        <v>0</v>
      </c>
      <c r="Q536" s="50">
        <v>0.18</v>
      </c>
      <c r="R536" s="50">
        <v>0</v>
      </c>
      <c r="S536" s="50">
        <v>0</v>
      </c>
      <c r="T536" s="46"/>
      <c r="U536" s="46">
        <v>7</v>
      </c>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c r="K537" s="46" t="s">
        <v>104</v>
      </c>
      <c r="L537" s="47"/>
      <c r="M537" s="48"/>
      <c r="N537" s="99"/>
      <c r="O537" s="49">
        <v>9.2499999999999999E-2</v>
      </c>
      <c r="P537" s="50">
        <v>0</v>
      </c>
      <c r="Q537" s="50">
        <v>0.18</v>
      </c>
      <c r="R537" s="50">
        <v>0</v>
      </c>
      <c r="S537" s="50">
        <v>0</v>
      </c>
      <c r="T537" s="46"/>
      <c r="U537" s="46">
        <v>7</v>
      </c>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101" t="s">
        <v>1080</v>
      </c>
      <c r="K538" s="46" t="s">
        <v>104</v>
      </c>
      <c r="L538" s="47"/>
      <c r="M538" s="48"/>
      <c r="N538" s="99">
        <v>36.209599999999995</v>
      </c>
      <c r="O538" s="49">
        <v>9.2499999999999999E-2</v>
      </c>
      <c r="P538" s="50">
        <v>0</v>
      </c>
      <c r="Q538" s="50">
        <v>0.18</v>
      </c>
      <c r="R538" s="50">
        <v>0</v>
      </c>
      <c r="S538" s="50">
        <v>0</v>
      </c>
      <c r="T538" s="46"/>
      <c r="U538" s="46">
        <v>7</v>
      </c>
      <c r="V538" s="51" t="s">
        <v>1074</v>
      </c>
      <c r="W538" s="62"/>
      <c r="X538" s="62"/>
      <c r="Y538" s="23" t="str">
        <f t="shared" si="66"/>
        <v/>
      </c>
      <c r="Z538" s="23">
        <f t="shared" si="67"/>
        <v>36.209599999999995</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101" t="s">
        <v>1080</v>
      </c>
      <c r="K539" s="46" t="s">
        <v>104</v>
      </c>
      <c r="L539" s="47"/>
      <c r="M539" s="48"/>
      <c r="N539" s="99">
        <v>36.209599999999995</v>
      </c>
      <c r="O539" s="49">
        <v>9.2499999999999999E-2</v>
      </c>
      <c r="P539" s="50">
        <v>0</v>
      </c>
      <c r="Q539" s="50">
        <v>0.18</v>
      </c>
      <c r="R539" s="50">
        <v>0</v>
      </c>
      <c r="S539" s="50">
        <v>0</v>
      </c>
      <c r="T539" s="46"/>
      <c r="U539" s="46">
        <v>7</v>
      </c>
      <c r="V539" s="51" t="s">
        <v>1074</v>
      </c>
      <c r="W539" s="62"/>
      <c r="X539" s="62"/>
      <c r="Y539" s="23" t="str">
        <f t="shared" si="66"/>
        <v/>
      </c>
      <c r="Z539" s="23">
        <f t="shared" si="67"/>
        <v>36.209599999999995</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101" t="s">
        <v>1080</v>
      </c>
      <c r="K540" s="46" t="s">
        <v>104</v>
      </c>
      <c r="L540" s="47"/>
      <c r="M540" s="48"/>
      <c r="N540" s="99">
        <v>168</v>
      </c>
      <c r="O540" s="49">
        <v>9.2499999999999999E-2</v>
      </c>
      <c r="P540" s="50">
        <v>0</v>
      </c>
      <c r="Q540" s="50">
        <v>0.18</v>
      </c>
      <c r="R540" s="50">
        <v>0</v>
      </c>
      <c r="S540" s="50">
        <v>0</v>
      </c>
      <c r="T540" s="46"/>
      <c r="U540" s="46">
        <v>7</v>
      </c>
      <c r="V540" s="51" t="s">
        <v>1074</v>
      </c>
      <c r="W540" s="62"/>
      <c r="X540" s="62"/>
      <c r="Y540" s="23" t="str">
        <f t="shared" si="66"/>
        <v/>
      </c>
      <c r="Z540" s="23">
        <f t="shared" si="67"/>
        <v>168</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101" t="s">
        <v>1080</v>
      </c>
      <c r="K541" s="46" t="s">
        <v>104</v>
      </c>
      <c r="L541" s="47"/>
      <c r="M541" s="48"/>
      <c r="N541" s="99">
        <v>151.19999999999999</v>
      </c>
      <c r="O541" s="49">
        <v>9.2499999999999999E-2</v>
      </c>
      <c r="P541" s="50">
        <v>0</v>
      </c>
      <c r="Q541" s="50">
        <v>0.18</v>
      </c>
      <c r="R541" s="50">
        <v>0</v>
      </c>
      <c r="S541" s="50">
        <v>0</v>
      </c>
      <c r="T541" s="46"/>
      <c r="U541" s="46">
        <v>7</v>
      </c>
      <c r="V541" s="51" t="s">
        <v>1074</v>
      </c>
      <c r="W541" s="62"/>
      <c r="X541" s="62"/>
      <c r="Y541" s="23" t="str">
        <f t="shared" si="66"/>
        <v/>
      </c>
      <c r="Z541" s="23">
        <f t="shared" si="67"/>
        <v>151.19999999999999</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101" t="s">
        <v>1080</v>
      </c>
      <c r="K542" s="46" t="s">
        <v>104</v>
      </c>
      <c r="L542" s="47"/>
      <c r="M542" s="48"/>
      <c r="N542" s="99">
        <v>100.8</v>
      </c>
      <c r="O542" s="49">
        <v>9.2499999999999999E-2</v>
      </c>
      <c r="P542" s="50">
        <v>0</v>
      </c>
      <c r="Q542" s="50">
        <v>0.18</v>
      </c>
      <c r="R542" s="50">
        <v>0</v>
      </c>
      <c r="S542" s="50">
        <v>0</v>
      </c>
      <c r="T542" s="46"/>
      <c r="U542" s="46">
        <v>7</v>
      </c>
      <c r="V542" s="51" t="s">
        <v>1074</v>
      </c>
      <c r="W542" s="62"/>
      <c r="X542" s="62"/>
      <c r="Y542" s="23" t="str">
        <f t="shared" si="66"/>
        <v/>
      </c>
      <c r="Z542" s="23">
        <f t="shared" si="67"/>
        <v>100.8</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101" t="s">
        <v>1080</v>
      </c>
      <c r="K543" s="46" t="s">
        <v>104</v>
      </c>
      <c r="L543" s="47"/>
      <c r="M543" s="48"/>
      <c r="N543" s="99">
        <v>106.4</v>
      </c>
      <c r="O543" s="49">
        <v>9.2499999999999999E-2</v>
      </c>
      <c r="P543" s="50">
        <v>0</v>
      </c>
      <c r="Q543" s="50">
        <v>0.18</v>
      </c>
      <c r="R543" s="50">
        <v>0</v>
      </c>
      <c r="S543" s="50">
        <v>0</v>
      </c>
      <c r="T543" s="46"/>
      <c r="U543" s="46">
        <v>7</v>
      </c>
      <c r="V543" s="51" t="s">
        <v>1074</v>
      </c>
      <c r="W543" s="62"/>
      <c r="X543" s="62"/>
      <c r="Y543" s="23" t="str">
        <f t="shared" si="66"/>
        <v/>
      </c>
      <c r="Z543" s="23">
        <f t="shared" si="67"/>
        <v>106.4</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101" t="s">
        <v>1080</v>
      </c>
      <c r="K544" s="46" t="s">
        <v>104</v>
      </c>
      <c r="L544" s="47"/>
      <c r="M544" s="48"/>
      <c r="N544" s="99">
        <v>89.6</v>
      </c>
      <c r="O544" s="49">
        <v>9.2499999999999999E-2</v>
      </c>
      <c r="P544" s="50">
        <v>0</v>
      </c>
      <c r="Q544" s="50">
        <v>0.18</v>
      </c>
      <c r="R544" s="50">
        <v>0</v>
      </c>
      <c r="S544" s="50">
        <v>0</v>
      </c>
      <c r="T544" s="46"/>
      <c r="U544" s="46">
        <v>7</v>
      </c>
      <c r="V544" s="51" t="s">
        <v>1074</v>
      </c>
      <c r="W544" s="62"/>
      <c r="X544" s="62"/>
      <c r="Y544" s="23" t="str">
        <f t="shared" si="66"/>
        <v/>
      </c>
      <c r="Z544" s="23">
        <f t="shared" si="67"/>
        <v>89.6</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12</v>
      </c>
      <c r="I545" s="21" t="s">
        <v>995</v>
      </c>
      <c r="J545" s="101" t="s">
        <v>1080</v>
      </c>
      <c r="K545" s="46" t="s">
        <v>104</v>
      </c>
      <c r="L545" s="47"/>
      <c r="M545" s="48"/>
      <c r="N545" s="99"/>
      <c r="O545" s="49">
        <v>9.2499999999999999E-2</v>
      </c>
      <c r="P545" s="50">
        <v>0</v>
      </c>
      <c r="Q545" s="50">
        <v>0.18</v>
      </c>
      <c r="R545" s="50">
        <v>0</v>
      </c>
      <c r="S545" s="50">
        <v>0</v>
      </c>
      <c r="T545" s="46"/>
      <c r="U545" s="46">
        <v>7</v>
      </c>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x14ac:dyDescent="0.25">
      <c r="B546" s="18">
        <f t="shared" si="73"/>
        <v>524</v>
      </c>
      <c r="C546" s="25">
        <v>5500000000475</v>
      </c>
      <c r="D546" s="19"/>
      <c r="E546" s="19"/>
      <c r="F546" s="20"/>
      <c r="G546" s="20" t="s">
        <v>631</v>
      </c>
      <c r="H546" s="21">
        <v>12</v>
      </c>
      <c r="I546" s="21" t="s">
        <v>995</v>
      </c>
      <c r="J546" s="101" t="s">
        <v>1080</v>
      </c>
      <c r="K546" s="46" t="s">
        <v>104</v>
      </c>
      <c r="L546" s="47"/>
      <c r="M546" s="48"/>
      <c r="N546" s="99"/>
      <c r="O546" s="49">
        <v>9.2499999999999999E-2</v>
      </c>
      <c r="P546" s="50">
        <v>0</v>
      </c>
      <c r="Q546" s="50">
        <v>0.18</v>
      </c>
      <c r="R546" s="50">
        <v>0</v>
      </c>
      <c r="S546" s="50">
        <v>0</v>
      </c>
      <c r="T546" s="46"/>
      <c r="U546" s="46">
        <v>7</v>
      </c>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101" t="s">
        <v>1080</v>
      </c>
      <c r="K547" s="46" t="s">
        <v>104</v>
      </c>
      <c r="L547" s="47"/>
      <c r="M547" s="48"/>
      <c r="N547" s="99">
        <v>124.32</v>
      </c>
      <c r="O547" s="49">
        <v>9.2499999999999999E-2</v>
      </c>
      <c r="P547" s="50">
        <v>0</v>
      </c>
      <c r="Q547" s="50">
        <v>0.18</v>
      </c>
      <c r="R547" s="50">
        <v>0</v>
      </c>
      <c r="S547" s="50">
        <v>0</v>
      </c>
      <c r="T547" s="46"/>
      <c r="U547" s="46">
        <v>7</v>
      </c>
      <c r="V547" s="51" t="s">
        <v>1074</v>
      </c>
      <c r="W547" s="62"/>
      <c r="X547" s="62"/>
      <c r="Y547" s="23" t="str">
        <f t="shared" si="66"/>
        <v/>
      </c>
      <c r="Z547" s="23">
        <f t="shared" si="67"/>
        <v>124.32</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1</v>
      </c>
      <c r="I548" s="21" t="s">
        <v>995</v>
      </c>
      <c r="J548" s="101" t="s">
        <v>1080</v>
      </c>
      <c r="K548" s="46" t="s">
        <v>104</v>
      </c>
      <c r="L548" s="47"/>
      <c r="M548" s="48"/>
      <c r="N548" s="99">
        <v>104.16</v>
      </c>
      <c r="O548" s="49">
        <v>9.2499999999999999E-2</v>
      </c>
      <c r="P548" s="50">
        <v>0</v>
      </c>
      <c r="Q548" s="50">
        <v>0.18</v>
      </c>
      <c r="R548" s="50">
        <v>0</v>
      </c>
      <c r="S548" s="50">
        <v>0</v>
      </c>
      <c r="T548" s="46"/>
      <c r="U548" s="46">
        <v>7</v>
      </c>
      <c r="V548" s="51" t="s">
        <v>1074</v>
      </c>
      <c r="W548" s="62"/>
      <c r="X548" s="62"/>
      <c r="Y548" s="23" t="str">
        <f t="shared" si="66"/>
        <v/>
      </c>
      <c r="Z548" s="23">
        <f t="shared" si="67"/>
        <v>104.16</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1</v>
      </c>
      <c r="I549" s="21" t="s">
        <v>995</v>
      </c>
      <c r="J549" s="101" t="s">
        <v>1080</v>
      </c>
      <c r="K549" s="46" t="s">
        <v>104</v>
      </c>
      <c r="L549" s="47"/>
      <c r="M549" s="48"/>
      <c r="N549" s="99">
        <v>156.80000000000001</v>
      </c>
      <c r="O549" s="49">
        <v>9.2499999999999999E-2</v>
      </c>
      <c r="P549" s="50">
        <v>0</v>
      </c>
      <c r="Q549" s="50">
        <v>0.18</v>
      </c>
      <c r="R549" s="50">
        <v>0</v>
      </c>
      <c r="S549" s="50">
        <v>0</v>
      </c>
      <c r="T549" s="46"/>
      <c r="U549" s="46">
        <v>7</v>
      </c>
      <c r="V549" s="51" t="s">
        <v>1074</v>
      </c>
      <c r="W549" s="62"/>
      <c r="X549" s="62"/>
      <c r="Y549" s="23" t="str">
        <f t="shared" si="66"/>
        <v/>
      </c>
      <c r="Z549" s="23">
        <f t="shared" si="67"/>
        <v>156.80000000000001</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1</v>
      </c>
      <c r="I550" s="21" t="s">
        <v>995</v>
      </c>
      <c r="J550" s="101" t="s">
        <v>1080</v>
      </c>
      <c r="K550" s="46" t="s">
        <v>104</v>
      </c>
      <c r="L550" s="47"/>
      <c r="M550" s="48"/>
      <c r="N550" s="99">
        <v>104.16</v>
      </c>
      <c r="O550" s="49">
        <v>9.2499999999999999E-2</v>
      </c>
      <c r="P550" s="50">
        <v>0</v>
      </c>
      <c r="Q550" s="50">
        <v>0.18</v>
      </c>
      <c r="R550" s="50">
        <v>0</v>
      </c>
      <c r="S550" s="50">
        <v>0</v>
      </c>
      <c r="T550" s="46"/>
      <c r="U550" s="46">
        <v>7</v>
      </c>
      <c r="V550" s="51" t="s">
        <v>1074</v>
      </c>
      <c r="W550" s="62"/>
      <c r="X550" s="62"/>
      <c r="Y550" s="23" t="str">
        <f t="shared" si="66"/>
        <v/>
      </c>
      <c r="Z550" s="23">
        <f t="shared" si="67"/>
        <v>104.16</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101" t="s">
        <v>1080</v>
      </c>
      <c r="K551" s="46" t="s">
        <v>104</v>
      </c>
      <c r="L551" s="47"/>
      <c r="M551" s="48"/>
      <c r="N551" s="99">
        <v>109.76</v>
      </c>
      <c r="O551" s="49">
        <v>9.2499999999999999E-2</v>
      </c>
      <c r="P551" s="50">
        <v>0</v>
      </c>
      <c r="Q551" s="50">
        <v>0.18</v>
      </c>
      <c r="R551" s="50">
        <v>0</v>
      </c>
      <c r="S551" s="50">
        <v>0</v>
      </c>
      <c r="T551" s="46"/>
      <c r="U551" s="46">
        <v>7</v>
      </c>
      <c r="V551" s="51" t="s">
        <v>1074</v>
      </c>
      <c r="W551" s="62"/>
      <c r="X551" s="62"/>
      <c r="Y551" s="23" t="str">
        <f t="shared" si="66"/>
        <v/>
      </c>
      <c r="Z551" s="23">
        <f t="shared" si="67"/>
        <v>109.76</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101">
        <v>82041100</v>
      </c>
      <c r="K552" s="46" t="s">
        <v>104</v>
      </c>
      <c r="L552" s="47"/>
      <c r="M552" s="48"/>
      <c r="N552" s="99">
        <v>285.60000000000002</v>
      </c>
      <c r="O552" s="49">
        <v>9.2499999999999999E-2</v>
      </c>
      <c r="P552" s="50">
        <v>0</v>
      </c>
      <c r="Q552" s="50">
        <v>0.18</v>
      </c>
      <c r="R552" s="50">
        <v>0</v>
      </c>
      <c r="S552" s="50">
        <v>0</v>
      </c>
      <c r="T552" s="46"/>
      <c r="U552" s="46">
        <v>7</v>
      </c>
      <c r="V552" s="51" t="s">
        <v>1074</v>
      </c>
      <c r="W552" s="62"/>
      <c r="X552" s="62"/>
      <c r="Y552" s="23" t="str">
        <f t="shared" si="66"/>
        <v/>
      </c>
      <c r="Z552" s="23">
        <f t="shared" si="67"/>
        <v>285.60000000000002</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v>82041200</v>
      </c>
      <c r="K553" s="46" t="s">
        <v>104</v>
      </c>
      <c r="L553" s="47"/>
      <c r="M553" s="48"/>
      <c r="N553" s="99">
        <v>221.76</v>
      </c>
      <c r="O553" s="49">
        <v>9.2499999999999999E-2</v>
      </c>
      <c r="P553" s="50">
        <v>0</v>
      </c>
      <c r="Q553" s="50">
        <v>0.18</v>
      </c>
      <c r="R553" s="50">
        <v>0</v>
      </c>
      <c r="S553" s="50">
        <v>0</v>
      </c>
      <c r="T553" s="46"/>
      <c r="U553" s="46">
        <v>7</v>
      </c>
      <c r="V553" s="51" t="s">
        <v>1074</v>
      </c>
      <c r="W553" s="62"/>
      <c r="X553" s="62"/>
      <c r="Y553" s="23" t="str">
        <f t="shared" si="66"/>
        <v/>
      </c>
      <c r="Z553" s="23">
        <f t="shared" si="67"/>
        <v>221.76</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c r="K554" s="46" t="s">
        <v>104</v>
      </c>
      <c r="L554" s="47"/>
      <c r="M554" s="48"/>
      <c r="N554" s="99"/>
      <c r="O554" s="49">
        <v>9.2499999999999999E-2</v>
      </c>
      <c r="P554" s="50">
        <v>0</v>
      </c>
      <c r="Q554" s="50">
        <v>0.18</v>
      </c>
      <c r="R554" s="50">
        <v>0</v>
      </c>
      <c r="S554" s="50">
        <v>0</v>
      </c>
      <c r="T554" s="46"/>
      <c r="U554" s="46">
        <v>7</v>
      </c>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100"/>
      <c r="K555" s="46" t="s">
        <v>104</v>
      </c>
      <c r="L555" s="47"/>
      <c r="M555" s="48"/>
      <c r="N555" s="99"/>
      <c r="O555" s="49">
        <v>9.2499999999999999E-2</v>
      </c>
      <c r="P555" s="50">
        <v>0</v>
      </c>
      <c r="Q555" s="50">
        <v>0.18</v>
      </c>
      <c r="R555" s="50">
        <v>0</v>
      </c>
      <c r="S555" s="50">
        <v>0</v>
      </c>
      <c r="T555" s="46"/>
      <c r="U555" s="46">
        <v>7</v>
      </c>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c r="K556" s="46" t="s">
        <v>104</v>
      </c>
      <c r="L556" s="47"/>
      <c r="M556" s="48"/>
      <c r="N556" s="99"/>
      <c r="O556" s="49">
        <v>9.2499999999999999E-2</v>
      </c>
      <c r="P556" s="50">
        <v>0</v>
      </c>
      <c r="Q556" s="50">
        <v>0.18</v>
      </c>
      <c r="R556" s="50">
        <v>0</v>
      </c>
      <c r="S556" s="50">
        <v>0</v>
      </c>
      <c r="T556" s="46"/>
      <c r="U556" s="46">
        <v>7</v>
      </c>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100"/>
      <c r="K557" s="46" t="s">
        <v>104</v>
      </c>
      <c r="L557" s="47"/>
      <c r="M557" s="48"/>
      <c r="N557" s="99"/>
      <c r="O557" s="49">
        <v>9.2499999999999999E-2</v>
      </c>
      <c r="P557" s="50">
        <v>0</v>
      </c>
      <c r="Q557" s="50">
        <v>0.18</v>
      </c>
      <c r="R557" s="50">
        <v>0</v>
      </c>
      <c r="S557" s="50">
        <v>0</v>
      </c>
      <c r="T557" s="46"/>
      <c r="U557" s="46">
        <v>7</v>
      </c>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100"/>
      <c r="K558" s="46" t="s">
        <v>104</v>
      </c>
      <c r="L558" s="47"/>
      <c r="M558" s="48"/>
      <c r="N558" s="99"/>
      <c r="O558" s="49">
        <v>9.2499999999999999E-2</v>
      </c>
      <c r="P558" s="50">
        <v>0</v>
      </c>
      <c r="Q558" s="50">
        <v>0.18</v>
      </c>
      <c r="R558" s="50">
        <v>0</v>
      </c>
      <c r="S558" s="50">
        <v>0</v>
      </c>
      <c r="T558" s="46"/>
      <c r="U558" s="46">
        <v>7</v>
      </c>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100"/>
      <c r="K559" s="46" t="s">
        <v>104</v>
      </c>
      <c r="L559" s="47"/>
      <c r="M559" s="48"/>
      <c r="N559" s="99"/>
      <c r="O559" s="49">
        <v>9.2499999999999999E-2</v>
      </c>
      <c r="P559" s="50">
        <v>0</v>
      </c>
      <c r="Q559" s="50">
        <v>0.18</v>
      </c>
      <c r="R559" s="50">
        <v>0</v>
      </c>
      <c r="S559" s="50">
        <v>0</v>
      </c>
      <c r="T559" s="46"/>
      <c r="U559" s="46">
        <v>7</v>
      </c>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100"/>
      <c r="K560" s="46" t="s">
        <v>104</v>
      </c>
      <c r="L560" s="47"/>
      <c r="M560" s="48"/>
      <c r="N560" s="99"/>
      <c r="O560" s="49">
        <v>9.2499999999999999E-2</v>
      </c>
      <c r="P560" s="50">
        <v>0</v>
      </c>
      <c r="Q560" s="50">
        <v>0.18</v>
      </c>
      <c r="R560" s="50">
        <v>0</v>
      </c>
      <c r="S560" s="50">
        <v>0</v>
      </c>
      <c r="T560" s="46"/>
      <c r="U560" s="46">
        <v>7</v>
      </c>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646</v>
      </c>
      <c r="H561" s="21">
        <v>1</v>
      </c>
      <c r="I561" s="21" t="s">
        <v>995</v>
      </c>
      <c r="J561" s="100"/>
      <c r="K561" s="46" t="s">
        <v>104</v>
      </c>
      <c r="L561" s="47"/>
      <c r="M561" s="48"/>
      <c r="N561" s="99"/>
      <c r="O561" s="49">
        <v>9.2499999999999999E-2</v>
      </c>
      <c r="P561" s="50">
        <v>0</v>
      </c>
      <c r="Q561" s="50">
        <v>0.18</v>
      </c>
      <c r="R561" s="50">
        <v>0</v>
      </c>
      <c r="S561" s="50">
        <v>0</v>
      </c>
      <c r="T561" s="46"/>
      <c r="U561" s="46">
        <v>7</v>
      </c>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100"/>
      <c r="K562" s="46" t="s">
        <v>104</v>
      </c>
      <c r="L562" s="47"/>
      <c r="M562" s="48"/>
      <c r="N562" s="99"/>
      <c r="O562" s="49">
        <v>9.2499999999999999E-2</v>
      </c>
      <c r="P562" s="50">
        <v>0</v>
      </c>
      <c r="Q562" s="50">
        <v>0.18</v>
      </c>
      <c r="R562" s="50">
        <v>0</v>
      </c>
      <c r="S562" s="50">
        <v>0</v>
      </c>
      <c r="T562" s="46"/>
      <c r="U562" s="46">
        <v>7</v>
      </c>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c r="K563" s="46" t="s">
        <v>104</v>
      </c>
      <c r="L563" s="47"/>
      <c r="M563" s="48"/>
      <c r="N563" s="99"/>
      <c r="O563" s="49">
        <v>9.2499999999999999E-2</v>
      </c>
      <c r="P563" s="50">
        <v>0</v>
      </c>
      <c r="Q563" s="50">
        <v>0.18</v>
      </c>
      <c r="R563" s="50">
        <v>0</v>
      </c>
      <c r="S563" s="50">
        <v>0</v>
      </c>
      <c r="T563" s="46"/>
      <c r="U563" s="46">
        <v>7</v>
      </c>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649</v>
      </c>
      <c r="H564" s="21">
        <v>1</v>
      </c>
      <c r="I564" s="21" t="s">
        <v>995</v>
      </c>
      <c r="J564" s="100"/>
      <c r="K564" s="46" t="s">
        <v>104</v>
      </c>
      <c r="L564" s="47"/>
      <c r="M564" s="48"/>
      <c r="N564" s="99"/>
      <c r="O564" s="49">
        <v>9.2499999999999999E-2</v>
      </c>
      <c r="P564" s="50">
        <v>0</v>
      </c>
      <c r="Q564" s="50">
        <v>0.18</v>
      </c>
      <c r="R564" s="50">
        <v>0</v>
      </c>
      <c r="S564" s="50">
        <v>0</v>
      </c>
      <c r="T564" s="46"/>
      <c r="U564" s="46">
        <v>7</v>
      </c>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12</v>
      </c>
      <c r="I565" s="21" t="s">
        <v>995</v>
      </c>
      <c r="J565" s="100"/>
      <c r="K565" s="46" t="s">
        <v>104</v>
      </c>
      <c r="L565" s="47"/>
      <c r="M565" s="48"/>
      <c r="N565" s="99"/>
      <c r="O565" s="49">
        <v>9.2499999999999999E-2</v>
      </c>
      <c r="P565" s="50">
        <v>0</v>
      </c>
      <c r="Q565" s="50">
        <v>0.18</v>
      </c>
      <c r="R565" s="50">
        <v>0</v>
      </c>
      <c r="S565" s="50">
        <v>0</v>
      </c>
      <c r="T565" s="46"/>
      <c r="U565" s="46">
        <v>7</v>
      </c>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651</v>
      </c>
      <c r="H566" s="21">
        <v>12</v>
      </c>
      <c r="I566" s="21" t="s">
        <v>995</v>
      </c>
      <c r="J566" s="100"/>
      <c r="K566" s="46" t="s">
        <v>104</v>
      </c>
      <c r="L566" s="47"/>
      <c r="M566" s="48"/>
      <c r="N566" s="99"/>
      <c r="O566" s="49">
        <v>9.2499999999999999E-2</v>
      </c>
      <c r="P566" s="50">
        <v>0</v>
      </c>
      <c r="Q566" s="50">
        <v>0.18</v>
      </c>
      <c r="R566" s="50">
        <v>0</v>
      </c>
      <c r="S566" s="50">
        <v>0</v>
      </c>
      <c r="T566" s="46"/>
      <c r="U566" s="46">
        <v>7</v>
      </c>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652</v>
      </c>
      <c r="H567" s="21">
        <v>12</v>
      </c>
      <c r="I567" s="21" t="s">
        <v>995</v>
      </c>
      <c r="J567" s="100"/>
      <c r="K567" s="46" t="s">
        <v>104</v>
      </c>
      <c r="L567" s="47"/>
      <c r="M567" s="48"/>
      <c r="N567" s="99"/>
      <c r="O567" s="49">
        <v>9.2499999999999999E-2</v>
      </c>
      <c r="P567" s="50">
        <v>0</v>
      </c>
      <c r="Q567" s="50">
        <v>0.18</v>
      </c>
      <c r="R567" s="50">
        <v>0</v>
      </c>
      <c r="S567" s="50">
        <v>0</v>
      </c>
      <c r="T567" s="46"/>
      <c r="U567" s="46">
        <v>7</v>
      </c>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653</v>
      </c>
      <c r="H568" s="21">
        <v>12</v>
      </c>
      <c r="I568" s="21" t="s">
        <v>995</v>
      </c>
      <c r="J568" s="100"/>
      <c r="K568" s="46" t="s">
        <v>104</v>
      </c>
      <c r="L568" s="47"/>
      <c r="M568" s="48"/>
      <c r="N568" s="99"/>
      <c r="O568" s="49">
        <v>9.2499999999999999E-2</v>
      </c>
      <c r="P568" s="50">
        <v>0</v>
      </c>
      <c r="Q568" s="50">
        <v>0.18</v>
      </c>
      <c r="R568" s="50">
        <v>0</v>
      </c>
      <c r="S568" s="50">
        <v>0</v>
      </c>
      <c r="T568" s="46"/>
      <c r="U568" s="46">
        <v>7</v>
      </c>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654</v>
      </c>
      <c r="H569" s="21">
        <v>12</v>
      </c>
      <c r="I569" s="21" t="s">
        <v>995</v>
      </c>
      <c r="J569" s="100"/>
      <c r="K569" s="46" t="s">
        <v>104</v>
      </c>
      <c r="L569" s="47"/>
      <c r="M569" s="48"/>
      <c r="N569" s="99"/>
      <c r="O569" s="49">
        <v>9.2499999999999999E-2</v>
      </c>
      <c r="P569" s="50">
        <v>0</v>
      </c>
      <c r="Q569" s="50">
        <v>0.18</v>
      </c>
      <c r="R569" s="50">
        <v>0</v>
      </c>
      <c r="S569" s="50">
        <v>0</v>
      </c>
      <c r="T569" s="46"/>
      <c r="U569" s="46">
        <v>7</v>
      </c>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655</v>
      </c>
      <c r="H570" s="21">
        <v>12</v>
      </c>
      <c r="I570" s="21" t="s">
        <v>995</v>
      </c>
      <c r="J570" s="100"/>
      <c r="K570" s="46" t="s">
        <v>104</v>
      </c>
      <c r="L570" s="47"/>
      <c r="M570" s="48"/>
      <c r="N570" s="99"/>
      <c r="O570" s="49">
        <v>9.2499999999999999E-2</v>
      </c>
      <c r="P570" s="50">
        <v>0</v>
      </c>
      <c r="Q570" s="50">
        <v>0.18</v>
      </c>
      <c r="R570" s="50">
        <v>0</v>
      </c>
      <c r="S570" s="50">
        <v>0</v>
      </c>
      <c r="T570" s="46"/>
      <c r="U570" s="46">
        <v>7</v>
      </c>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656</v>
      </c>
      <c r="H571" s="21">
        <v>12</v>
      </c>
      <c r="I571" s="21" t="s">
        <v>995</v>
      </c>
      <c r="J571" s="100"/>
      <c r="K571" s="46" t="s">
        <v>104</v>
      </c>
      <c r="L571" s="47"/>
      <c r="M571" s="48"/>
      <c r="N571" s="99"/>
      <c r="O571" s="49">
        <v>9.2499999999999999E-2</v>
      </c>
      <c r="P571" s="50">
        <v>0</v>
      </c>
      <c r="Q571" s="50">
        <v>0.18</v>
      </c>
      <c r="R571" s="50">
        <v>0</v>
      </c>
      <c r="S571" s="50">
        <v>0</v>
      </c>
      <c r="T571" s="46"/>
      <c r="U571" s="46">
        <v>7</v>
      </c>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1025</v>
      </c>
      <c r="H572" s="21">
        <v>3</v>
      </c>
      <c r="I572" s="21" t="s">
        <v>995</v>
      </c>
      <c r="J572">
        <v>82041100</v>
      </c>
      <c r="K572" s="46" t="s">
        <v>104</v>
      </c>
      <c r="L572" s="47"/>
      <c r="M572" s="48"/>
      <c r="N572" s="99">
        <v>67.2</v>
      </c>
      <c r="O572" s="49">
        <v>9.2499999999999999E-2</v>
      </c>
      <c r="P572" s="50">
        <v>0</v>
      </c>
      <c r="Q572" s="50">
        <v>0.18</v>
      </c>
      <c r="R572" s="50">
        <v>0</v>
      </c>
      <c r="S572" s="50">
        <v>0</v>
      </c>
      <c r="T572" s="46"/>
      <c r="U572" s="46">
        <v>7</v>
      </c>
      <c r="V572" s="51" t="s">
        <v>1074</v>
      </c>
      <c r="W572" s="62"/>
      <c r="X572" s="62"/>
      <c r="Y572" s="23" t="str">
        <f t="shared" si="66"/>
        <v/>
      </c>
      <c r="Z572" s="23">
        <f t="shared" si="67"/>
        <v>201.60000000000002</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3</v>
      </c>
      <c r="I573" s="21" t="s">
        <v>995</v>
      </c>
      <c r="J573">
        <v>82041100</v>
      </c>
      <c r="K573" s="46" t="s">
        <v>104</v>
      </c>
      <c r="L573" s="47"/>
      <c r="M573" s="48"/>
      <c r="N573" s="99">
        <v>106.4</v>
      </c>
      <c r="O573" s="49">
        <v>9.2499999999999999E-2</v>
      </c>
      <c r="P573" s="50">
        <v>0</v>
      </c>
      <c r="Q573" s="50">
        <v>0.18</v>
      </c>
      <c r="R573" s="50">
        <v>0</v>
      </c>
      <c r="S573" s="50">
        <v>0</v>
      </c>
      <c r="T573" s="46"/>
      <c r="U573" s="46">
        <v>7</v>
      </c>
      <c r="V573" s="51" t="s">
        <v>1074</v>
      </c>
      <c r="W573" s="62"/>
      <c r="X573" s="62"/>
      <c r="Y573" s="23" t="str">
        <f t="shared" si="66"/>
        <v/>
      </c>
      <c r="Z573" s="23">
        <f t="shared" si="67"/>
        <v>319.20000000000005</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v>82041100</v>
      </c>
      <c r="K574" s="46" t="s">
        <v>104</v>
      </c>
      <c r="L574" s="47"/>
      <c r="M574" s="48"/>
      <c r="N574" s="99">
        <v>4592</v>
      </c>
      <c r="O574" s="49">
        <v>9.2499999999999999E-2</v>
      </c>
      <c r="P574" s="50">
        <v>0</v>
      </c>
      <c r="Q574" s="50">
        <v>0.18</v>
      </c>
      <c r="R574" s="50">
        <v>0</v>
      </c>
      <c r="S574" s="50">
        <v>0</v>
      </c>
      <c r="T574" s="46"/>
      <c r="U574" s="46">
        <v>7</v>
      </c>
      <c r="V574" s="51" t="s">
        <v>1074</v>
      </c>
      <c r="W574" s="62"/>
      <c r="X574" s="62"/>
      <c r="Y574" s="23" t="str">
        <f t="shared" si="66"/>
        <v/>
      </c>
      <c r="Z574" s="23">
        <f t="shared" si="67"/>
        <v>4592</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3</v>
      </c>
      <c r="I575" s="21" t="s">
        <v>995</v>
      </c>
      <c r="J575" s="101">
        <v>82041100</v>
      </c>
      <c r="K575" s="46" t="s">
        <v>104</v>
      </c>
      <c r="L575" s="47"/>
      <c r="M575" s="48"/>
      <c r="N575" s="99">
        <v>168</v>
      </c>
      <c r="O575" s="49">
        <v>9.2499999999999999E-2</v>
      </c>
      <c r="P575" s="50">
        <v>0</v>
      </c>
      <c r="Q575" s="50">
        <v>0.18</v>
      </c>
      <c r="R575" s="50">
        <v>0</v>
      </c>
      <c r="S575" s="50">
        <v>0</v>
      </c>
      <c r="T575" s="46"/>
      <c r="U575" s="46">
        <v>7</v>
      </c>
      <c r="V575" s="51" t="s">
        <v>1074</v>
      </c>
      <c r="W575" s="62"/>
      <c r="X575" s="62"/>
      <c r="Y575" s="23" t="str">
        <f t="shared" si="66"/>
        <v/>
      </c>
      <c r="Z575" s="23">
        <f t="shared" si="67"/>
        <v>504</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v>82041100</v>
      </c>
      <c r="K576" s="46" t="s">
        <v>104</v>
      </c>
      <c r="L576" s="47"/>
      <c r="M576" s="48"/>
      <c r="N576" s="99">
        <v>2800</v>
      </c>
      <c r="O576" s="49">
        <v>9.2499999999999999E-2</v>
      </c>
      <c r="P576" s="50">
        <v>0</v>
      </c>
      <c r="Q576" s="50">
        <v>0.18</v>
      </c>
      <c r="R576" s="50">
        <v>0</v>
      </c>
      <c r="S576" s="50">
        <v>0</v>
      </c>
      <c r="T576" s="46"/>
      <c r="U576" s="46">
        <v>7</v>
      </c>
      <c r="V576" s="51" t="s">
        <v>1074</v>
      </c>
      <c r="W576" s="62"/>
      <c r="X576" s="62"/>
      <c r="Y576" s="23" t="str">
        <f t="shared" si="66"/>
        <v/>
      </c>
      <c r="Z576" s="23">
        <f t="shared" si="67"/>
        <v>2800</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v>82041100</v>
      </c>
      <c r="K577" s="46" t="s">
        <v>104</v>
      </c>
      <c r="L577" s="47"/>
      <c r="M577" s="48"/>
      <c r="N577" s="99">
        <v>246.4</v>
      </c>
      <c r="O577" s="49">
        <v>9.2499999999999999E-2</v>
      </c>
      <c r="P577" s="50">
        <v>0</v>
      </c>
      <c r="Q577" s="50">
        <v>0.18</v>
      </c>
      <c r="R577" s="50">
        <v>0</v>
      </c>
      <c r="S577" s="50">
        <v>0</v>
      </c>
      <c r="T577" s="46"/>
      <c r="U577" s="46">
        <v>7</v>
      </c>
      <c r="V577" s="51" t="s">
        <v>1074</v>
      </c>
      <c r="W577" s="62"/>
      <c r="X577" s="62"/>
      <c r="Y577" s="23" t="str">
        <f t="shared" si="66"/>
        <v/>
      </c>
      <c r="Z577" s="23">
        <f t="shared" si="67"/>
        <v>246.4</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101">
        <v>82041100</v>
      </c>
      <c r="K578" s="46" t="s">
        <v>104</v>
      </c>
      <c r="L578" s="47"/>
      <c r="M578" s="48"/>
      <c r="N578" s="99">
        <v>330.4</v>
      </c>
      <c r="O578" s="49">
        <v>9.2499999999999999E-2</v>
      </c>
      <c r="P578" s="50">
        <v>0</v>
      </c>
      <c r="Q578" s="50">
        <v>0.18</v>
      </c>
      <c r="R578" s="50">
        <v>0</v>
      </c>
      <c r="S578" s="50">
        <v>0</v>
      </c>
      <c r="T578" s="46"/>
      <c r="U578" s="46">
        <v>7</v>
      </c>
      <c r="V578" s="51" t="s">
        <v>1074</v>
      </c>
      <c r="W578" s="62"/>
      <c r="X578" s="62"/>
      <c r="Y578" s="23" t="str">
        <f t="shared" si="66"/>
        <v/>
      </c>
      <c r="Z578" s="23">
        <f t="shared" si="67"/>
        <v>330.4</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v>
      </c>
      <c r="I579" s="21" t="s">
        <v>995</v>
      </c>
      <c r="J579" s="100"/>
      <c r="K579" s="46" t="s">
        <v>104</v>
      </c>
      <c r="L579" s="47"/>
      <c r="M579" s="48"/>
      <c r="N579" s="99"/>
      <c r="O579" s="49">
        <v>9.2499999999999999E-2</v>
      </c>
      <c r="P579" s="50">
        <v>0</v>
      </c>
      <c r="Q579" s="50">
        <v>0.18</v>
      </c>
      <c r="R579" s="50">
        <v>0</v>
      </c>
      <c r="S579" s="50">
        <v>0</v>
      </c>
      <c r="T579" s="46"/>
      <c r="U579" s="46">
        <v>7</v>
      </c>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658</v>
      </c>
      <c r="H580" s="21">
        <v>1</v>
      </c>
      <c r="I580" s="21" t="s">
        <v>995</v>
      </c>
      <c r="J580" s="46"/>
      <c r="K580" s="46" t="s">
        <v>104</v>
      </c>
      <c r="L580" s="47"/>
      <c r="M580" s="48"/>
      <c r="N580" s="99"/>
      <c r="O580" s="49">
        <v>9.2499999999999999E-2</v>
      </c>
      <c r="P580" s="50">
        <v>0</v>
      </c>
      <c r="Q580" s="50">
        <v>0.18</v>
      </c>
      <c r="R580" s="50">
        <v>0</v>
      </c>
      <c r="S580" s="50">
        <v>0</v>
      </c>
      <c r="T580" s="46"/>
      <c r="U580" s="46">
        <v>7</v>
      </c>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659</v>
      </c>
      <c r="H581" s="21">
        <v>1</v>
      </c>
      <c r="I581" s="21" t="s">
        <v>995</v>
      </c>
      <c r="J581" s="101">
        <v>82041100</v>
      </c>
      <c r="K581" s="46" t="s">
        <v>104</v>
      </c>
      <c r="L581" s="47"/>
      <c r="M581" s="48"/>
      <c r="N581" s="99">
        <v>52.169599999999996</v>
      </c>
      <c r="O581" s="49">
        <v>9.2499999999999999E-2</v>
      </c>
      <c r="P581" s="50">
        <v>0</v>
      </c>
      <c r="Q581" s="50">
        <v>0.18</v>
      </c>
      <c r="R581" s="50">
        <v>0</v>
      </c>
      <c r="S581" s="50">
        <v>0</v>
      </c>
      <c r="T581" s="46"/>
      <c r="U581" s="46">
        <v>7</v>
      </c>
      <c r="V581" s="51" t="s">
        <v>1074</v>
      </c>
      <c r="W581" s="62"/>
      <c r="X581" s="62"/>
      <c r="Y581" s="23" t="str">
        <f t="shared" si="66"/>
        <v/>
      </c>
      <c r="Z581" s="23">
        <f t="shared" si="67"/>
        <v>52.169599999999996</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1</v>
      </c>
      <c r="I582" s="21" t="s">
        <v>995</v>
      </c>
      <c r="J582" s="46"/>
      <c r="K582" s="46" t="s">
        <v>104</v>
      </c>
      <c r="L582" s="47"/>
      <c r="M582" s="48"/>
      <c r="N582" s="99"/>
      <c r="O582" s="49">
        <v>9.2499999999999999E-2</v>
      </c>
      <c r="P582" s="50">
        <v>0</v>
      </c>
      <c r="Q582" s="50">
        <v>0.18</v>
      </c>
      <c r="R582" s="50">
        <v>0</v>
      </c>
      <c r="S582" s="50">
        <v>0</v>
      </c>
      <c r="T582" s="46"/>
      <c r="U582" s="46">
        <v>7</v>
      </c>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661</v>
      </c>
      <c r="H583" s="21">
        <v>1</v>
      </c>
      <c r="I583" s="21" t="s">
        <v>995</v>
      </c>
      <c r="J583" s="100"/>
      <c r="K583" s="46" t="s">
        <v>104</v>
      </c>
      <c r="L583" s="47"/>
      <c r="M583" s="48"/>
      <c r="N583" s="99"/>
      <c r="O583" s="49">
        <v>9.2499999999999999E-2</v>
      </c>
      <c r="P583" s="50">
        <v>0</v>
      </c>
      <c r="Q583" s="50">
        <v>0.18</v>
      </c>
      <c r="R583" s="50">
        <v>0</v>
      </c>
      <c r="S583" s="50">
        <v>0</v>
      </c>
      <c r="T583" s="46"/>
      <c r="U583" s="46">
        <v>7</v>
      </c>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100"/>
      <c r="K584" s="46" t="s">
        <v>104</v>
      </c>
      <c r="L584" s="47"/>
      <c r="M584" s="48"/>
      <c r="N584" s="99"/>
      <c r="O584" s="49">
        <v>9.2499999999999999E-2</v>
      </c>
      <c r="P584" s="50">
        <v>0</v>
      </c>
      <c r="Q584" s="50">
        <v>0.18</v>
      </c>
      <c r="R584" s="50">
        <v>0</v>
      </c>
      <c r="S584" s="50">
        <v>0</v>
      </c>
      <c r="T584" s="46"/>
      <c r="U584" s="46">
        <v>7</v>
      </c>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100"/>
      <c r="K585" s="46" t="s">
        <v>104</v>
      </c>
      <c r="L585" s="47"/>
      <c r="M585" s="48"/>
      <c r="N585" s="99"/>
      <c r="O585" s="49">
        <v>9.2499999999999999E-2</v>
      </c>
      <c r="P585" s="50">
        <v>0</v>
      </c>
      <c r="Q585" s="50">
        <v>0.18</v>
      </c>
      <c r="R585" s="50">
        <v>0</v>
      </c>
      <c r="S585" s="50">
        <v>0</v>
      </c>
      <c r="T585" s="46"/>
      <c r="U585" s="46">
        <v>7</v>
      </c>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100"/>
      <c r="K586" s="46" t="s">
        <v>104</v>
      </c>
      <c r="L586" s="47"/>
      <c r="M586" s="48"/>
      <c r="N586" s="99"/>
      <c r="O586" s="49">
        <v>9.2499999999999999E-2</v>
      </c>
      <c r="P586" s="50">
        <v>0</v>
      </c>
      <c r="Q586" s="50">
        <v>0.18</v>
      </c>
      <c r="R586" s="50">
        <v>0</v>
      </c>
      <c r="S586" s="50">
        <v>0</v>
      </c>
      <c r="T586" s="46"/>
      <c r="U586" s="46">
        <v>7</v>
      </c>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100"/>
      <c r="K587" s="46" t="s">
        <v>104</v>
      </c>
      <c r="L587" s="47"/>
      <c r="M587" s="48"/>
      <c r="N587" s="99"/>
      <c r="O587" s="49">
        <v>9.2499999999999999E-2</v>
      </c>
      <c r="P587" s="50">
        <v>0</v>
      </c>
      <c r="Q587" s="50">
        <v>0.18</v>
      </c>
      <c r="R587" s="50">
        <v>0</v>
      </c>
      <c r="S587" s="50">
        <v>0</v>
      </c>
      <c r="T587" s="46"/>
      <c r="U587" s="46">
        <v>7</v>
      </c>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1</v>
      </c>
      <c r="I588" s="21" t="s">
        <v>995</v>
      </c>
      <c r="J588" s="100"/>
      <c r="K588" s="46" t="s">
        <v>104</v>
      </c>
      <c r="L588" s="47"/>
      <c r="M588" s="48"/>
      <c r="N588" s="99"/>
      <c r="O588" s="49">
        <v>9.2499999999999999E-2</v>
      </c>
      <c r="P588" s="50">
        <v>0</v>
      </c>
      <c r="Q588" s="50">
        <v>0.18</v>
      </c>
      <c r="R588" s="50">
        <v>0</v>
      </c>
      <c r="S588" s="50">
        <v>0</v>
      </c>
      <c r="T588" s="46"/>
      <c r="U588" s="46">
        <v>7</v>
      </c>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667</v>
      </c>
      <c r="H589" s="21">
        <v>9</v>
      </c>
      <c r="I589" s="21" t="s">
        <v>995</v>
      </c>
      <c r="J589" s="100"/>
      <c r="K589" s="46" t="s">
        <v>104</v>
      </c>
      <c r="L589" s="47"/>
      <c r="M589" s="48"/>
      <c r="N589" s="99"/>
      <c r="O589" s="49">
        <v>9.2499999999999999E-2</v>
      </c>
      <c r="P589" s="50">
        <v>0</v>
      </c>
      <c r="Q589" s="50">
        <v>0.18</v>
      </c>
      <c r="R589" s="50">
        <v>0</v>
      </c>
      <c r="S589" s="50">
        <v>0</v>
      </c>
      <c r="T589" s="46"/>
      <c r="U589" s="46">
        <v>7</v>
      </c>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668</v>
      </c>
      <c r="H590" s="21">
        <v>1</v>
      </c>
      <c r="I590" s="21" t="s">
        <v>995</v>
      </c>
      <c r="J590">
        <v>82041100</v>
      </c>
      <c r="K590" s="46" t="s">
        <v>104</v>
      </c>
      <c r="L590" s="47"/>
      <c r="M590" s="48"/>
      <c r="N590" s="99">
        <v>11.2</v>
      </c>
      <c r="O590" s="49">
        <v>9.2499999999999999E-2</v>
      </c>
      <c r="P590" s="50">
        <v>0</v>
      </c>
      <c r="Q590" s="50">
        <v>0.18</v>
      </c>
      <c r="R590" s="50">
        <v>0</v>
      </c>
      <c r="S590" s="50">
        <v>0</v>
      </c>
      <c r="T590" s="46"/>
      <c r="U590" s="46">
        <v>7</v>
      </c>
      <c r="V590" s="51" t="s">
        <v>1074</v>
      </c>
      <c r="W590" s="62"/>
      <c r="X590" s="62"/>
      <c r="Y590" s="23" t="str">
        <f t="shared" si="66"/>
        <v/>
      </c>
      <c r="Z590" s="23">
        <f t="shared" si="67"/>
        <v>11.2</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c r="K591" s="46" t="s">
        <v>104</v>
      </c>
      <c r="L591" s="47"/>
      <c r="M591" s="48"/>
      <c r="N591" s="99"/>
      <c r="O591" s="49">
        <v>9.2499999999999999E-2</v>
      </c>
      <c r="P591" s="50">
        <v>0</v>
      </c>
      <c r="Q591" s="50">
        <v>0.18</v>
      </c>
      <c r="R591" s="50">
        <v>0</v>
      </c>
      <c r="S591" s="50">
        <v>0</v>
      </c>
      <c r="T591" s="46"/>
      <c r="U591" s="46">
        <v>7</v>
      </c>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c r="K592" s="46" t="s">
        <v>104</v>
      </c>
      <c r="L592" s="47"/>
      <c r="M592" s="48"/>
      <c r="N592" s="99"/>
      <c r="O592" s="49">
        <v>9.2499999999999999E-2</v>
      </c>
      <c r="P592" s="50">
        <v>0</v>
      </c>
      <c r="Q592" s="50">
        <v>0.18</v>
      </c>
      <c r="R592" s="50">
        <v>0</v>
      </c>
      <c r="S592" s="50">
        <v>0</v>
      </c>
      <c r="T592" s="46"/>
      <c r="U592" s="46">
        <v>7</v>
      </c>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101">
        <v>82041100</v>
      </c>
      <c r="K593" s="46" t="s">
        <v>104</v>
      </c>
      <c r="L593" s="47"/>
      <c r="M593" s="48"/>
      <c r="N593" s="99">
        <v>2800</v>
      </c>
      <c r="O593" s="49">
        <v>9.2499999999999999E-2</v>
      </c>
      <c r="P593" s="50">
        <v>0</v>
      </c>
      <c r="Q593" s="50">
        <v>0.18</v>
      </c>
      <c r="R593" s="50">
        <v>0</v>
      </c>
      <c r="S593" s="50">
        <v>0</v>
      </c>
      <c r="T593" s="46"/>
      <c r="U593" s="46">
        <v>7</v>
      </c>
      <c r="V593" s="51" t="s">
        <v>1074</v>
      </c>
      <c r="W593" s="62"/>
      <c r="X593" s="62"/>
      <c r="Y593" s="23" t="str">
        <f t="shared" si="66"/>
        <v/>
      </c>
      <c r="Z593" s="23">
        <f t="shared" si="67"/>
        <v>2800</v>
      </c>
      <c r="AA593" s="19">
        <f t="shared" si="68"/>
        <v>1</v>
      </c>
      <c r="AB593" s="19">
        <f t="shared" si="69"/>
        <v>0</v>
      </c>
      <c r="AC593" s="19">
        <f t="shared" si="70"/>
        <v>1</v>
      </c>
      <c r="AD593" s="23" t="str">
        <f t="shared" si="71"/>
        <v/>
      </c>
      <c r="AE593" s="23" t="str">
        <f t="shared" si="72"/>
        <v/>
      </c>
    </row>
    <row r="594" spans="2:31" x14ac:dyDescent="0.25">
      <c r="B594" s="18">
        <f t="shared" si="73"/>
        <v>572</v>
      </c>
      <c r="C594" s="25">
        <v>5500000002229</v>
      </c>
      <c r="D594" s="19"/>
      <c r="E594" s="19"/>
      <c r="F594" s="20"/>
      <c r="G594" s="20" t="s">
        <v>1033</v>
      </c>
      <c r="H594" s="21">
        <v>3</v>
      </c>
      <c r="I594" s="21" t="s">
        <v>995</v>
      </c>
      <c r="J594" s="101">
        <v>82041100</v>
      </c>
      <c r="K594" s="46" t="s">
        <v>104</v>
      </c>
      <c r="L594" s="47"/>
      <c r="M594" s="48"/>
      <c r="N594" s="99">
        <v>101.92</v>
      </c>
      <c r="O594" s="49">
        <v>9.2499999999999999E-2</v>
      </c>
      <c r="P594" s="50">
        <v>0</v>
      </c>
      <c r="Q594" s="50">
        <v>0.18</v>
      </c>
      <c r="R594" s="50">
        <v>0</v>
      </c>
      <c r="S594" s="50">
        <v>0</v>
      </c>
      <c r="T594" s="46"/>
      <c r="U594" s="46">
        <v>7</v>
      </c>
      <c r="V594" s="51" t="s">
        <v>1074</v>
      </c>
      <c r="W594" s="62"/>
      <c r="X594" s="62"/>
      <c r="Y594" s="23" t="str">
        <f t="shared" si="66"/>
        <v/>
      </c>
      <c r="Z594" s="23">
        <f t="shared" si="67"/>
        <v>305.76</v>
      </c>
      <c r="AA594" s="19">
        <f t="shared" si="68"/>
        <v>1</v>
      </c>
      <c r="AB594" s="19">
        <f t="shared" si="69"/>
        <v>0</v>
      </c>
      <c r="AC594" s="19">
        <f t="shared" si="70"/>
        <v>1</v>
      </c>
      <c r="AD594" s="23" t="str">
        <f t="shared" si="71"/>
        <v/>
      </c>
      <c r="AE594" s="23" t="str">
        <f t="shared" si="72"/>
        <v/>
      </c>
    </row>
    <row r="595" spans="2:31" x14ac:dyDescent="0.25">
      <c r="B595" s="18">
        <f t="shared" si="73"/>
        <v>573</v>
      </c>
      <c r="C595" s="25">
        <v>5500000000731</v>
      </c>
      <c r="D595" s="19"/>
      <c r="E595" s="19"/>
      <c r="F595" s="20"/>
      <c r="G595" s="20" t="s">
        <v>671</v>
      </c>
      <c r="H595" s="21">
        <v>1</v>
      </c>
      <c r="I595" s="21" t="s">
        <v>995</v>
      </c>
      <c r="J595" s="46"/>
      <c r="K595" s="46" t="s">
        <v>104</v>
      </c>
      <c r="L595" s="47"/>
      <c r="M595" s="48"/>
      <c r="N595" s="99"/>
      <c r="O595" s="49">
        <v>9.2499999999999999E-2</v>
      </c>
      <c r="P595" s="50">
        <v>0</v>
      </c>
      <c r="Q595" s="50">
        <v>0.18</v>
      </c>
      <c r="R595" s="50">
        <v>0</v>
      </c>
      <c r="S595" s="50">
        <v>0</v>
      </c>
      <c r="T595" s="46"/>
      <c r="U595" s="46">
        <v>7</v>
      </c>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x14ac:dyDescent="0.25">
      <c r="B596" s="18">
        <f t="shared" si="73"/>
        <v>574</v>
      </c>
      <c r="C596" s="25">
        <v>5500000000733</v>
      </c>
      <c r="D596" s="19"/>
      <c r="E596" s="19"/>
      <c r="F596" s="20"/>
      <c r="G596" s="20" t="s">
        <v>672</v>
      </c>
      <c r="H596" s="21">
        <v>1</v>
      </c>
      <c r="I596" s="21" t="s">
        <v>995</v>
      </c>
      <c r="J596" s="46"/>
      <c r="K596" s="46" t="s">
        <v>104</v>
      </c>
      <c r="L596" s="47"/>
      <c r="M596" s="48"/>
      <c r="N596" s="99"/>
      <c r="O596" s="49">
        <v>9.2499999999999999E-2</v>
      </c>
      <c r="P596" s="50">
        <v>0</v>
      </c>
      <c r="Q596" s="50">
        <v>0.18</v>
      </c>
      <c r="R596" s="50">
        <v>0</v>
      </c>
      <c r="S596" s="50">
        <v>0</v>
      </c>
      <c r="T596" s="46"/>
      <c r="U596" s="46">
        <v>7</v>
      </c>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673</v>
      </c>
      <c r="H597" s="21">
        <v>12</v>
      </c>
      <c r="I597" s="21" t="s">
        <v>995</v>
      </c>
      <c r="J597" s="46"/>
      <c r="K597" s="46" t="s">
        <v>104</v>
      </c>
      <c r="L597" s="47"/>
      <c r="M597" s="48"/>
      <c r="N597" s="99"/>
      <c r="O597" s="49">
        <v>9.2499999999999999E-2</v>
      </c>
      <c r="P597" s="50">
        <v>0</v>
      </c>
      <c r="Q597" s="50">
        <v>0.18</v>
      </c>
      <c r="R597" s="50">
        <v>0</v>
      </c>
      <c r="S597" s="50">
        <v>0</v>
      </c>
      <c r="T597" s="46"/>
      <c r="U597" s="46">
        <v>7</v>
      </c>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674</v>
      </c>
      <c r="H598" s="21">
        <v>12</v>
      </c>
      <c r="I598" s="21" t="s">
        <v>995</v>
      </c>
      <c r="J598" s="46"/>
      <c r="K598" s="46" t="s">
        <v>104</v>
      </c>
      <c r="L598" s="47"/>
      <c r="M598" s="48"/>
      <c r="N598" s="99"/>
      <c r="O598" s="49">
        <v>9.2499999999999999E-2</v>
      </c>
      <c r="P598" s="50">
        <v>0</v>
      </c>
      <c r="Q598" s="50">
        <v>0.18</v>
      </c>
      <c r="R598" s="50">
        <v>0</v>
      </c>
      <c r="S598" s="50">
        <v>0</v>
      </c>
      <c r="T598" s="46"/>
      <c r="U598" s="46">
        <v>7</v>
      </c>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675</v>
      </c>
      <c r="H599" s="21">
        <v>12</v>
      </c>
      <c r="I599" s="21" t="s">
        <v>995</v>
      </c>
      <c r="J599" s="46"/>
      <c r="K599" s="46" t="s">
        <v>104</v>
      </c>
      <c r="L599" s="47"/>
      <c r="M599" s="48"/>
      <c r="N599" s="99"/>
      <c r="O599" s="49">
        <v>9.2499999999999999E-2</v>
      </c>
      <c r="P599" s="50">
        <v>0</v>
      </c>
      <c r="Q599" s="50">
        <v>0.18</v>
      </c>
      <c r="R599" s="50">
        <v>0</v>
      </c>
      <c r="S599" s="50">
        <v>0</v>
      </c>
      <c r="T599" s="46"/>
      <c r="U599" s="46">
        <v>7</v>
      </c>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12</v>
      </c>
      <c r="I600" s="21" t="s">
        <v>995</v>
      </c>
      <c r="J600" s="46"/>
      <c r="K600" s="46" t="s">
        <v>104</v>
      </c>
      <c r="L600" s="47"/>
      <c r="M600" s="48"/>
      <c r="N600" s="99"/>
      <c r="O600" s="49">
        <v>9.2499999999999999E-2</v>
      </c>
      <c r="P600" s="50">
        <v>0</v>
      </c>
      <c r="Q600" s="50">
        <v>0.18</v>
      </c>
      <c r="R600" s="50">
        <v>0</v>
      </c>
      <c r="S600" s="50">
        <v>0</v>
      </c>
      <c r="T600" s="46"/>
      <c r="U600" s="46">
        <v>7</v>
      </c>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c r="K601" s="46" t="s">
        <v>104</v>
      </c>
      <c r="L601" s="47"/>
      <c r="M601" s="48"/>
      <c r="N601" s="99"/>
      <c r="O601" s="49">
        <v>9.2499999999999999E-2</v>
      </c>
      <c r="P601" s="50">
        <v>0</v>
      </c>
      <c r="Q601" s="50">
        <v>0.18</v>
      </c>
      <c r="R601" s="50">
        <v>0</v>
      </c>
      <c r="S601" s="50">
        <v>0</v>
      </c>
      <c r="T601" s="46"/>
      <c r="U601" s="46">
        <v>7</v>
      </c>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c r="K602" s="46" t="s">
        <v>104</v>
      </c>
      <c r="L602" s="47"/>
      <c r="M602" s="48"/>
      <c r="N602" s="99"/>
      <c r="O602" s="49">
        <v>9.2499999999999999E-2</v>
      </c>
      <c r="P602" s="50">
        <v>0</v>
      </c>
      <c r="Q602" s="50">
        <v>0.18</v>
      </c>
      <c r="R602" s="50">
        <v>0</v>
      </c>
      <c r="S602" s="50">
        <v>0</v>
      </c>
      <c r="T602" s="46"/>
      <c r="U602" s="46">
        <v>7</v>
      </c>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101">
        <v>82041100</v>
      </c>
      <c r="K603" s="46" t="s">
        <v>104</v>
      </c>
      <c r="L603" s="47"/>
      <c r="M603" s="48"/>
      <c r="N603" s="99">
        <v>168</v>
      </c>
      <c r="O603" s="49">
        <v>9.2499999999999999E-2</v>
      </c>
      <c r="P603" s="50">
        <v>0</v>
      </c>
      <c r="Q603" s="50">
        <v>0.18</v>
      </c>
      <c r="R603" s="50">
        <v>0</v>
      </c>
      <c r="S603" s="50">
        <v>0</v>
      </c>
      <c r="T603" s="46"/>
      <c r="U603" s="46">
        <v>7</v>
      </c>
      <c r="V603" s="51" t="s">
        <v>1074</v>
      </c>
      <c r="W603" s="62"/>
      <c r="X603" s="62"/>
      <c r="Y603" s="23" t="str">
        <f t="shared" si="74"/>
        <v/>
      </c>
      <c r="Z603" s="23">
        <f t="shared" si="75"/>
        <v>168</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101">
        <v>82041100</v>
      </c>
      <c r="K604" s="46" t="s">
        <v>104</v>
      </c>
      <c r="L604" s="47"/>
      <c r="M604" s="48"/>
      <c r="N604" s="99">
        <v>336</v>
      </c>
      <c r="O604" s="49">
        <v>9.2499999999999999E-2</v>
      </c>
      <c r="P604" s="50">
        <v>0</v>
      </c>
      <c r="Q604" s="50">
        <v>0.18</v>
      </c>
      <c r="R604" s="50">
        <v>0</v>
      </c>
      <c r="S604" s="50">
        <v>0</v>
      </c>
      <c r="T604" s="46"/>
      <c r="U604" s="46">
        <v>7</v>
      </c>
      <c r="V604" s="51" t="s">
        <v>1074</v>
      </c>
      <c r="W604" s="62"/>
      <c r="X604" s="62"/>
      <c r="Y604" s="23" t="str">
        <f t="shared" si="74"/>
        <v/>
      </c>
      <c r="Z604" s="23">
        <f t="shared" si="75"/>
        <v>336</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1</v>
      </c>
      <c r="I605" s="21" t="s">
        <v>995</v>
      </c>
      <c r="J605" s="101">
        <v>82041100</v>
      </c>
      <c r="K605" s="46" t="s">
        <v>104</v>
      </c>
      <c r="L605" s="47"/>
      <c r="M605" s="48"/>
      <c r="N605" s="99">
        <v>336</v>
      </c>
      <c r="O605" s="49">
        <v>9.2499999999999999E-2</v>
      </c>
      <c r="P605" s="50">
        <v>0</v>
      </c>
      <c r="Q605" s="50">
        <v>0.18</v>
      </c>
      <c r="R605" s="50">
        <v>0</v>
      </c>
      <c r="S605" s="50">
        <v>0</v>
      </c>
      <c r="T605" s="46"/>
      <c r="U605" s="46">
        <v>7</v>
      </c>
      <c r="V605" s="51" t="s">
        <v>1074</v>
      </c>
      <c r="W605" s="62"/>
      <c r="X605" s="62"/>
      <c r="Y605" s="23" t="str">
        <f t="shared" si="74"/>
        <v/>
      </c>
      <c r="Z605" s="23">
        <f t="shared" si="75"/>
        <v>336</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1</v>
      </c>
      <c r="I606" s="21" t="s">
        <v>995</v>
      </c>
      <c r="J606" s="101">
        <v>82041100</v>
      </c>
      <c r="K606" s="46" t="s">
        <v>104</v>
      </c>
      <c r="L606" s="47"/>
      <c r="M606" s="48"/>
      <c r="N606" s="99">
        <v>392</v>
      </c>
      <c r="O606" s="49">
        <v>9.2499999999999999E-2</v>
      </c>
      <c r="P606" s="50">
        <v>0</v>
      </c>
      <c r="Q606" s="50">
        <v>0.18</v>
      </c>
      <c r="R606" s="50">
        <v>0</v>
      </c>
      <c r="S606" s="50">
        <v>0</v>
      </c>
      <c r="T606" s="46"/>
      <c r="U606" s="46">
        <v>7</v>
      </c>
      <c r="V606" s="51" t="s">
        <v>1074</v>
      </c>
      <c r="W606" s="62"/>
      <c r="X606" s="62"/>
      <c r="Y606" s="23" t="str">
        <f t="shared" si="74"/>
        <v/>
      </c>
      <c r="Z606" s="23">
        <f t="shared" si="75"/>
        <v>392</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101">
        <v>82041100</v>
      </c>
      <c r="K607" s="46" t="s">
        <v>104</v>
      </c>
      <c r="L607" s="47"/>
      <c r="M607" s="48"/>
      <c r="N607" s="99"/>
      <c r="O607" s="49">
        <v>9.2499999999999999E-2</v>
      </c>
      <c r="P607" s="50">
        <v>0</v>
      </c>
      <c r="Q607" s="50">
        <v>0.18</v>
      </c>
      <c r="R607" s="50">
        <v>0</v>
      </c>
      <c r="S607" s="50">
        <v>0</v>
      </c>
      <c r="T607" s="46"/>
      <c r="U607" s="46">
        <v>7</v>
      </c>
      <c r="V607" s="51" t="s">
        <v>1074</v>
      </c>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3</v>
      </c>
      <c r="I608" s="21" t="s">
        <v>995</v>
      </c>
      <c r="J608" s="101">
        <v>82041100</v>
      </c>
      <c r="K608" s="46" t="s">
        <v>104</v>
      </c>
      <c r="L608" s="47"/>
      <c r="M608" s="48"/>
      <c r="N608" s="99">
        <v>46.121600000000001</v>
      </c>
      <c r="O608" s="49">
        <v>9.2499999999999999E-2</v>
      </c>
      <c r="P608" s="50">
        <v>0</v>
      </c>
      <c r="Q608" s="50">
        <v>0.18</v>
      </c>
      <c r="R608" s="50">
        <v>0</v>
      </c>
      <c r="S608" s="50">
        <v>0</v>
      </c>
      <c r="T608" s="46"/>
      <c r="U608" s="46">
        <v>7</v>
      </c>
      <c r="V608" s="51" t="s">
        <v>1074</v>
      </c>
      <c r="W608" s="62"/>
      <c r="X608" s="62"/>
      <c r="Y608" s="23" t="str">
        <f t="shared" si="74"/>
        <v/>
      </c>
      <c r="Z608" s="23">
        <f t="shared" si="75"/>
        <v>138.3648</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3</v>
      </c>
      <c r="I609" s="21" t="s">
        <v>995</v>
      </c>
      <c r="J609" s="101">
        <v>82041100</v>
      </c>
      <c r="K609" s="46" t="s">
        <v>104</v>
      </c>
      <c r="L609" s="47"/>
      <c r="M609" s="48"/>
      <c r="N609" s="99">
        <v>103.1968</v>
      </c>
      <c r="O609" s="49">
        <v>9.2499999999999999E-2</v>
      </c>
      <c r="P609" s="50">
        <v>0</v>
      </c>
      <c r="Q609" s="50">
        <v>0.18</v>
      </c>
      <c r="R609" s="50">
        <v>0</v>
      </c>
      <c r="S609" s="50">
        <v>0</v>
      </c>
      <c r="T609" s="46"/>
      <c r="U609" s="46">
        <v>7</v>
      </c>
      <c r="V609" s="51" t="s">
        <v>1074</v>
      </c>
      <c r="W609" s="62"/>
      <c r="X609" s="62"/>
      <c r="Y609" s="23" t="str">
        <f t="shared" si="74"/>
        <v/>
      </c>
      <c r="Z609" s="23">
        <f t="shared" si="75"/>
        <v>309.59039999999999</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3</v>
      </c>
      <c r="I610" s="21" t="s">
        <v>995</v>
      </c>
      <c r="J610" s="101">
        <v>82041100</v>
      </c>
      <c r="K610" s="46" t="s">
        <v>104</v>
      </c>
      <c r="L610" s="47"/>
      <c r="M610" s="48"/>
      <c r="N610" s="99">
        <v>119.84</v>
      </c>
      <c r="O610" s="49">
        <v>9.2499999999999999E-2</v>
      </c>
      <c r="P610" s="50">
        <v>0</v>
      </c>
      <c r="Q610" s="50">
        <v>0.18</v>
      </c>
      <c r="R610" s="50">
        <v>0</v>
      </c>
      <c r="S610" s="50">
        <v>0</v>
      </c>
      <c r="T610" s="46"/>
      <c r="U610" s="46">
        <v>7</v>
      </c>
      <c r="V610" s="51" t="s">
        <v>1074</v>
      </c>
      <c r="W610" s="62"/>
      <c r="X610" s="62"/>
      <c r="Y610" s="23" t="str">
        <f t="shared" si="74"/>
        <v/>
      </c>
      <c r="Z610" s="23">
        <f t="shared" si="75"/>
        <v>359.52</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3</v>
      </c>
      <c r="I611" s="21" t="s">
        <v>995</v>
      </c>
      <c r="J611" s="101">
        <v>82041100</v>
      </c>
      <c r="K611" s="46" t="s">
        <v>104</v>
      </c>
      <c r="L611" s="47"/>
      <c r="M611" s="48"/>
      <c r="N611" s="99">
        <v>144.47999999999999</v>
      </c>
      <c r="O611" s="49">
        <v>9.2499999999999999E-2</v>
      </c>
      <c r="P611" s="50">
        <v>0</v>
      </c>
      <c r="Q611" s="50">
        <v>0.18</v>
      </c>
      <c r="R611" s="50">
        <v>0</v>
      </c>
      <c r="S611" s="50">
        <v>0</v>
      </c>
      <c r="T611" s="46"/>
      <c r="U611" s="46">
        <v>7</v>
      </c>
      <c r="V611" s="51" t="s">
        <v>1074</v>
      </c>
      <c r="W611" s="62"/>
      <c r="X611" s="62"/>
      <c r="Y611" s="23" t="str">
        <f t="shared" si="74"/>
        <v/>
      </c>
      <c r="Z611" s="23">
        <f t="shared" si="75"/>
        <v>433.43999999999994</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3</v>
      </c>
      <c r="I612" s="21" t="s">
        <v>995</v>
      </c>
      <c r="J612" s="101">
        <v>82041100</v>
      </c>
      <c r="K612" s="46" t="s">
        <v>104</v>
      </c>
      <c r="L612" s="47"/>
      <c r="M612" s="48"/>
      <c r="N612" s="99">
        <v>162.4</v>
      </c>
      <c r="O612" s="49">
        <v>9.2499999999999999E-2</v>
      </c>
      <c r="P612" s="50">
        <v>0</v>
      </c>
      <c r="Q612" s="50">
        <v>0.18</v>
      </c>
      <c r="R612" s="50">
        <v>0</v>
      </c>
      <c r="S612" s="50">
        <v>0</v>
      </c>
      <c r="T612" s="46"/>
      <c r="U612" s="46">
        <v>7</v>
      </c>
      <c r="V612" s="51" t="s">
        <v>1074</v>
      </c>
      <c r="W612" s="62"/>
      <c r="X612" s="62"/>
      <c r="Y612" s="23" t="str">
        <f t="shared" si="74"/>
        <v/>
      </c>
      <c r="Z612" s="23">
        <f t="shared" si="75"/>
        <v>487.20000000000005</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101">
        <v>82041200</v>
      </c>
      <c r="K613" s="46" t="s">
        <v>104</v>
      </c>
      <c r="L613" s="47"/>
      <c r="M613" s="48"/>
      <c r="N613" s="99">
        <v>388.64</v>
      </c>
      <c r="O613" s="49">
        <v>9.2499999999999999E-2</v>
      </c>
      <c r="P613" s="50">
        <v>0</v>
      </c>
      <c r="Q613" s="50">
        <v>0.18</v>
      </c>
      <c r="R613" s="50">
        <v>0</v>
      </c>
      <c r="S613" s="50">
        <v>0</v>
      </c>
      <c r="T613" s="46"/>
      <c r="U613" s="46">
        <v>7</v>
      </c>
      <c r="V613" s="51" t="s">
        <v>1074</v>
      </c>
      <c r="W613" s="62"/>
      <c r="X613" s="62"/>
      <c r="Y613" s="23" t="str">
        <f t="shared" si="74"/>
        <v/>
      </c>
      <c r="Z613" s="23">
        <f t="shared" si="75"/>
        <v>388.64</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v>82041200</v>
      </c>
      <c r="K614" s="46" t="s">
        <v>104</v>
      </c>
      <c r="L614" s="47"/>
      <c r="M614" s="48"/>
      <c r="N614" s="99">
        <v>388.64</v>
      </c>
      <c r="O614" s="49">
        <v>9.2499999999999999E-2</v>
      </c>
      <c r="P614" s="50">
        <v>0</v>
      </c>
      <c r="Q614" s="50">
        <v>0.18</v>
      </c>
      <c r="R614" s="50">
        <v>0</v>
      </c>
      <c r="S614" s="50">
        <v>0</v>
      </c>
      <c r="T614" s="46"/>
      <c r="U614" s="46">
        <v>7</v>
      </c>
      <c r="V614" s="51" t="s">
        <v>1074</v>
      </c>
      <c r="W614" s="62"/>
      <c r="X614" s="62"/>
      <c r="Y614" s="23" t="str">
        <f t="shared" si="74"/>
        <v/>
      </c>
      <c r="Z614" s="23">
        <f t="shared" si="75"/>
        <v>388.64</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100"/>
      <c r="K615" s="46" t="s">
        <v>104</v>
      </c>
      <c r="L615" s="47"/>
      <c r="M615" s="48"/>
      <c r="N615" s="99"/>
      <c r="O615" s="49">
        <v>9.2499999999999999E-2</v>
      </c>
      <c r="P615" s="50">
        <v>0</v>
      </c>
      <c r="Q615" s="50">
        <v>0.18</v>
      </c>
      <c r="R615" s="50">
        <v>0</v>
      </c>
      <c r="S615" s="50">
        <v>0</v>
      </c>
      <c r="T615" s="46"/>
      <c r="U615" s="46">
        <v>7</v>
      </c>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5</v>
      </c>
      <c r="I616" s="21" t="s">
        <v>995</v>
      </c>
      <c r="J616" s="100"/>
      <c r="K616" s="46" t="s">
        <v>104</v>
      </c>
      <c r="L616" s="47"/>
      <c r="M616" s="48"/>
      <c r="N616" s="99"/>
      <c r="O616" s="49">
        <v>9.2499999999999999E-2</v>
      </c>
      <c r="P616" s="50">
        <v>0</v>
      </c>
      <c r="Q616" s="50">
        <v>0.18</v>
      </c>
      <c r="R616" s="50">
        <v>0</v>
      </c>
      <c r="S616" s="50">
        <v>0</v>
      </c>
      <c r="T616" s="46"/>
      <c r="U616" s="46">
        <v>7</v>
      </c>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1</v>
      </c>
      <c r="I617" s="21" t="s">
        <v>995</v>
      </c>
      <c r="J617" s="100"/>
      <c r="K617" s="46" t="s">
        <v>104</v>
      </c>
      <c r="L617" s="47"/>
      <c r="M617" s="48"/>
      <c r="N617" s="99"/>
      <c r="O617" s="49">
        <v>9.2499999999999999E-2</v>
      </c>
      <c r="P617" s="50">
        <v>0</v>
      </c>
      <c r="Q617" s="50">
        <v>0.18</v>
      </c>
      <c r="R617" s="50">
        <v>0</v>
      </c>
      <c r="S617" s="50">
        <v>0</v>
      </c>
      <c r="T617" s="46"/>
      <c r="U617" s="46">
        <v>7</v>
      </c>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687</v>
      </c>
      <c r="H618" s="21">
        <v>1</v>
      </c>
      <c r="I618" s="21" t="s">
        <v>995</v>
      </c>
      <c r="J618" s="100"/>
      <c r="K618" s="46" t="s">
        <v>104</v>
      </c>
      <c r="L618" s="47"/>
      <c r="M618" s="48"/>
      <c r="N618" s="99"/>
      <c r="O618" s="49">
        <v>9.2499999999999999E-2</v>
      </c>
      <c r="P618" s="50">
        <v>0</v>
      </c>
      <c r="Q618" s="50">
        <v>0.18</v>
      </c>
      <c r="R618" s="50">
        <v>0</v>
      </c>
      <c r="S618" s="50">
        <v>0</v>
      </c>
      <c r="T618" s="46"/>
      <c r="U618" s="46">
        <v>7</v>
      </c>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100"/>
      <c r="K619" s="46" t="s">
        <v>104</v>
      </c>
      <c r="L619" s="47"/>
      <c r="M619" s="48"/>
      <c r="N619" s="99"/>
      <c r="O619" s="49">
        <v>9.2499999999999999E-2</v>
      </c>
      <c r="P619" s="50">
        <v>0</v>
      </c>
      <c r="Q619" s="50">
        <v>0.18</v>
      </c>
      <c r="R619" s="50">
        <v>0</v>
      </c>
      <c r="S619" s="50">
        <v>0</v>
      </c>
      <c r="T619" s="46"/>
      <c r="U619" s="46">
        <v>7</v>
      </c>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100"/>
      <c r="K620" s="46" t="s">
        <v>104</v>
      </c>
      <c r="L620" s="47"/>
      <c r="M620" s="48"/>
      <c r="N620" s="99"/>
      <c r="O620" s="49">
        <v>9.2499999999999999E-2</v>
      </c>
      <c r="P620" s="50">
        <v>0</v>
      </c>
      <c r="Q620" s="50">
        <v>0.18</v>
      </c>
      <c r="R620" s="50">
        <v>0</v>
      </c>
      <c r="S620" s="50">
        <v>0</v>
      </c>
      <c r="T620" s="46"/>
      <c r="U620" s="46">
        <v>7</v>
      </c>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100"/>
      <c r="K621" s="46" t="s">
        <v>104</v>
      </c>
      <c r="L621" s="47"/>
      <c r="M621" s="48"/>
      <c r="N621" s="99"/>
      <c r="O621" s="49">
        <v>9.2499999999999999E-2</v>
      </c>
      <c r="P621" s="50">
        <v>0</v>
      </c>
      <c r="Q621" s="50">
        <v>0.18</v>
      </c>
      <c r="R621" s="50">
        <v>0</v>
      </c>
      <c r="S621" s="50">
        <v>0</v>
      </c>
      <c r="T621" s="46"/>
      <c r="U621" s="46">
        <v>7</v>
      </c>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100"/>
      <c r="K622" s="46" t="s">
        <v>104</v>
      </c>
      <c r="L622" s="47"/>
      <c r="M622" s="48"/>
      <c r="N622" s="99"/>
      <c r="O622" s="49">
        <v>9.2499999999999999E-2</v>
      </c>
      <c r="P622" s="50">
        <v>0</v>
      </c>
      <c r="Q622" s="50">
        <v>0.18</v>
      </c>
      <c r="R622" s="50">
        <v>0</v>
      </c>
      <c r="S622" s="50">
        <v>0</v>
      </c>
      <c r="T622" s="46"/>
      <c r="U622" s="46">
        <v>7</v>
      </c>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100"/>
      <c r="K623" s="46" t="s">
        <v>104</v>
      </c>
      <c r="L623" s="47"/>
      <c r="M623" s="48"/>
      <c r="N623" s="99"/>
      <c r="O623" s="49">
        <v>9.2499999999999999E-2</v>
      </c>
      <c r="P623" s="50">
        <v>0</v>
      </c>
      <c r="Q623" s="50">
        <v>0.18</v>
      </c>
      <c r="R623" s="50">
        <v>0</v>
      </c>
      <c r="S623" s="50">
        <v>0</v>
      </c>
      <c r="T623" s="46"/>
      <c r="U623" s="46">
        <v>7</v>
      </c>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100"/>
      <c r="K624" s="46" t="s">
        <v>104</v>
      </c>
      <c r="L624" s="47"/>
      <c r="M624" s="48"/>
      <c r="N624" s="99"/>
      <c r="O624" s="49">
        <v>9.2499999999999999E-2</v>
      </c>
      <c r="P624" s="50">
        <v>0</v>
      </c>
      <c r="Q624" s="50">
        <v>0.18</v>
      </c>
      <c r="R624" s="50">
        <v>0</v>
      </c>
      <c r="S624" s="50">
        <v>0</v>
      </c>
      <c r="T624" s="46"/>
      <c r="U624" s="46">
        <v>7</v>
      </c>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100"/>
      <c r="K625" s="46" t="s">
        <v>104</v>
      </c>
      <c r="L625" s="47"/>
      <c r="M625" s="48"/>
      <c r="N625" s="99"/>
      <c r="O625" s="49">
        <v>9.2499999999999999E-2</v>
      </c>
      <c r="P625" s="50">
        <v>0</v>
      </c>
      <c r="Q625" s="50">
        <v>0.18</v>
      </c>
      <c r="R625" s="50">
        <v>0</v>
      </c>
      <c r="S625" s="50">
        <v>0</v>
      </c>
      <c r="T625" s="46"/>
      <c r="U625" s="46">
        <v>7</v>
      </c>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100"/>
      <c r="K626" s="46" t="s">
        <v>104</v>
      </c>
      <c r="L626" s="47"/>
      <c r="M626" s="48"/>
      <c r="N626" s="99"/>
      <c r="O626" s="49">
        <v>9.2499999999999999E-2</v>
      </c>
      <c r="P626" s="50">
        <v>0</v>
      </c>
      <c r="Q626" s="50">
        <v>0.18</v>
      </c>
      <c r="R626" s="50">
        <v>0</v>
      </c>
      <c r="S626" s="50">
        <v>0</v>
      </c>
      <c r="T626" s="46"/>
      <c r="U626" s="46">
        <v>7</v>
      </c>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100"/>
      <c r="K627" s="46" t="s">
        <v>104</v>
      </c>
      <c r="L627" s="47"/>
      <c r="M627" s="48"/>
      <c r="N627" s="99"/>
      <c r="O627" s="49">
        <v>9.2499999999999999E-2</v>
      </c>
      <c r="P627" s="50">
        <v>0</v>
      </c>
      <c r="Q627" s="50">
        <v>0.18</v>
      </c>
      <c r="R627" s="50">
        <v>0</v>
      </c>
      <c r="S627" s="50">
        <v>0</v>
      </c>
      <c r="T627" s="46"/>
      <c r="U627" s="46">
        <v>7</v>
      </c>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5</v>
      </c>
      <c r="I628" s="21" t="s">
        <v>995</v>
      </c>
      <c r="J628">
        <v>82013000</v>
      </c>
      <c r="K628" s="46" t="s">
        <v>104</v>
      </c>
      <c r="L628" s="47"/>
      <c r="M628" s="48"/>
      <c r="N628" s="99">
        <v>88.48</v>
      </c>
      <c r="O628" s="49">
        <v>9.2499999999999999E-2</v>
      </c>
      <c r="P628" s="50">
        <v>0</v>
      </c>
      <c r="Q628" s="50">
        <v>0.18</v>
      </c>
      <c r="R628" s="50">
        <v>0</v>
      </c>
      <c r="S628" s="50">
        <v>0</v>
      </c>
      <c r="T628" s="46"/>
      <c r="U628" s="46">
        <v>7</v>
      </c>
      <c r="V628" s="51" t="s">
        <v>1081</v>
      </c>
      <c r="W628" s="62"/>
      <c r="X628" s="62"/>
      <c r="Y628" s="23" t="str">
        <f t="shared" si="74"/>
        <v/>
      </c>
      <c r="Z628" s="23">
        <f t="shared" si="75"/>
        <v>442.40000000000003</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1</v>
      </c>
      <c r="I629" s="21" t="s">
        <v>995</v>
      </c>
      <c r="J629">
        <v>84284000</v>
      </c>
      <c r="K629" s="46" t="s">
        <v>104</v>
      </c>
      <c r="L629" s="47"/>
      <c r="M629" s="48"/>
      <c r="N629" s="99">
        <v>1737.12</v>
      </c>
      <c r="O629" s="49">
        <v>9.2499999999999999E-2</v>
      </c>
      <c r="P629" s="50">
        <v>0</v>
      </c>
      <c r="Q629" s="50">
        <v>0.18</v>
      </c>
      <c r="R629" s="50">
        <v>0</v>
      </c>
      <c r="S629" s="50">
        <v>0</v>
      </c>
      <c r="T629" s="46"/>
      <c r="U629" s="46">
        <v>7</v>
      </c>
      <c r="V629" s="51" t="s">
        <v>1082</v>
      </c>
      <c r="W629" s="62"/>
      <c r="X629" s="62"/>
      <c r="Y629" s="23" t="str">
        <f t="shared" si="74"/>
        <v/>
      </c>
      <c r="Z629" s="23">
        <f t="shared" si="75"/>
        <v>1737.12</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v>84284000</v>
      </c>
      <c r="K630" s="46" t="s">
        <v>104</v>
      </c>
      <c r="L630" s="47"/>
      <c r="M630" s="48"/>
      <c r="N630" s="99">
        <v>2492</v>
      </c>
      <c r="O630" s="49">
        <v>9.2499999999999999E-2</v>
      </c>
      <c r="P630" s="50">
        <v>0</v>
      </c>
      <c r="Q630" s="50">
        <v>0.18</v>
      </c>
      <c r="R630" s="50">
        <v>0</v>
      </c>
      <c r="S630" s="50">
        <v>0</v>
      </c>
      <c r="T630" s="46"/>
      <c r="U630" s="46">
        <v>7</v>
      </c>
      <c r="V630" s="51" t="s">
        <v>1082</v>
      </c>
      <c r="W630" s="62"/>
      <c r="X630" s="62"/>
      <c r="Y630" s="23" t="str">
        <f t="shared" si="74"/>
        <v/>
      </c>
      <c r="Z630" s="23">
        <f t="shared" si="75"/>
        <v>2492</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v>84284000</v>
      </c>
      <c r="K631" s="46" t="s">
        <v>104</v>
      </c>
      <c r="L631" s="47"/>
      <c r="M631" s="48"/>
      <c r="N631" s="99">
        <v>4480</v>
      </c>
      <c r="O631" s="49">
        <v>9.2499999999999999E-2</v>
      </c>
      <c r="P631" s="50">
        <v>0</v>
      </c>
      <c r="Q631" s="50">
        <v>0.18</v>
      </c>
      <c r="R631" s="50">
        <v>0</v>
      </c>
      <c r="S631" s="50">
        <v>0</v>
      </c>
      <c r="T631" s="46"/>
      <c r="U631" s="46">
        <v>7</v>
      </c>
      <c r="V631" s="51" t="s">
        <v>1082</v>
      </c>
      <c r="W631" s="62"/>
      <c r="X631" s="62"/>
      <c r="Y631" s="23" t="str">
        <f t="shared" si="74"/>
        <v/>
      </c>
      <c r="Z631" s="23">
        <f t="shared" si="75"/>
        <v>4480</v>
      </c>
      <c r="AA631" s="19">
        <f t="shared" si="76"/>
        <v>1</v>
      </c>
      <c r="AB631" s="19">
        <f t="shared" si="77"/>
        <v>0</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v>
      </c>
      <c r="I632" s="21" t="s">
        <v>995</v>
      </c>
      <c r="J632" s="101">
        <v>76169900</v>
      </c>
      <c r="K632" s="46" t="s">
        <v>104</v>
      </c>
      <c r="L632" s="47"/>
      <c r="M632" s="48"/>
      <c r="N632" s="99">
        <v>4592</v>
      </c>
      <c r="O632" s="49">
        <v>9.2499999999999999E-2</v>
      </c>
      <c r="P632" s="50">
        <v>0</v>
      </c>
      <c r="Q632" s="50">
        <v>0.18</v>
      </c>
      <c r="R632" s="50">
        <v>0</v>
      </c>
      <c r="S632" s="50">
        <v>0</v>
      </c>
      <c r="T632" s="46"/>
      <c r="U632" s="46">
        <v>7</v>
      </c>
      <c r="V632" s="51" t="s">
        <v>1083</v>
      </c>
      <c r="W632" s="62"/>
      <c r="X632" s="62"/>
      <c r="Y632" s="23" t="str">
        <f t="shared" si="74"/>
        <v/>
      </c>
      <c r="Z632" s="23">
        <f t="shared" si="75"/>
        <v>4592</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c r="K633" s="46" t="s">
        <v>104</v>
      </c>
      <c r="L633" s="47"/>
      <c r="M633" s="48"/>
      <c r="N633" s="99"/>
      <c r="O633" s="49">
        <v>9.2499999999999999E-2</v>
      </c>
      <c r="P633" s="50">
        <v>0</v>
      </c>
      <c r="Q633" s="50">
        <v>0.18</v>
      </c>
      <c r="R633" s="50">
        <v>0</v>
      </c>
      <c r="S633" s="50">
        <v>0</v>
      </c>
      <c r="T633" s="46"/>
      <c r="U633" s="46">
        <v>7</v>
      </c>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703</v>
      </c>
      <c r="H634" s="21">
        <v>1</v>
      </c>
      <c r="I634" s="21" t="s">
        <v>995</v>
      </c>
      <c r="J634" s="46"/>
      <c r="K634" s="46" t="s">
        <v>104</v>
      </c>
      <c r="L634" s="47"/>
      <c r="M634" s="48"/>
      <c r="N634" s="99"/>
      <c r="O634" s="49">
        <v>9.2499999999999999E-2</v>
      </c>
      <c r="P634" s="50">
        <v>0</v>
      </c>
      <c r="Q634" s="50">
        <v>0.18</v>
      </c>
      <c r="R634" s="50">
        <v>0</v>
      </c>
      <c r="S634" s="50">
        <v>0</v>
      </c>
      <c r="T634" s="46"/>
      <c r="U634" s="46">
        <v>7</v>
      </c>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704</v>
      </c>
      <c r="H635" s="21">
        <v>1</v>
      </c>
      <c r="I635" s="21" t="s">
        <v>995</v>
      </c>
      <c r="J635" s="101">
        <v>84284000</v>
      </c>
      <c r="K635" s="46" t="s">
        <v>104</v>
      </c>
      <c r="L635" s="47"/>
      <c r="M635" s="48"/>
      <c r="N635" s="99">
        <v>703.36</v>
      </c>
      <c r="O635" s="49">
        <v>9.2499999999999999E-2</v>
      </c>
      <c r="P635" s="50">
        <v>0</v>
      </c>
      <c r="Q635" s="50">
        <v>0.18</v>
      </c>
      <c r="R635" s="50">
        <v>0</v>
      </c>
      <c r="S635" s="50">
        <v>0</v>
      </c>
      <c r="T635" s="46"/>
      <c r="U635" s="46">
        <v>7</v>
      </c>
      <c r="V635" s="51"/>
      <c r="W635" s="62"/>
      <c r="X635" s="62"/>
      <c r="Y635" s="23" t="str">
        <f t="shared" si="74"/>
        <v/>
      </c>
      <c r="Z635" s="23">
        <f t="shared" si="75"/>
        <v>703.36</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101">
        <v>84284000</v>
      </c>
      <c r="K636" s="46" t="s">
        <v>104</v>
      </c>
      <c r="L636" s="47"/>
      <c r="M636" s="48"/>
      <c r="N636" s="99">
        <v>940.8</v>
      </c>
      <c r="O636" s="49">
        <v>9.2499999999999999E-2</v>
      </c>
      <c r="P636" s="50">
        <v>0</v>
      </c>
      <c r="Q636" s="50">
        <v>0.18</v>
      </c>
      <c r="R636" s="50">
        <v>0</v>
      </c>
      <c r="S636" s="50">
        <v>0</v>
      </c>
      <c r="T636" s="46"/>
      <c r="U636" s="46">
        <v>7</v>
      </c>
      <c r="V636" s="51"/>
      <c r="W636" s="62"/>
      <c r="X636" s="62"/>
      <c r="Y636" s="23" t="str">
        <f t="shared" si="74"/>
        <v/>
      </c>
      <c r="Z636" s="23">
        <f t="shared" si="75"/>
        <v>940.8</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c r="K637" s="46" t="s">
        <v>104</v>
      </c>
      <c r="L637" s="47"/>
      <c r="M637" s="48"/>
      <c r="N637" s="99"/>
      <c r="O637" s="49">
        <v>9.2499999999999999E-2</v>
      </c>
      <c r="P637" s="50">
        <v>0</v>
      </c>
      <c r="Q637" s="50">
        <v>0.18</v>
      </c>
      <c r="R637" s="50">
        <v>0</v>
      </c>
      <c r="S637" s="50">
        <v>0</v>
      </c>
      <c r="T637" s="46"/>
      <c r="U637" s="46">
        <v>7</v>
      </c>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707</v>
      </c>
      <c r="H638" s="21">
        <v>60</v>
      </c>
      <c r="I638" s="21" t="s">
        <v>995</v>
      </c>
      <c r="J638" s="101">
        <v>39269090</v>
      </c>
      <c r="K638" s="46" t="s">
        <v>104</v>
      </c>
      <c r="L638" s="47"/>
      <c r="M638" s="48"/>
      <c r="N638" s="99">
        <v>17.920000000000002</v>
      </c>
      <c r="O638" s="49">
        <v>9.2499999999999999E-2</v>
      </c>
      <c r="P638" s="50">
        <v>0</v>
      </c>
      <c r="Q638" s="50">
        <v>0.18</v>
      </c>
      <c r="R638" s="50">
        <v>0</v>
      </c>
      <c r="S638" s="50">
        <v>0</v>
      </c>
      <c r="T638" s="46"/>
      <c r="U638" s="46">
        <v>7</v>
      </c>
      <c r="V638" s="51" t="s">
        <v>1075</v>
      </c>
      <c r="W638" s="62"/>
      <c r="X638" s="62"/>
      <c r="Y638" s="23" t="str">
        <f t="shared" si="74"/>
        <v/>
      </c>
      <c r="Z638" s="23">
        <f t="shared" si="75"/>
        <v>1075.2</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10</v>
      </c>
      <c r="I639" s="21" t="s">
        <v>995</v>
      </c>
      <c r="J639" s="101">
        <v>82055900</v>
      </c>
      <c r="K639" s="46" t="s">
        <v>104</v>
      </c>
      <c r="L639" s="47"/>
      <c r="M639" s="48"/>
      <c r="N639" s="99">
        <v>42.918399999999998</v>
      </c>
      <c r="O639" s="49">
        <v>9.2499999999999999E-2</v>
      </c>
      <c r="P639" s="50">
        <v>0</v>
      </c>
      <c r="Q639" s="50">
        <v>0.18</v>
      </c>
      <c r="R639" s="50">
        <v>0</v>
      </c>
      <c r="S639" s="50">
        <v>0</v>
      </c>
      <c r="T639" s="46"/>
      <c r="U639" s="46">
        <v>7</v>
      </c>
      <c r="V639" s="51"/>
      <c r="W639" s="62"/>
      <c r="X639" s="62"/>
      <c r="Y639" s="23" t="str">
        <f t="shared" si="74"/>
        <v/>
      </c>
      <c r="Z639" s="23">
        <f t="shared" si="75"/>
        <v>429.18399999999997</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5</v>
      </c>
      <c r="I640" s="21" t="s">
        <v>995</v>
      </c>
      <c r="J640" s="46"/>
      <c r="K640" s="46" t="s">
        <v>104</v>
      </c>
      <c r="L640" s="47"/>
      <c r="M640" s="48"/>
      <c r="N640" s="99"/>
      <c r="O640" s="49">
        <v>9.2499999999999999E-2</v>
      </c>
      <c r="P640" s="50">
        <v>0</v>
      </c>
      <c r="Q640" s="50">
        <v>0.18</v>
      </c>
      <c r="R640" s="50">
        <v>0</v>
      </c>
      <c r="S640" s="50">
        <v>0</v>
      </c>
      <c r="T640" s="46"/>
      <c r="U640" s="46">
        <v>7</v>
      </c>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1041</v>
      </c>
      <c r="H641" s="21">
        <v>3</v>
      </c>
      <c r="I641" s="21" t="s">
        <v>995</v>
      </c>
      <c r="J641" s="46"/>
      <c r="K641" s="46" t="s">
        <v>104</v>
      </c>
      <c r="L641" s="47"/>
      <c r="M641" s="48"/>
      <c r="N641" s="99"/>
      <c r="O641" s="49">
        <v>9.2499999999999999E-2</v>
      </c>
      <c r="P641" s="50">
        <v>0</v>
      </c>
      <c r="Q641" s="50">
        <v>0.18</v>
      </c>
      <c r="R641" s="50">
        <v>0</v>
      </c>
      <c r="S641" s="50">
        <v>0</v>
      </c>
      <c r="T641" s="46"/>
      <c r="U641" s="46">
        <v>7</v>
      </c>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c r="K642" s="46" t="s">
        <v>104</v>
      </c>
      <c r="L642" s="47"/>
      <c r="M642" s="48"/>
      <c r="N642" s="99"/>
      <c r="O642" s="49">
        <v>9.2499999999999999E-2</v>
      </c>
      <c r="P642" s="50">
        <v>0</v>
      </c>
      <c r="Q642" s="50">
        <v>0.18</v>
      </c>
      <c r="R642" s="50">
        <v>0</v>
      </c>
      <c r="S642" s="50">
        <v>0</v>
      </c>
      <c r="T642" s="46"/>
      <c r="U642" s="46">
        <v>7</v>
      </c>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c r="K643" s="46" t="s">
        <v>104</v>
      </c>
      <c r="L643" s="47"/>
      <c r="M643" s="48"/>
      <c r="N643" s="99"/>
      <c r="O643" s="49">
        <v>9.2499999999999999E-2</v>
      </c>
      <c r="P643" s="50">
        <v>0</v>
      </c>
      <c r="Q643" s="50">
        <v>0.18</v>
      </c>
      <c r="R643" s="50">
        <v>0</v>
      </c>
      <c r="S643" s="50">
        <v>0</v>
      </c>
      <c r="T643" s="46"/>
      <c r="U643" s="46">
        <v>7</v>
      </c>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x14ac:dyDescent="0.25">
      <c r="B644" s="18">
        <f t="shared" si="81"/>
        <v>622</v>
      </c>
      <c r="C644" s="25">
        <v>5500000001834</v>
      </c>
      <c r="D644" s="19"/>
      <c r="E644" s="19"/>
      <c r="F644" s="20"/>
      <c r="G644" s="20" t="s">
        <v>712</v>
      </c>
      <c r="H644" s="21">
        <v>1</v>
      </c>
      <c r="I644" s="21" t="s">
        <v>995</v>
      </c>
      <c r="J644" s="46"/>
      <c r="K644" s="46" t="s">
        <v>104</v>
      </c>
      <c r="L644" s="47"/>
      <c r="M644" s="48"/>
      <c r="N644" s="99"/>
      <c r="O644" s="49">
        <v>9.2499999999999999E-2</v>
      </c>
      <c r="P644" s="50">
        <v>0</v>
      </c>
      <c r="Q644" s="50">
        <v>0.18</v>
      </c>
      <c r="R644" s="50">
        <v>0</v>
      </c>
      <c r="S644" s="50">
        <v>0</v>
      </c>
      <c r="T644" s="46"/>
      <c r="U644" s="46">
        <v>7</v>
      </c>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c r="K645" s="46" t="s">
        <v>104</v>
      </c>
      <c r="L645" s="47"/>
      <c r="M645" s="48"/>
      <c r="N645" s="99"/>
      <c r="O645" s="49">
        <v>9.2499999999999999E-2</v>
      </c>
      <c r="P645" s="50">
        <v>0</v>
      </c>
      <c r="Q645" s="50">
        <v>0.18</v>
      </c>
      <c r="R645" s="50">
        <v>0</v>
      </c>
      <c r="S645" s="50">
        <v>0</v>
      </c>
      <c r="T645" s="46"/>
      <c r="U645" s="46">
        <v>7</v>
      </c>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647</v>
      </c>
      <c r="I646" s="21" t="s">
        <v>995</v>
      </c>
      <c r="J646" s="46"/>
      <c r="K646" s="46" t="s">
        <v>104</v>
      </c>
      <c r="L646" s="47"/>
      <c r="M646" s="48"/>
      <c r="N646" s="99"/>
      <c r="O646" s="49">
        <v>9.2499999999999999E-2</v>
      </c>
      <c r="P646" s="50">
        <v>0</v>
      </c>
      <c r="Q646" s="50">
        <v>0.18</v>
      </c>
      <c r="R646" s="50">
        <v>0</v>
      </c>
      <c r="S646" s="50">
        <v>0</v>
      </c>
      <c r="T646" s="46"/>
      <c r="U646" s="46">
        <v>7</v>
      </c>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1</v>
      </c>
      <c r="I647" s="21" t="s">
        <v>995</v>
      </c>
      <c r="J647" s="46"/>
      <c r="K647" s="46" t="s">
        <v>104</v>
      </c>
      <c r="L647" s="47"/>
      <c r="M647" s="48"/>
      <c r="N647" s="99"/>
      <c r="O647" s="49">
        <v>9.2499999999999999E-2</v>
      </c>
      <c r="P647" s="50">
        <v>0</v>
      </c>
      <c r="Q647" s="50">
        <v>0.18</v>
      </c>
      <c r="R647" s="50">
        <v>0</v>
      </c>
      <c r="S647" s="50">
        <v>0</v>
      </c>
      <c r="T647" s="46"/>
      <c r="U647" s="46">
        <v>7</v>
      </c>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1</v>
      </c>
      <c r="I648" s="21" t="s">
        <v>995</v>
      </c>
      <c r="J648" s="46"/>
      <c r="K648" s="46" t="s">
        <v>104</v>
      </c>
      <c r="L648" s="47"/>
      <c r="M648" s="48"/>
      <c r="N648" s="99"/>
      <c r="O648" s="49">
        <v>9.2499999999999999E-2</v>
      </c>
      <c r="P648" s="50">
        <v>0</v>
      </c>
      <c r="Q648" s="50">
        <v>0.18</v>
      </c>
      <c r="R648" s="50">
        <v>0</v>
      </c>
      <c r="S648" s="50">
        <v>0</v>
      </c>
      <c r="T648" s="46"/>
      <c r="U648" s="46">
        <v>7</v>
      </c>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c r="K649" s="46" t="s">
        <v>104</v>
      </c>
      <c r="L649" s="47"/>
      <c r="M649" s="48"/>
      <c r="N649" s="99"/>
      <c r="O649" s="49">
        <v>9.2499999999999999E-2</v>
      </c>
      <c r="P649" s="50">
        <v>0</v>
      </c>
      <c r="Q649" s="50">
        <v>0.18</v>
      </c>
      <c r="R649" s="50">
        <v>0</v>
      </c>
      <c r="S649" s="50">
        <v>0</v>
      </c>
      <c r="T649" s="46"/>
      <c r="U649" s="46">
        <v>7</v>
      </c>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100"/>
      <c r="K650" s="46" t="s">
        <v>104</v>
      </c>
      <c r="L650" s="47"/>
      <c r="M650" s="48"/>
      <c r="N650" s="99"/>
      <c r="O650" s="49">
        <v>9.2499999999999999E-2</v>
      </c>
      <c r="P650" s="50">
        <v>0</v>
      </c>
      <c r="Q650" s="50">
        <v>0.18</v>
      </c>
      <c r="R650" s="50">
        <v>0</v>
      </c>
      <c r="S650" s="50">
        <v>0</v>
      </c>
      <c r="T650" s="46"/>
      <c r="U650" s="46">
        <v>7</v>
      </c>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100"/>
      <c r="K651" s="46" t="s">
        <v>104</v>
      </c>
      <c r="L651" s="47"/>
      <c r="M651" s="48"/>
      <c r="N651" s="99"/>
      <c r="O651" s="49">
        <v>9.2499999999999999E-2</v>
      </c>
      <c r="P651" s="50">
        <v>0</v>
      </c>
      <c r="Q651" s="50">
        <v>0.18</v>
      </c>
      <c r="R651" s="50">
        <v>0</v>
      </c>
      <c r="S651" s="50">
        <v>0</v>
      </c>
      <c r="T651" s="46"/>
      <c r="U651" s="46">
        <v>7</v>
      </c>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100"/>
      <c r="K652" s="46" t="s">
        <v>104</v>
      </c>
      <c r="L652" s="47"/>
      <c r="M652" s="48"/>
      <c r="N652" s="99"/>
      <c r="O652" s="49">
        <v>9.2499999999999999E-2</v>
      </c>
      <c r="P652" s="50">
        <v>0</v>
      </c>
      <c r="Q652" s="50">
        <v>0.18</v>
      </c>
      <c r="R652" s="50">
        <v>0</v>
      </c>
      <c r="S652" s="50">
        <v>0</v>
      </c>
      <c r="T652" s="46"/>
      <c r="U652" s="46">
        <v>7</v>
      </c>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100"/>
      <c r="K653" s="46" t="s">
        <v>104</v>
      </c>
      <c r="L653" s="47"/>
      <c r="M653" s="48"/>
      <c r="N653" s="99"/>
      <c r="O653" s="49">
        <v>9.2499999999999999E-2</v>
      </c>
      <c r="P653" s="50">
        <v>0</v>
      </c>
      <c r="Q653" s="50">
        <v>0.18</v>
      </c>
      <c r="R653" s="50">
        <v>0</v>
      </c>
      <c r="S653" s="50">
        <v>0</v>
      </c>
      <c r="T653" s="46"/>
      <c r="U653" s="46">
        <v>7</v>
      </c>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100"/>
      <c r="K654" s="46" t="s">
        <v>104</v>
      </c>
      <c r="L654" s="47"/>
      <c r="M654" s="48"/>
      <c r="N654" s="99"/>
      <c r="O654" s="49">
        <v>9.2499999999999999E-2</v>
      </c>
      <c r="P654" s="50">
        <v>0</v>
      </c>
      <c r="Q654" s="50">
        <v>0.18</v>
      </c>
      <c r="R654" s="50">
        <v>0</v>
      </c>
      <c r="S654" s="50">
        <v>0</v>
      </c>
      <c r="T654" s="46"/>
      <c r="U654" s="46">
        <v>7</v>
      </c>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100"/>
      <c r="K655" s="46" t="s">
        <v>104</v>
      </c>
      <c r="L655" s="47"/>
      <c r="M655" s="48"/>
      <c r="N655" s="99"/>
      <c r="O655" s="49">
        <v>9.2499999999999999E-2</v>
      </c>
      <c r="P655" s="50">
        <v>0</v>
      </c>
      <c r="Q655" s="50">
        <v>0.18</v>
      </c>
      <c r="R655" s="50">
        <v>0</v>
      </c>
      <c r="S655" s="50">
        <v>0</v>
      </c>
      <c r="T655" s="46"/>
      <c r="U655" s="46">
        <v>7</v>
      </c>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100"/>
      <c r="K656" s="46" t="s">
        <v>104</v>
      </c>
      <c r="L656" s="47"/>
      <c r="M656" s="48"/>
      <c r="N656" s="99"/>
      <c r="O656" s="49">
        <v>9.2499999999999999E-2</v>
      </c>
      <c r="P656" s="50">
        <v>0</v>
      </c>
      <c r="Q656" s="50">
        <v>0.18</v>
      </c>
      <c r="R656" s="50">
        <v>0</v>
      </c>
      <c r="S656" s="50">
        <v>0</v>
      </c>
      <c r="T656" s="46"/>
      <c r="U656" s="46">
        <v>7</v>
      </c>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c r="K657" s="46" t="s">
        <v>104</v>
      </c>
      <c r="L657" s="47"/>
      <c r="M657" s="48"/>
      <c r="N657" s="99"/>
      <c r="O657" s="49">
        <v>9.2499999999999999E-2</v>
      </c>
      <c r="P657" s="50">
        <v>0</v>
      </c>
      <c r="Q657" s="50">
        <v>0.18</v>
      </c>
      <c r="R657" s="50">
        <v>0</v>
      </c>
      <c r="S657" s="50">
        <v>0</v>
      </c>
      <c r="T657" s="46"/>
      <c r="U657" s="46">
        <v>7</v>
      </c>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101">
        <v>82041100</v>
      </c>
      <c r="K658" s="46" t="s">
        <v>104</v>
      </c>
      <c r="L658" s="47"/>
      <c r="M658" s="48"/>
      <c r="N658" s="99">
        <v>715.68</v>
      </c>
      <c r="O658" s="49">
        <v>9.2499999999999999E-2</v>
      </c>
      <c r="P658" s="50">
        <v>0</v>
      </c>
      <c r="Q658" s="50">
        <v>0.18</v>
      </c>
      <c r="R658" s="50">
        <v>0</v>
      </c>
      <c r="S658" s="50">
        <v>0</v>
      </c>
      <c r="T658" s="46"/>
      <c r="U658" s="46">
        <v>7</v>
      </c>
      <c r="V658" s="51" t="s">
        <v>1074</v>
      </c>
      <c r="W658" s="62"/>
      <c r="X658" s="62"/>
      <c r="Y658" s="23" t="str">
        <f t="shared" si="74"/>
        <v/>
      </c>
      <c r="Z658" s="23">
        <f t="shared" si="75"/>
        <v>715.68</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v>82041100</v>
      </c>
      <c r="K659" s="46" t="s">
        <v>104</v>
      </c>
      <c r="L659" s="47"/>
      <c r="M659" s="48"/>
      <c r="N659" s="99">
        <v>840</v>
      </c>
      <c r="O659" s="49">
        <v>9.2499999999999999E-2</v>
      </c>
      <c r="P659" s="50">
        <v>0</v>
      </c>
      <c r="Q659" s="50">
        <v>0.18</v>
      </c>
      <c r="R659" s="50">
        <v>0</v>
      </c>
      <c r="S659" s="50">
        <v>0</v>
      </c>
      <c r="T659" s="46"/>
      <c r="U659" s="46">
        <v>7</v>
      </c>
      <c r="V659" s="51" t="s">
        <v>1074</v>
      </c>
      <c r="W659" s="62"/>
      <c r="X659" s="62"/>
      <c r="Y659" s="23" t="str">
        <f t="shared" si="74"/>
        <v/>
      </c>
      <c r="Z659" s="23">
        <f t="shared" si="75"/>
        <v>840</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101">
        <v>82041100</v>
      </c>
      <c r="K660" s="46" t="s">
        <v>104</v>
      </c>
      <c r="L660" s="47"/>
      <c r="M660" s="48"/>
      <c r="N660" s="99">
        <v>549.91999999999996</v>
      </c>
      <c r="O660" s="49">
        <v>9.2499999999999999E-2</v>
      </c>
      <c r="P660" s="50">
        <v>0</v>
      </c>
      <c r="Q660" s="50">
        <v>0.18</v>
      </c>
      <c r="R660" s="50">
        <v>0</v>
      </c>
      <c r="S660" s="50">
        <v>0</v>
      </c>
      <c r="T660" s="46"/>
      <c r="U660" s="46">
        <v>7</v>
      </c>
      <c r="V660" s="51" t="s">
        <v>1074</v>
      </c>
      <c r="W660" s="62"/>
      <c r="X660" s="62"/>
      <c r="Y660" s="23" t="str">
        <f t="shared" si="74"/>
        <v/>
      </c>
      <c r="Z660" s="23">
        <f t="shared" si="75"/>
        <v>549.91999999999996</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1</v>
      </c>
      <c r="I661" s="21" t="s">
        <v>995</v>
      </c>
      <c r="J661" s="101">
        <v>82041100</v>
      </c>
      <c r="K661" s="46" t="s">
        <v>104</v>
      </c>
      <c r="L661" s="47"/>
      <c r="M661" s="48"/>
      <c r="N661" s="99">
        <v>997.92</v>
      </c>
      <c r="O661" s="49">
        <v>9.2499999999999999E-2</v>
      </c>
      <c r="P661" s="50">
        <v>0</v>
      </c>
      <c r="Q661" s="50">
        <v>0.18</v>
      </c>
      <c r="R661" s="50">
        <v>0</v>
      </c>
      <c r="S661" s="50">
        <v>0</v>
      </c>
      <c r="T661" s="46"/>
      <c r="U661" s="46">
        <v>7</v>
      </c>
      <c r="V661" s="51" t="s">
        <v>1074</v>
      </c>
      <c r="W661" s="62"/>
      <c r="X661" s="62"/>
      <c r="Y661" s="23" t="str">
        <f t="shared" si="74"/>
        <v/>
      </c>
      <c r="Z661" s="23">
        <f t="shared" si="75"/>
        <v>997.92</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101">
        <v>82041100</v>
      </c>
      <c r="K662" s="46" t="s">
        <v>104</v>
      </c>
      <c r="L662" s="47"/>
      <c r="M662" s="48"/>
      <c r="N662" s="99">
        <v>452.48</v>
      </c>
      <c r="O662" s="49">
        <v>9.2499999999999999E-2</v>
      </c>
      <c r="P662" s="50">
        <v>0</v>
      </c>
      <c r="Q662" s="50">
        <v>0.18</v>
      </c>
      <c r="R662" s="50">
        <v>0</v>
      </c>
      <c r="S662" s="50">
        <v>0</v>
      </c>
      <c r="T662" s="46"/>
      <c r="U662" s="46">
        <v>7</v>
      </c>
      <c r="V662" s="51" t="s">
        <v>1074</v>
      </c>
      <c r="W662" s="62"/>
      <c r="X662" s="62"/>
      <c r="Y662" s="23" t="str">
        <f t="shared" si="74"/>
        <v/>
      </c>
      <c r="Z662" s="23">
        <f t="shared" si="75"/>
        <v>452.48</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101">
        <v>82041100</v>
      </c>
      <c r="K663" s="46" t="s">
        <v>104</v>
      </c>
      <c r="L663" s="47"/>
      <c r="M663" s="48"/>
      <c r="N663" s="99">
        <v>196</v>
      </c>
      <c r="O663" s="49">
        <v>9.2499999999999999E-2</v>
      </c>
      <c r="P663" s="50">
        <v>0</v>
      </c>
      <c r="Q663" s="50">
        <v>0.18</v>
      </c>
      <c r="R663" s="50">
        <v>0</v>
      </c>
      <c r="S663" s="50">
        <v>0</v>
      </c>
      <c r="T663" s="46"/>
      <c r="U663" s="46">
        <v>7</v>
      </c>
      <c r="V663" s="51" t="s">
        <v>1074</v>
      </c>
      <c r="W663" s="62"/>
      <c r="X663" s="62"/>
      <c r="Y663" s="23" t="str">
        <f t="shared" ref="Y663:Y726" si="82">IF(M663&lt;&gt;"",$H663*M663,"")</f>
        <v/>
      </c>
      <c r="Z663" s="23">
        <f t="shared" ref="Z663:Z726" si="83">IF(N663&lt;&gt;"",$H663*N663,"")</f>
        <v>196</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101">
        <v>82041100</v>
      </c>
      <c r="K664" s="46" t="s">
        <v>104</v>
      </c>
      <c r="L664" s="47"/>
      <c r="M664" s="48"/>
      <c r="N664" s="99">
        <v>192.64</v>
      </c>
      <c r="O664" s="49">
        <v>9.2499999999999999E-2</v>
      </c>
      <c r="P664" s="50">
        <v>0</v>
      </c>
      <c r="Q664" s="50">
        <v>0.18</v>
      </c>
      <c r="R664" s="50">
        <v>0</v>
      </c>
      <c r="S664" s="50">
        <v>0</v>
      </c>
      <c r="T664" s="46"/>
      <c r="U664" s="46">
        <v>7</v>
      </c>
      <c r="V664" s="51" t="s">
        <v>1074</v>
      </c>
      <c r="W664" s="62"/>
      <c r="X664" s="62"/>
      <c r="Y664" s="23" t="str">
        <f t="shared" si="82"/>
        <v/>
      </c>
      <c r="Z664" s="23">
        <f t="shared" si="83"/>
        <v>192.64</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101">
        <v>82041100</v>
      </c>
      <c r="K665" s="46" t="s">
        <v>104</v>
      </c>
      <c r="L665" s="47"/>
      <c r="M665" s="48"/>
      <c r="N665" s="99">
        <v>212.8</v>
      </c>
      <c r="O665" s="49">
        <v>9.2499999999999999E-2</v>
      </c>
      <c r="P665" s="50">
        <v>0</v>
      </c>
      <c r="Q665" s="50">
        <v>0.18</v>
      </c>
      <c r="R665" s="50">
        <v>0</v>
      </c>
      <c r="S665" s="50">
        <v>0</v>
      </c>
      <c r="T665" s="46"/>
      <c r="U665" s="46">
        <v>7</v>
      </c>
      <c r="V665" s="51" t="s">
        <v>1074</v>
      </c>
      <c r="W665" s="62"/>
      <c r="X665" s="62"/>
      <c r="Y665" s="23" t="str">
        <f t="shared" si="82"/>
        <v/>
      </c>
      <c r="Z665" s="23">
        <f t="shared" si="83"/>
        <v>212.8</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101">
        <v>82041100</v>
      </c>
      <c r="K666" s="46" t="s">
        <v>104</v>
      </c>
      <c r="L666" s="47"/>
      <c r="M666" s="48"/>
      <c r="N666" s="99">
        <v>196</v>
      </c>
      <c r="O666" s="49">
        <v>9.2499999999999999E-2</v>
      </c>
      <c r="P666" s="50">
        <v>0</v>
      </c>
      <c r="Q666" s="50">
        <v>0.18</v>
      </c>
      <c r="R666" s="50">
        <v>0</v>
      </c>
      <c r="S666" s="50">
        <v>0</v>
      </c>
      <c r="T666" s="46"/>
      <c r="U666" s="46">
        <v>7</v>
      </c>
      <c r="V666" s="51" t="s">
        <v>1074</v>
      </c>
      <c r="W666" s="62"/>
      <c r="X666" s="62"/>
      <c r="Y666" s="23" t="str">
        <f t="shared" si="82"/>
        <v/>
      </c>
      <c r="Z666" s="23">
        <f t="shared" si="83"/>
        <v>196</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c r="K667" s="46" t="s">
        <v>104</v>
      </c>
      <c r="L667" s="47"/>
      <c r="M667" s="48"/>
      <c r="N667" s="99"/>
      <c r="O667" s="49">
        <v>9.2499999999999999E-2</v>
      </c>
      <c r="P667" s="50">
        <v>0</v>
      </c>
      <c r="Q667" s="50">
        <v>0.18</v>
      </c>
      <c r="R667" s="50">
        <v>0</v>
      </c>
      <c r="S667" s="50">
        <v>0</v>
      </c>
      <c r="T667" s="46"/>
      <c r="U667" s="46">
        <v>7</v>
      </c>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1043</v>
      </c>
      <c r="H668" s="21">
        <v>3</v>
      </c>
      <c r="I668" s="21" t="s">
        <v>995</v>
      </c>
      <c r="J668">
        <v>82041100</v>
      </c>
      <c r="K668" s="46" t="s">
        <v>104</v>
      </c>
      <c r="L668" s="47"/>
      <c r="M668" s="48"/>
      <c r="N668" s="99">
        <v>1118.8800000000001</v>
      </c>
      <c r="O668" s="49">
        <v>9.2499999999999999E-2</v>
      </c>
      <c r="P668" s="50">
        <v>0</v>
      </c>
      <c r="Q668" s="50">
        <v>0.18</v>
      </c>
      <c r="R668" s="50">
        <v>0</v>
      </c>
      <c r="S668" s="50">
        <v>0</v>
      </c>
      <c r="T668" s="46"/>
      <c r="U668" s="46">
        <v>7</v>
      </c>
      <c r="V668" s="51" t="s">
        <v>1074</v>
      </c>
      <c r="W668" s="62"/>
      <c r="X668" s="62"/>
      <c r="Y668" s="23" t="str">
        <f t="shared" si="82"/>
        <v/>
      </c>
      <c r="Z668" s="23">
        <f t="shared" si="83"/>
        <v>3356.6400000000003</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101">
        <v>82041100</v>
      </c>
      <c r="K669" s="46" t="s">
        <v>104</v>
      </c>
      <c r="L669" s="47"/>
      <c r="M669" s="48"/>
      <c r="N669" s="99">
        <v>1904</v>
      </c>
      <c r="O669" s="49">
        <v>9.2499999999999999E-2</v>
      </c>
      <c r="P669" s="50">
        <v>0</v>
      </c>
      <c r="Q669" s="50">
        <v>0.18</v>
      </c>
      <c r="R669" s="50">
        <v>0</v>
      </c>
      <c r="S669" s="50">
        <v>0</v>
      </c>
      <c r="T669" s="46"/>
      <c r="U669" s="46">
        <v>7</v>
      </c>
      <c r="V669" s="51" t="s">
        <v>1074</v>
      </c>
      <c r="W669" s="62"/>
      <c r="X669" s="62"/>
      <c r="Y669" s="23" t="str">
        <f t="shared" si="82"/>
        <v/>
      </c>
      <c r="Z669" s="23">
        <f t="shared" si="83"/>
        <v>1904</v>
      </c>
      <c r="AA669" s="19">
        <f t="shared" si="84"/>
        <v>1</v>
      </c>
      <c r="AB669" s="19">
        <f t="shared" si="85"/>
        <v>0</v>
      </c>
      <c r="AC669" s="19">
        <f t="shared" si="86"/>
        <v>1</v>
      </c>
      <c r="AD669" s="23" t="str">
        <f t="shared" si="87"/>
        <v/>
      </c>
      <c r="AE669" s="23" t="str">
        <f t="shared" si="88"/>
        <v/>
      </c>
    </row>
    <row r="670" spans="2:31" x14ac:dyDescent="0.25">
      <c r="B670" s="18">
        <f t="shared" si="89"/>
        <v>648</v>
      </c>
      <c r="C670" s="25">
        <v>5500000001127</v>
      </c>
      <c r="D670" s="19"/>
      <c r="E670" s="19"/>
      <c r="F670" s="20"/>
      <c r="G670" s="20" t="s">
        <v>736</v>
      </c>
      <c r="H670" s="21">
        <v>11</v>
      </c>
      <c r="I670" s="21" t="s">
        <v>995</v>
      </c>
      <c r="J670" s="101">
        <v>82041100</v>
      </c>
      <c r="K670" s="46" t="s">
        <v>104</v>
      </c>
      <c r="L670" s="47"/>
      <c r="M670" s="48"/>
      <c r="N670" s="99">
        <v>506.24</v>
      </c>
      <c r="O670" s="49">
        <v>9.2499999999999999E-2</v>
      </c>
      <c r="P670" s="50">
        <v>0</v>
      </c>
      <c r="Q670" s="50">
        <v>0.18</v>
      </c>
      <c r="R670" s="50">
        <v>0</v>
      </c>
      <c r="S670" s="50">
        <v>0</v>
      </c>
      <c r="T670" s="46"/>
      <c r="U670" s="46">
        <v>7</v>
      </c>
      <c r="V670" s="51" t="s">
        <v>1074</v>
      </c>
      <c r="W670" s="62"/>
      <c r="X670" s="62"/>
      <c r="Y670" s="23" t="str">
        <f t="shared" si="82"/>
        <v/>
      </c>
      <c r="Z670" s="23">
        <f t="shared" si="83"/>
        <v>5568.64</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100"/>
      <c r="K671" s="46" t="s">
        <v>104</v>
      </c>
      <c r="L671" s="47"/>
      <c r="M671" s="48"/>
      <c r="N671" s="99"/>
      <c r="O671" s="49">
        <v>9.2499999999999999E-2</v>
      </c>
      <c r="P671" s="50">
        <v>0</v>
      </c>
      <c r="Q671" s="50">
        <v>0.18</v>
      </c>
      <c r="R671" s="50">
        <v>0</v>
      </c>
      <c r="S671" s="50">
        <v>0</v>
      </c>
      <c r="T671" s="46"/>
      <c r="U671" s="46">
        <v>7</v>
      </c>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738</v>
      </c>
      <c r="H672" s="21">
        <v>1</v>
      </c>
      <c r="I672" s="21" t="s">
        <v>995</v>
      </c>
      <c r="J672" s="100"/>
      <c r="K672" s="46" t="s">
        <v>104</v>
      </c>
      <c r="L672" s="47"/>
      <c r="M672" s="48"/>
      <c r="N672" s="99"/>
      <c r="O672" s="49">
        <v>9.2499999999999999E-2</v>
      </c>
      <c r="P672" s="50">
        <v>0</v>
      </c>
      <c r="Q672" s="50">
        <v>0.18</v>
      </c>
      <c r="R672" s="50">
        <v>0</v>
      </c>
      <c r="S672" s="50">
        <v>0</v>
      </c>
      <c r="T672" s="46"/>
      <c r="U672" s="46">
        <v>7</v>
      </c>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101">
        <v>82041100</v>
      </c>
      <c r="K673" s="46" t="s">
        <v>104</v>
      </c>
      <c r="L673" s="47"/>
      <c r="M673" s="48"/>
      <c r="N673" s="99">
        <v>911.68</v>
      </c>
      <c r="O673" s="49">
        <v>9.2499999999999999E-2</v>
      </c>
      <c r="P673" s="50">
        <v>0</v>
      </c>
      <c r="Q673" s="50">
        <v>0.18</v>
      </c>
      <c r="R673" s="50">
        <v>0</v>
      </c>
      <c r="S673" s="50">
        <v>0</v>
      </c>
      <c r="T673" s="46"/>
      <c r="U673" s="46">
        <v>7</v>
      </c>
      <c r="V673" s="51" t="s">
        <v>1074</v>
      </c>
      <c r="W673" s="62"/>
      <c r="X673" s="62"/>
      <c r="Y673" s="23" t="str">
        <f t="shared" si="82"/>
        <v/>
      </c>
      <c r="Z673" s="23">
        <f t="shared" si="83"/>
        <v>911.68</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1</v>
      </c>
      <c r="I674" s="21" t="s">
        <v>995</v>
      </c>
      <c r="J674" s="101">
        <v>82041100</v>
      </c>
      <c r="K674" s="46" t="s">
        <v>104</v>
      </c>
      <c r="L674" s="47"/>
      <c r="M674" s="48"/>
      <c r="N674" s="99">
        <v>211.68</v>
      </c>
      <c r="O674" s="49">
        <v>9.2499999999999999E-2</v>
      </c>
      <c r="P674" s="50">
        <v>0</v>
      </c>
      <c r="Q674" s="50">
        <v>0.18</v>
      </c>
      <c r="R674" s="50">
        <v>0</v>
      </c>
      <c r="S674" s="50">
        <v>0</v>
      </c>
      <c r="T674" s="46"/>
      <c r="U674" s="46">
        <v>7</v>
      </c>
      <c r="V674" s="51" t="s">
        <v>1074</v>
      </c>
      <c r="W674" s="62"/>
      <c r="X674" s="62"/>
      <c r="Y674" s="23" t="str">
        <f t="shared" si="82"/>
        <v/>
      </c>
      <c r="Z674" s="23">
        <f t="shared" si="83"/>
        <v>211.68</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101">
        <v>82041100</v>
      </c>
      <c r="K675" s="46" t="s">
        <v>104</v>
      </c>
      <c r="L675" s="47"/>
      <c r="M675" s="48"/>
      <c r="N675" s="99">
        <v>352.8</v>
      </c>
      <c r="O675" s="49">
        <v>9.2499999999999999E-2</v>
      </c>
      <c r="P675" s="50">
        <v>0</v>
      </c>
      <c r="Q675" s="50">
        <v>0.18</v>
      </c>
      <c r="R675" s="50">
        <v>0</v>
      </c>
      <c r="S675" s="50">
        <v>0</v>
      </c>
      <c r="T675" s="46"/>
      <c r="U675" s="46">
        <v>7</v>
      </c>
      <c r="V675" s="51" t="s">
        <v>1074</v>
      </c>
      <c r="W675" s="62"/>
      <c r="X675" s="62"/>
      <c r="Y675" s="23" t="str">
        <f t="shared" si="82"/>
        <v/>
      </c>
      <c r="Z675" s="23">
        <f t="shared" si="83"/>
        <v>352.8</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c r="K676" s="46" t="s">
        <v>104</v>
      </c>
      <c r="L676" s="47"/>
      <c r="M676" s="48"/>
      <c r="N676" s="99"/>
      <c r="O676" s="49">
        <v>9.2499999999999999E-2</v>
      </c>
      <c r="P676" s="50">
        <v>0</v>
      </c>
      <c r="Q676" s="50">
        <v>0.18</v>
      </c>
      <c r="R676" s="50">
        <v>0</v>
      </c>
      <c r="S676" s="50">
        <v>0</v>
      </c>
      <c r="T676" s="46"/>
      <c r="U676" s="46">
        <v>7</v>
      </c>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101">
        <v>82041100</v>
      </c>
      <c r="K677" s="46" t="s">
        <v>104</v>
      </c>
      <c r="L677" s="47"/>
      <c r="M677" s="48"/>
      <c r="N677" s="99">
        <v>173.6</v>
      </c>
      <c r="O677" s="49">
        <v>9.2499999999999999E-2</v>
      </c>
      <c r="P677" s="50">
        <v>0</v>
      </c>
      <c r="Q677" s="50">
        <v>0.18</v>
      </c>
      <c r="R677" s="50">
        <v>0</v>
      </c>
      <c r="S677" s="50">
        <v>0</v>
      </c>
      <c r="T677" s="46"/>
      <c r="U677" s="46">
        <v>7</v>
      </c>
      <c r="V677" s="51" t="s">
        <v>1074</v>
      </c>
      <c r="W677" s="62"/>
      <c r="X677" s="62"/>
      <c r="Y677" s="23" t="str">
        <f t="shared" si="82"/>
        <v/>
      </c>
      <c r="Z677" s="23">
        <f t="shared" si="83"/>
        <v>173.6</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c r="K678" s="46" t="s">
        <v>104</v>
      </c>
      <c r="L678" s="47"/>
      <c r="M678" s="48"/>
      <c r="N678" s="99"/>
      <c r="O678" s="49">
        <v>9.2499999999999999E-2</v>
      </c>
      <c r="P678" s="50">
        <v>0</v>
      </c>
      <c r="Q678" s="50">
        <v>0.18</v>
      </c>
      <c r="R678" s="50">
        <v>0</v>
      </c>
      <c r="S678" s="50">
        <v>0</v>
      </c>
      <c r="T678" s="46"/>
      <c r="U678" s="46">
        <v>7</v>
      </c>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c r="K679" s="46" t="s">
        <v>104</v>
      </c>
      <c r="L679" s="47"/>
      <c r="M679" s="48"/>
      <c r="N679" s="99"/>
      <c r="O679" s="49">
        <v>9.2499999999999999E-2</v>
      </c>
      <c r="P679" s="50">
        <v>0</v>
      </c>
      <c r="Q679" s="50">
        <v>0.18</v>
      </c>
      <c r="R679" s="50">
        <v>0</v>
      </c>
      <c r="S679" s="50">
        <v>0</v>
      </c>
      <c r="T679" s="46"/>
      <c r="U679" s="46">
        <v>7</v>
      </c>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746</v>
      </c>
      <c r="H680" s="21">
        <v>1</v>
      </c>
      <c r="I680" s="21" t="s">
        <v>995</v>
      </c>
      <c r="J680" s="101">
        <v>82041100</v>
      </c>
      <c r="K680" s="46" t="s">
        <v>104</v>
      </c>
      <c r="L680" s="47"/>
      <c r="M680" s="48"/>
      <c r="N680" s="99">
        <v>184.8</v>
      </c>
      <c r="O680" s="49">
        <v>9.2499999999999999E-2</v>
      </c>
      <c r="P680" s="50">
        <v>0</v>
      </c>
      <c r="Q680" s="50">
        <v>0.18</v>
      </c>
      <c r="R680" s="50">
        <v>0</v>
      </c>
      <c r="S680" s="50">
        <v>0</v>
      </c>
      <c r="T680" s="46"/>
      <c r="U680" s="46">
        <v>7</v>
      </c>
      <c r="V680" s="51" t="s">
        <v>1074</v>
      </c>
      <c r="W680" s="62"/>
      <c r="X680" s="62"/>
      <c r="Y680" s="23" t="str">
        <f t="shared" si="82"/>
        <v/>
      </c>
      <c r="Z680" s="23">
        <f t="shared" si="83"/>
        <v>184.8</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5</v>
      </c>
      <c r="I681" s="21" t="s">
        <v>995</v>
      </c>
      <c r="J681" s="100"/>
      <c r="K681" s="46" t="s">
        <v>104</v>
      </c>
      <c r="L681" s="47"/>
      <c r="M681" s="48"/>
      <c r="N681" s="99"/>
      <c r="O681" s="49">
        <v>9.2499999999999999E-2</v>
      </c>
      <c r="P681" s="50">
        <v>0</v>
      </c>
      <c r="Q681" s="50">
        <v>0.18</v>
      </c>
      <c r="R681" s="50">
        <v>0</v>
      </c>
      <c r="S681" s="50">
        <v>0</v>
      </c>
      <c r="T681" s="46"/>
      <c r="U681" s="46">
        <v>7</v>
      </c>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748</v>
      </c>
      <c r="H682" s="21">
        <v>5</v>
      </c>
      <c r="I682" s="21" t="s">
        <v>995</v>
      </c>
      <c r="J682" s="100"/>
      <c r="K682" s="46" t="s">
        <v>104</v>
      </c>
      <c r="L682" s="47"/>
      <c r="M682" s="48"/>
      <c r="N682" s="99"/>
      <c r="O682" s="49">
        <v>9.2499999999999999E-2</v>
      </c>
      <c r="P682" s="50">
        <v>0</v>
      </c>
      <c r="Q682" s="50">
        <v>0.18</v>
      </c>
      <c r="R682" s="50">
        <v>0</v>
      </c>
      <c r="S682" s="50">
        <v>0</v>
      </c>
      <c r="T682" s="46"/>
      <c r="U682" s="46">
        <v>7</v>
      </c>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x14ac:dyDescent="0.25">
      <c r="B683" s="18">
        <f t="shared" si="89"/>
        <v>661</v>
      </c>
      <c r="C683" s="25">
        <v>5200000011447</v>
      </c>
      <c r="D683" s="19"/>
      <c r="E683" s="19"/>
      <c r="F683" s="20"/>
      <c r="G683" s="20" t="s">
        <v>749</v>
      </c>
      <c r="H683" s="21">
        <v>5</v>
      </c>
      <c r="I683" s="21" t="s">
        <v>995</v>
      </c>
      <c r="J683" s="100"/>
      <c r="K683" s="46" t="s">
        <v>104</v>
      </c>
      <c r="L683" s="47"/>
      <c r="M683" s="48"/>
      <c r="N683" s="99"/>
      <c r="O683" s="49">
        <v>9.2499999999999999E-2</v>
      </c>
      <c r="P683" s="50">
        <v>0</v>
      </c>
      <c r="Q683" s="50">
        <v>0.18</v>
      </c>
      <c r="R683" s="50">
        <v>0</v>
      </c>
      <c r="S683" s="50">
        <v>0</v>
      </c>
      <c r="T683" s="46"/>
      <c r="U683" s="46">
        <v>7</v>
      </c>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750</v>
      </c>
      <c r="H684" s="21">
        <v>3</v>
      </c>
      <c r="I684" s="21" t="s">
        <v>995</v>
      </c>
      <c r="J684" s="100"/>
      <c r="K684" s="46" t="s">
        <v>104</v>
      </c>
      <c r="L684" s="47"/>
      <c r="M684" s="48"/>
      <c r="N684" s="99"/>
      <c r="O684" s="49">
        <v>9.2499999999999999E-2</v>
      </c>
      <c r="P684" s="50">
        <v>0</v>
      </c>
      <c r="Q684" s="50">
        <v>0.18</v>
      </c>
      <c r="R684" s="50">
        <v>0</v>
      </c>
      <c r="S684" s="50">
        <v>0</v>
      </c>
      <c r="T684" s="46"/>
      <c r="U684" s="46">
        <v>7</v>
      </c>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751</v>
      </c>
      <c r="H685" s="21">
        <v>5</v>
      </c>
      <c r="I685" s="21" t="s">
        <v>995</v>
      </c>
      <c r="J685" s="100"/>
      <c r="K685" s="46" t="s">
        <v>104</v>
      </c>
      <c r="L685" s="47"/>
      <c r="M685" s="48"/>
      <c r="N685" s="99"/>
      <c r="O685" s="49">
        <v>9.2499999999999999E-2</v>
      </c>
      <c r="P685" s="50">
        <v>0</v>
      </c>
      <c r="Q685" s="50">
        <v>0.18</v>
      </c>
      <c r="R685" s="50">
        <v>0</v>
      </c>
      <c r="S685" s="50">
        <v>0</v>
      </c>
      <c r="T685" s="46"/>
      <c r="U685" s="46">
        <v>7</v>
      </c>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752</v>
      </c>
      <c r="H686" s="21">
        <v>3</v>
      </c>
      <c r="I686" s="21" t="s">
        <v>995</v>
      </c>
      <c r="J686" s="100"/>
      <c r="K686" s="46" t="s">
        <v>104</v>
      </c>
      <c r="L686" s="47"/>
      <c r="M686" s="48"/>
      <c r="N686" s="99"/>
      <c r="O686" s="49">
        <v>9.2499999999999999E-2</v>
      </c>
      <c r="P686" s="50">
        <v>0</v>
      </c>
      <c r="Q686" s="50">
        <v>0.18</v>
      </c>
      <c r="R686" s="50">
        <v>0</v>
      </c>
      <c r="S686" s="50">
        <v>0</v>
      </c>
      <c r="T686" s="46"/>
      <c r="U686" s="46">
        <v>7</v>
      </c>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753</v>
      </c>
      <c r="H687" s="21">
        <v>3</v>
      </c>
      <c r="I687" s="21" t="s">
        <v>995</v>
      </c>
      <c r="J687" s="100"/>
      <c r="K687" s="46" t="s">
        <v>104</v>
      </c>
      <c r="L687" s="47"/>
      <c r="M687" s="48"/>
      <c r="N687" s="99"/>
      <c r="O687" s="49">
        <v>9.2499999999999999E-2</v>
      </c>
      <c r="P687" s="50">
        <v>0</v>
      </c>
      <c r="Q687" s="50">
        <v>0.18</v>
      </c>
      <c r="R687" s="50">
        <v>0</v>
      </c>
      <c r="S687" s="50">
        <v>0</v>
      </c>
      <c r="T687" s="46"/>
      <c r="U687" s="46">
        <v>7</v>
      </c>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3</v>
      </c>
      <c r="I688" s="21" t="s">
        <v>995</v>
      </c>
      <c r="J688">
        <v>82051000</v>
      </c>
      <c r="K688" s="46" t="s">
        <v>104</v>
      </c>
      <c r="L688" s="47"/>
      <c r="M688" s="48"/>
      <c r="N688" s="99">
        <v>397.6</v>
      </c>
      <c r="O688" s="49">
        <v>9.2499999999999999E-2</v>
      </c>
      <c r="P688" s="50">
        <v>0</v>
      </c>
      <c r="Q688" s="50">
        <v>0.18</v>
      </c>
      <c r="R688" s="50">
        <v>0</v>
      </c>
      <c r="S688" s="50">
        <v>0</v>
      </c>
      <c r="T688" s="46"/>
      <c r="U688" s="46">
        <v>7</v>
      </c>
      <c r="V688" s="51" t="s">
        <v>1084</v>
      </c>
      <c r="W688" s="62"/>
      <c r="X688" s="62"/>
      <c r="Y688" s="23" t="str">
        <f t="shared" si="82"/>
        <v/>
      </c>
      <c r="Z688" s="23">
        <f t="shared" si="83"/>
        <v>1192.8000000000002</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3</v>
      </c>
      <c r="I689" s="21" t="s">
        <v>995</v>
      </c>
      <c r="J689">
        <v>82051000</v>
      </c>
      <c r="K689" s="46" t="s">
        <v>104</v>
      </c>
      <c r="L689" s="47"/>
      <c r="M689" s="48"/>
      <c r="N689" s="99">
        <v>397.6</v>
      </c>
      <c r="O689" s="49">
        <v>9.2499999999999999E-2</v>
      </c>
      <c r="P689" s="50">
        <v>0</v>
      </c>
      <c r="Q689" s="50">
        <v>0.18</v>
      </c>
      <c r="R689" s="50">
        <v>0</v>
      </c>
      <c r="S689" s="50">
        <v>0</v>
      </c>
      <c r="T689" s="46"/>
      <c r="U689" s="46">
        <v>7</v>
      </c>
      <c r="V689" s="51" t="s">
        <v>1084</v>
      </c>
      <c r="W689" s="62"/>
      <c r="X689" s="62"/>
      <c r="Y689" s="23" t="str">
        <f t="shared" si="82"/>
        <v/>
      </c>
      <c r="Z689" s="23">
        <f t="shared" si="83"/>
        <v>1192.8000000000002</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3</v>
      </c>
      <c r="I690" s="21" t="s">
        <v>995</v>
      </c>
      <c r="J690">
        <v>82051000</v>
      </c>
      <c r="K690" s="46" t="s">
        <v>104</v>
      </c>
      <c r="L690" s="47"/>
      <c r="M690" s="48"/>
      <c r="N690" s="99">
        <v>397.6</v>
      </c>
      <c r="O690" s="49">
        <v>9.2499999999999999E-2</v>
      </c>
      <c r="P690" s="50">
        <v>0</v>
      </c>
      <c r="Q690" s="50">
        <v>0.18</v>
      </c>
      <c r="R690" s="50">
        <v>0</v>
      </c>
      <c r="S690" s="50">
        <v>0</v>
      </c>
      <c r="T690" s="46"/>
      <c r="U690" s="46">
        <v>7</v>
      </c>
      <c r="V690" s="51" t="s">
        <v>1084</v>
      </c>
      <c r="W690" s="62"/>
      <c r="X690" s="62"/>
      <c r="Y690" s="23" t="str">
        <f t="shared" si="82"/>
        <v/>
      </c>
      <c r="Z690" s="23">
        <f t="shared" si="83"/>
        <v>1192.8000000000002</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3</v>
      </c>
      <c r="I691" s="21" t="s">
        <v>995</v>
      </c>
      <c r="J691">
        <v>82051000</v>
      </c>
      <c r="K691" s="46" t="s">
        <v>104</v>
      </c>
      <c r="L691" s="47"/>
      <c r="M691" s="48"/>
      <c r="N691" s="99">
        <v>397.6</v>
      </c>
      <c r="O691" s="49">
        <v>9.2499999999999999E-2</v>
      </c>
      <c r="P691" s="50">
        <v>0</v>
      </c>
      <c r="Q691" s="50">
        <v>0.18</v>
      </c>
      <c r="R691" s="50">
        <v>0</v>
      </c>
      <c r="S691" s="50">
        <v>0</v>
      </c>
      <c r="T691" s="46"/>
      <c r="U691" s="46">
        <v>7</v>
      </c>
      <c r="V691" s="51" t="s">
        <v>1084</v>
      </c>
      <c r="W691" s="62"/>
      <c r="X691" s="62"/>
      <c r="Y691" s="23" t="str">
        <f t="shared" si="82"/>
        <v/>
      </c>
      <c r="Z691" s="23">
        <f t="shared" si="83"/>
        <v>1192.8000000000002</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3</v>
      </c>
      <c r="I692" s="21" t="s">
        <v>995</v>
      </c>
      <c r="J692">
        <v>82051000</v>
      </c>
      <c r="K692" s="46" t="s">
        <v>104</v>
      </c>
      <c r="L692" s="47"/>
      <c r="M692" s="48"/>
      <c r="N692" s="99">
        <v>397.6</v>
      </c>
      <c r="O692" s="49">
        <v>9.2499999999999999E-2</v>
      </c>
      <c r="P692" s="50">
        <v>0</v>
      </c>
      <c r="Q692" s="50">
        <v>0.18</v>
      </c>
      <c r="R692" s="50">
        <v>0</v>
      </c>
      <c r="S692" s="50">
        <v>0</v>
      </c>
      <c r="T692" s="46"/>
      <c r="U692" s="46">
        <v>7</v>
      </c>
      <c r="V692" s="51" t="s">
        <v>1084</v>
      </c>
      <c r="W692" s="62"/>
      <c r="X692" s="62"/>
      <c r="Y692" s="23" t="str">
        <f t="shared" si="82"/>
        <v/>
      </c>
      <c r="Z692" s="23">
        <f t="shared" si="83"/>
        <v>1192.8000000000002</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3</v>
      </c>
      <c r="I693" s="21" t="s">
        <v>995</v>
      </c>
      <c r="J693" s="101">
        <v>82051000</v>
      </c>
      <c r="K693" s="46" t="s">
        <v>104</v>
      </c>
      <c r="L693" s="47"/>
      <c r="M693" s="48"/>
      <c r="N693" s="99">
        <v>621.6</v>
      </c>
      <c r="O693" s="49">
        <v>9.2499999999999999E-2</v>
      </c>
      <c r="P693" s="50">
        <v>0</v>
      </c>
      <c r="Q693" s="50">
        <v>0.18</v>
      </c>
      <c r="R693" s="50">
        <v>0</v>
      </c>
      <c r="S693" s="50">
        <v>0</v>
      </c>
      <c r="T693" s="46"/>
      <c r="U693" s="46">
        <v>7</v>
      </c>
      <c r="V693" s="51" t="s">
        <v>1084</v>
      </c>
      <c r="W693" s="62"/>
      <c r="X693" s="62"/>
      <c r="Y693" s="23" t="str">
        <f t="shared" si="82"/>
        <v/>
      </c>
      <c r="Z693" s="23">
        <f t="shared" si="83"/>
        <v>1864.8000000000002</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3</v>
      </c>
      <c r="I694" s="21" t="s">
        <v>995</v>
      </c>
      <c r="J694" s="101">
        <v>82051000</v>
      </c>
      <c r="K694" s="46" t="s">
        <v>104</v>
      </c>
      <c r="L694" s="47"/>
      <c r="M694" s="48"/>
      <c r="N694" s="99">
        <v>397.6</v>
      </c>
      <c r="O694" s="49">
        <v>9.2499999999999999E-2</v>
      </c>
      <c r="P694" s="50">
        <v>0</v>
      </c>
      <c r="Q694" s="50">
        <v>0.18</v>
      </c>
      <c r="R694" s="50">
        <v>0</v>
      </c>
      <c r="S694" s="50">
        <v>0</v>
      </c>
      <c r="T694" s="46"/>
      <c r="U694" s="46">
        <v>7</v>
      </c>
      <c r="V694" s="51" t="s">
        <v>1084</v>
      </c>
      <c r="W694" s="62"/>
      <c r="X694" s="62"/>
      <c r="Y694" s="23" t="str">
        <f t="shared" si="82"/>
        <v/>
      </c>
      <c r="Z694" s="23">
        <f t="shared" si="83"/>
        <v>1192.8000000000002</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3</v>
      </c>
      <c r="I695" s="21" t="s">
        <v>995</v>
      </c>
      <c r="J695" s="101">
        <v>82051000</v>
      </c>
      <c r="K695" s="46" t="s">
        <v>104</v>
      </c>
      <c r="L695" s="47"/>
      <c r="M695" s="48"/>
      <c r="N695" s="99">
        <v>397.6</v>
      </c>
      <c r="O695" s="49">
        <v>9.2499999999999999E-2</v>
      </c>
      <c r="P695" s="50">
        <v>0</v>
      </c>
      <c r="Q695" s="50">
        <v>0.18</v>
      </c>
      <c r="R695" s="50">
        <v>0</v>
      </c>
      <c r="S695" s="50">
        <v>0</v>
      </c>
      <c r="T695" s="46"/>
      <c r="U695" s="46">
        <v>7</v>
      </c>
      <c r="V695" s="51" t="s">
        <v>1084</v>
      </c>
      <c r="W695" s="62"/>
      <c r="X695" s="62"/>
      <c r="Y695" s="23" t="str">
        <f t="shared" si="82"/>
        <v/>
      </c>
      <c r="Z695" s="23">
        <f t="shared" si="83"/>
        <v>1192.8000000000002</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2</v>
      </c>
      <c r="I696" s="21" t="s">
        <v>995</v>
      </c>
      <c r="J696" s="101">
        <v>82051000</v>
      </c>
      <c r="K696" s="46" t="s">
        <v>104</v>
      </c>
      <c r="L696" s="47"/>
      <c r="M696" s="48"/>
      <c r="N696" s="99">
        <v>397.6</v>
      </c>
      <c r="O696" s="49">
        <v>9.2499999999999999E-2</v>
      </c>
      <c r="P696" s="50">
        <v>0</v>
      </c>
      <c r="Q696" s="50">
        <v>0.18</v>
      </c>
      <c r="R696" s="50">
        <v>0</v>
      </c>
      <c r="S696" s="50">
        <v>0</v>
      </c>
      <c r="T696" s="46"/>
      <c r="U696" s="46">
        <v>7</v>
      </c>
      <c r="V696" s="51" t="s">
        <v>1084</v>
      </c>
      <c r="W696" s="62"/>
      <c r="X696" s="62"/>
      <c r="Y696" s="23" t="str">
        <f t="shared" si="82"/>
        <v/>
      </c>
      <c r="Z696" s="23">
        <f t="shared" si="83"/>
        <v>795.2</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v>
      </c>
      <c r="I697" s="21" t="s">
        <v>995</v>
      </c>
      <c r="J697" s="101">
        <v>82051000</v>
      </c>
      <c r="K697" s="46" t="s">
        <v>104</v>
      </c>
      <c r="L697" s="47"/>
      <c r="M697" s="48"/>
      <c r="N697" s="99">
        <v>946.4</v>
      </c>
      <c r="O697" s="49">
        <v>9.2499999999999999E-2</v>
      </c>
      <c r="P697" s="50">
        <v>0</v>
      </c>
      <c r="Q697" s="50">
        <v>0.18</v>
      </c>
      <c r="R697" s="50">
        <v>0</v>
      </c>
      <c r="S697" s="50">
        <v>0</v>
      </c>
      <c r="T697" s="46"/>
      <c r="U697" s="46">
        <v>7</v>
      </c>
      <c r="V697" s="51" t="s">
        <v>1084</v>
      </c>
      <c r="W697" s="62"/>
      <c r="X697" s="62"/>
      <c r="Y697" s="23" t="str">
        <f t="shared" si="82"/>
        <v/>
      </c>
      <c r="Z697" s="23">
        <f t="shared" si="83"/>
        <v>946.4</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c r="K698" s="46" t="s">
        <v>104</v>
      </c>
      <c r="L698" s="47"/>
      <c r="M698" s="48"/>
      <c r="N698" s="99"/>
      <c r="O698" s="49">
        <v>9.2499999999999999E-2</v>
      </c>
      <c r="P698" s="50">
        <v>0</v>
      </c>
      <c r="Q698" s="50">
        <v>0.18</v>
      </c>
      <c r="R698" s="50">
        <v>0</v>
      </c>
      <c r="S698" s="50">
        <v>0</v>
      </c>
      <c r="T698" s="46"/>
      <c r="U698" s="46">
        <v>7</v>
      </c>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764</v>
      </c>
      <c r="H699" s="21">
        <v>1</v>
      </c>
      <c r="I699" s="21" t="s">
        <v>995</v>
      </c>
      <c r="J699" s="46"/>
      <c r="K699" s="46" t="s">
        <v>104</v>
      </c>
      <c r="L699" s="47"/>
      <c r="M699" s="48"/>
      <c r="N699" s="99"/>
      <c r="O699" s="49">
        <v>9.2499999999999999E-2</v>
      </c>
      <c r="P699" s="50">
        <v>0</v>
      </c>
      <c r="Q699" s="50">
        <v>0.18</v>
      </c>
      <c r="R699" s="50">
        <v>0</v>
      </c>
      <c r="S699" s="50">
        <v>0</v>
      </c>
      <c r="T699" s="46"/>
      <c r="U699" s="46">
        <v>7</v>
      </c>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101">
        <v>82051000</v>
      </c>
      <c r="K700" s="46" t="s">
        <v>104</v>
      </c>
      <c r="L700" s="47"/>
      <c r="M700" s="48"/>
      <c r="N700" s="99">
        <v>143.36000000000001</v>
      </c>
      <c r="O700" s="49">
        <v>9.2499999999999999E-2</v>
      </c>
      <c r="P700" s="50">
        <v>0</v>
      </c>
      <c r="Q700" s="50">
        <v>0.18</v>
      </c>
      <c r="R700" s="50">
        <v>0</v>
      </c>
      <c r="S700" s="50">
        <v>0</v>
      </c>
      <c r="T700" s="46"/>
      <c r="U700" s="46">
        <v>7</v>
      </c>
      <c r="V700" s="51" t="s">
        <v>1074</v>
      </c>
      <c r="W700" s="62"/>
      <c r="X700" s="62"/>
      <c r="Y700" s="23" t="str">
        <f t="shared" si="82"/>
        <v/>
      </c>
      <c r="Z700" s="23">
        <f t="shared" si="83"/>
        <v>143.36000000000001</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v>
      </c>
      <c r="I701" s="21" t="s">
        <v>995</v>
      </c>
      <c r="J701" s="101">
        <v>82051000</v>
      </c>
      <c r="K701" s="46" t="s">
        <v>104</v>
      </c>
      <c r="L701" s="47"/>
      <c r="M701" s="48"/>
      <c r="N701" s="99">
        <v>781.76</v>
      </c>
      <c r="O701" s="49">
        <v>9.2499999999999999E-2</v>
      </c>
      <c r="P701" s="50">
        <v>0</v>
      </c>
      <c r="Q701" s="50">
        <v>0.18</v>
      </c>
      <c r="R701" s="50">
        <v>0</v>
      </c>
      <c r="S701" s="50">
        <v>0</v>
      </c>
      <c r="T701" s="46"/>
      <c r="U701" s="46">
        <v>7</v>
      </c>
      <c r="V701" s="51" t="s">
        <v>1085</v>
      </c>
      <c r="W701" s="62"/>
      <c r="X701" s="62"/>
      <c r="Y701" s="23" t="str">
        <f t="shared" si="82"/>
        <v/>
      </c>
      <c r="Z701" s="23">
        <f t="shared" si="83"/>
        <v>781.76</v>
      </c>
      <c r="AA701" s="19">
        <f t="shared" si="84"/>
        <v>1</v>
      </c>
      <c r="AB701" s="19">
        <f t="shared" si="85"/>
        <v>0</v>
      </c>
      <c r="AC701" s="19">
        <f t="shared" si="86"/>
        <v>1</v>
      </c>
      <c r="AD701" s="23" t="str">
        <f t="shared" si="87"/>
        <v/>
      </c>
      <c r="AE701" s="23" t="str">
        <f t="shared" si="88"/>
        <v/>
      </c>
    </row>
    <row r="702" spans="2:31" x14ac:dyDescent="0.25">
      <c r="B702" s="18">
        <f t="shared" si="89"/>
        <v>680</v>
      </c>
      <c r="C702" s="25">
        <v>5200000010405</v>
      </c>
      <c r="D702" s="19"/>
      <c r="E702" s="19"/>
      <c r="F702" s="20"/>
      <c r="G702" s="20" t="s">
        <v>767</v>
      </c>
      <c r="H702" s="21">
        <v>1211</v>
      </c>
      <c r="I702" s="21" t="s">
        <v>995</v>
      </c>
      <c r="J702" s="46"/>
      <c r="K702" s="46" t="s">
        <v>104</v>
      </c>
      <c r="L702" s="47"/>
      <c r="M702" s="48"/>
      <c r="N702" s="99"/>
      <c r="O702" s="49">
        <v>9.2499999999999999E-2</v>
      </c>
      <c r="P702" s="50">
        <v>0</v>
      </c>
      <c r="Q702" s="50">
        <v>0.18</v>
      </c>
      <c r="R702" s="50">
        <v>0</v>
      </c>
      <c r="S702" s="50">
        <v>0</v>
      </c>
      <c r="T702" s="46"/>
      <c r="U702" s="46">
        <v>7</v>
      </c>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101">
        <v>82051000</v>
      </c>
      <c r="K703" s="46" t="s">
        <v>104</v>
      </c>
      <c r="L703" s="47"/>
      <c r="M703" s="48"/>
      <c r="N703" s="99">
        <v>1006.88</v>
      </c>
      <c r="O703" s="49">
        <v>9.2499999999999999E-2</v>
      </c>
      <c r="P703" s="50">
        <v>0</v>
      </c>
      <c r="Q703" s="50">
        <v>0.18</v>
      </c>
      <c r="R703" s="50">
        <v>0</v>
      </c>
      <c r="S703" s="50">
        <v>0</v>
      </c>
      <c r="T703" s="46"/>
      <c r="U703" s="46">
        <v>7</v>
      </c>
      <c r="V703" s="51" t="s">
        <v>1084</v>
      </c>
      <c r="W703" s="62"/>
      <c r="X703" s="62"/>
      <c r="Y703" s="23" t="str">
        <f t="shared" si="82"/>
        <v/>
      </c>
      <c r="Z703" s="23">
        <f t="shared" si="83"/>
        <v>1006.88</v>
      </c>
      <c r="AA703" s="19">
        <f t="shared" si="84"/>
        <v>1</v>
      </c>
      <c r="AB703" s="19">
        <f t="shared" si="85"/>
        <v>0</v>
      </c>
      <c r="AC703" s="19">
        <f t="shared" si="86"/>
        <v>1</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c r="K704" s="46" t="s">
        <v>104</v>
      </c>
      <c r="L704" s="47"/>
      <c r="M704" s="48"/>
      <c r="N704" s="99"/>
      <c r="O704" s="49">
        <v>9.2499999999999999E-2</v>
      </c>
      <c r="P704" s="50">
        <v>0</v>
      </c>
      <c r="Q704" s="50">
        <v>0.18</v>
      </c>
      <c r="R704" s="50">
        <v>0</v>
      </c>
      <c r="S704" s="50">
        <v>0</v>
      </c>
      <c r="T704" s="46"/>
      <c r="U704" s="46">
        <v>7</v>
      </c>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13</v>
      </c>
      <c r="I705" s="21" t="s">
        <v>995</v>
      </c>
      <c r="J705" s="46"/>
      <c r="K705" s="46" t="s">
        <v>104</v>
      </c>
      <c r="L705" s="47"/>
      <c r="M705" s="48"/>
      <c r="N705" s="99"/>
      <c r="O705" s="49">
        <v>9.2499999999999999E-2</v>
      </c>
      <c r="P705" s="50">
        <v>0</v>
      </c>
      <c r="Q705" s="50">
        <v>0.18</v>
      </c>
      <c r="R705" s="50">
        <v>0</v>
      </c>
      <c r="S705" s="50">
        <v>0</v>
      </c>
      <c r="T705" s="46"/>
      <c r="U705" s="46">
        <v>7</v>
      </c>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533</v>
      </c>
      <c r="I706" s="21" t="s">
        <v>995</v>
      </c>
      <c r="J706">
        <v>82119400</v>
      </c>
      <c r="K706" s="46" t="s">
        <v>104</v>
      </c>
      <c r="L706" s="47"/>
      <c r="M706" s="48"/>
      <c r="N706" s="99">
        <v>168</v>
      </c>
      <c r="O706" s="49">
        <v>9.2499999999999999E-2</v>
      </c>
      <c r="P706" s="50">
        <v>0</v>
      </c>
      <c r="Q706" s="50">
        <v>0.18</v>
      </c>
      <c r="R706" s="50">
        <v>0</v>
      </c>
      <c r="S706" s="50">
        <v>0</v>
      </c>
      <c r="T706" s="46"/>
      <c r="U706" s="46">
        <v>7</v>
      </c>
      <c r="V706" s="51" t="s">
        <v>1086</v>
      </c>
      <c r="W706" s="62"/>
      <c r="X706" s="62"/>
      <c r="Y706" s="23" t="str">
        <f t="shared" si="82"/>
        <v/>
      </c>
      <c r="Z706" s="23">
        <f t="shared" si="83"/>
        <v>89544</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1</v>
      </c>
      <c r="I707" s="21" t="s">
        <v>995</v>
      </c>
      <c r="J707" s="100"/>
      <c r="K707" s="46" t="s">
        <v>104</v>
      </c>
      <c r="L707" s="47"/>
      <c r="M707" s="48"/>
      <c r="N707" s="99"/>
      <c r="O707" s="49">
        <v>9.2499999999999999E-2</v>
      </c>
      <c r="P707" s="50">
        <v>0</v>
      </c>
      <c r="Q707" s="50">
        <v>0.18</v>
      </c>
      <c r="R707" s="50">
        <v>0</v>
      </c>
      <c r="S707" s="50">
        <v>0</v>
      </c>
      <c r="T707" s="46"/>
      <c r="U707" s="46">
        <v>7</v>
      </c>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v>85131010</v>
      </c>
      <c r="K708" s="46" t="s">
        <v>104</v>
      </c>
      <c r="L708" s="47"/>
      <c r="M708" s="48"/>
      <c r="N708" s="99">
        <v>573.44000000000005</v>
      </c>
      <c r="O708" s="49">
        <v>9.2499999999999999E-2</v>
      </c>
      <c r="P708" s="50">
        <v>0</v>
      </c>
      <c r="Q708" s="50">
        <v>0.18</v>
      </c>
      <c r="R708" s="50">
        <v>0</v>
      </c>
      <c r="S708" s="50">
        <v>0</v>
      </c>
      <c r="T708" s="46"/>
      <c r="U708" s="46">
        <v>7</v>
      </c>
      <c r="V708" s="51" t="s">
        <v>1087</v>
      </c>
      <c r="W708" s="62"/>
      <c r="X708" s="62"/>
      <c r="Y708" s="23" t="str">
        <f t="shared" si="82"/>
        <v/>
      </c>
      <c r="Z708" s="23">
        <f t="shared" si="83"/>
        <v>573.44000000000005</v>
      </c>
      <c r="AA708" s="19">
        <f t="shared" si="84"/>
        <v>1</v>
      </c>
      <c r="AB708" s="19">
        <f t="shared" si="85"/>
        <v>0</v>
      </c>
      <c r="AC708" s="19">
        <f t="shared" si="86"/>
        <v>1</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v>85131010</v>
      </c>
      <c r="K709" s="46" t="s">
        <v>104</v>
      </c>
      <c r="L709" s="47"/>
      <c r="M709" s="48"/>
      <c r="N709" s="99"/>
      <c r="O709" s="49">
        <v>9.2499999999999999E-2</v>
      </c>
      <c r="P709" s="50">
        <v>0</v>
      </c>
      <c r="Q709" s="50">
        <v>0.18</v>
      </c>
      <c r="R709" s="50">
        <v>0</v>
      </c>
      <c r="S709" s="50">
        <v>0</v>
      </c>
      <c r="T709" s="46"/>
      <c r="U709" s="46">
        <v>7</v>
      </c>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v>
      </c>
      <c r="I710" s="21" t="s">
        <v>995</v>
      </c>
      <c r="J710">
        <v>85131010</v>
      </c>
      <c r="K710" s="46" t="s">
        <v>104</v>
      </c>
      <c r="L710" s="47"/>
      <c r="M710" s="48"/>
      <c r="N710" s="99"/>
      <c r="O710" s="49">
        <v>9.2499999999999999E-2</v>
      </c>
      <c r="P710" s="50">
        <v>0</v>
      </c>
      <c r="Q710" s="50">
        <v>0.18</v>
      </c>
      <c r="R710" s="50">
        <v>0</v>
      </c>
      <c r="S710" s="50">
        <v>0</v>
      </c>
      <c r="T710" s="46"/>
      <c r="U710" s="46">
        <v>7</v>
      </c>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1</v>
      </c>
      <c r="I711" s="21" t="s">
        <v>995</v>
      </c>
      <c r="J711" s="101">
        <v>85131010</v>
      </c>
      <c r="K711" s="46" t="s">
        <v>104</v>
      </c>
      <c r="L711" s="47"/>
      <c r="M711" s="48"/>
      <c r="N711" s="99">
        <v>1680</v>
      </c>
      <c r="O711" s="49">
        <v>9.2499999999999999E-2</v>
      </c>
      <c r="P711" s="50">
        <v>0</v>
      </c>
      <c r="Q711" s="50">
        <v>0.18</v>
      </c>
      <c r="R711" s="50">
        <v>0</v>
      </c>
      <c r="S711" s="50">
        <v>0</v>
      </c>
      <c r="T711" s="46"/>
      <c r="U711" s="46">
        <v>7</v>
      </c>
      <c r="V711" s="51" t="s">
        <v>1088</v>
      </c>
      <c r="W711" s="62"/>
      <c r="X711" s="62"/>
      <c r="Y711" s="23" t="str">
        <f t="shared" si="82"/>
        <v/>
      </c>
      <c r="Z711" s="23">
        <f t="shared" si="83"/>
        <v>1680</v>
      </c>
      <c r="AA711" s="19">
        <f t="shared" si="84"/>
        <v>1</v>
      </c>
      <c r="AB711" s="19">
        <f t="shared" si="85"/>
        <v>0</v>
      </c>
      <c r="AC711" s="19">
        <f t="shared" si="86"/>
        <v>1</v>
      </c>
      <c r="AD711" s="23" t="str">
        <f t="shared" si="87"/>
        <v/>
      </c>
      <c r="AE711" s="23" t="str">
        <f t="shared" si="88"/>
        <v/>
      </c>
    </row>
    <row r="712" spans="2:31" x14ac:dyDescent="0.25">
      <c r="B712" s="18">
        <f t="shared" si="89"/>
        <v>690</v>
      </c>
      <c r="C712" s="25">
        <v>5500000000517</v>
      </c>
      <c r="D712" s="19"/>
      <c r="E712" s="19"/>
      <c r="F712" s="20"/>
      <c r="G712" s="20" t="s">
        <v>777</v>
      </c>
      <c r="H712" s="21">
        <v>12</v>
      </c>
      <c r="I712" s="21" t="s">
        <v>995</v>
      </c>
      <c r="J712" s="46"/>
      <c r="K712" s="46" t="s">
        <v>104</v>
      </c>
      <c r="L712" s="47"/>
      <c r="M712" s="48"/>
      <c r="N712" s="99"/>
      <c r="O712" s="49">
        <v>9.2499999999999999E-2</v>
      </c>
      <c r="P712" s="50">
        <v>0</v>
      </c>
      <c r="Q712" s="50">
        <v>0.18</v>
      </c>
      <c r="R712" s="50">
        <v>0</v>
      </c>
      <c r="S712" s="50">
        <v>0</v>
      </c>
      <c r="T712" s="46"/>
      <c r="U712" s="46">
        <v>7</v>
      </c>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778</v>
      </c>
      <c r="H713" s="21">
        <v>67</v>
      </c>
      <c r="I713" s="21" t="s">
        <v>995</v>
      </c>
      <c r="J713">
        <v>29012900</v>
      </c>
      <c r="K713" s="46" t="s">
        <v>104</v>
      </c>
      <c r="L713" s="47"/>
      <c r="M713" s="48"/>
      <c r="N713" s="99">
        <v>33.297600000000003</v>
      </c>
      <c r="O713" s="49">
        <v>9.2499999999999999E-2</v>
      </c>
      <c r="P713" s="50">
        <v>0</v>
      </c>
      <c r="Q713" s="50">
        <v>0.18</v>
      </c>
      <c r="R713" s="50">
        <v>0</v>
      </c>
      <c r="S713" s="50">
        <v>0</v>
      </c>
      <c r="T713" s="46"/>
      <c r="U713" s="46">
        <v>7</v>
      </c>
      <c r="V713" s="51"/>
      <c r="W713" s="62"/>
      <c r="X713" s="62"/>
      <c r="Y713" s="23" t="str">
        <f t="shared" si="82"/>
        <v/>
      </c>
      <c r="Z713" s="23">
        <f t="shared" si="83"/>
        <v>2230.9392000000003</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67</v>
      </c>
      <c r="I714" s="21" t="s">
        <v>995</v>
      </c>
      <c r="J714" s="100"/>
      <c r="K714" s="46" t="s">
        <v>104</v>
      </c>
      <c r="L714" s="47"/>
      <c r="M714" s="48"/>
      <c r="N714" s="99"/>
      <c r="O714" s="49">
        <v>9.2499999999999999E-2</v>
      </c>
      <c r="P714" s="50">
        <v>0</v>
      </c>
      <c r="Q714" s="50">
        <v>0.18</v>
      </c>
      <c r="R714" s="50">
        <v>0</v>
      </c>
      <c r="S714" s="50">
        <v>0</v>
      </c>
      <c r="T714" s="46"/>
      <c r="U714" s="46">
        <v>7</v>
      </c>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780</v>
      </c>
      <c r="H715" s="21">
        <v>13</v>
      </c>
      <c r="I715" s="21" t="s">
        <v>995</v>
      </c>
      <c r="J715" s="46"/>
      <c r="K715" s="46" t="s">
        <v>104</v>
      </c>
      <c r="L715" s="47"/>
      <c r="M715" s="48"/>
      <c r="N715" s="99"/>
      <c r="O715" s="49">
        <v>9.2499999999999999E-2</v>
      </c>
      <c r="P715" s="50">
        <v>0</v>
      </c>
      <c r="Q715" s="50">
        <v>0.18</v>
      </c>
      <c r="R715" s="50">
        <v>0</v>
      </c>
      <c r="S715" s="50">
        <v>0</v>
      </c>
      <c r="T715" s="46"/>
      <c r="U715" s="46">
        <v>7</v>
      </c>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100"/>
      <c r="K716" s="46" t="s">
        <v>104</v>
      </c>
      <c r="L716" s="47"/>
      <c r="M716" s="48"/>
      <c r="N716" s="99"/>
      <c r="O716" s="49">
        <v>9.2499999999999999E-2</v>
      </c>
      <c r="P716" s="50">
        <v>0</v>
      </c>
      <c r="Q716" s="50">
        <v>0.18</v>
      </c>
      <c r="R716" s="50">
        <v>0</v>
      </c>
      <c r="S716" s="50">
        <v>0</v>
      </c>
      <c r="T716" s="46"/>
      <c r="U716" s="46">
        <v>7</v>
      </c>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782</v>
      </c>
      <c r="H717" s="21">
        <v>6</v>
      </c>
      <c r="I717" s="21" t="s">
        <v>995</v>
      </c>
      <c r="J717" s="100"/>
      <c r="K717" s="46" t="s">
        <v>104</v>
      </c>
      <c r="L717" s="47"/>
      <c r="M717" s="48"/>
      <c r="N717" s="99"/>
      <c r="O717" s="49">
        <v>9.2499999999999999E-2</v>
      </c>
      <c r="P717" s="50">
        <v>0</v>
      </c>
      <c r="Q717" s="50">
        <v>0.18</v>
      </c>
      <c r="R717" s="50">
        <v>0</v>
      </c>
      <c r="S717" s="50">
        <v>0</v>
      </c>
      <c r="T717" s="46"/>
      <c r="U717" s="46">
        <v>7</v>
      </c>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783</v>
      </c>
      <c r="H718" s="21">
        <v>3</v>
      </c>
      <c r="I718" s="21" t="s">
        <v>995</v>
      </c>
      <c r="J718" s="100"/>
      <c r="K718" s="46" t="s">
        <v>104</v>
      </c>
      <c r="L718" s="47"/>
      <c r="M718" s="48"/>
      <c r="N718" s="99"/>
      <c r="O718" s="49">
        <v>9.2499999999999999E-2</v>
      </c>
      <c r="P718" s="50">
        <v>0</v>
      </c>
      <c r="Q718" s="50">
        <v>0.18</v>
      </c>
      <c r="R718" s="50">
        <v>0</v>
      </c>
      <c r="S718" s="50">
        <v>0</v>
      </c>
      <c r="T718" s="46"/>
      <c r="U718" s="46">
        <v>7</v>
      </c>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v>73261900</v>
      </c>
      <c r="K719" s="46" t="s">
        <v>104</v>
      </c>
      <c r="L719" s="47"/>
      <c r="M719" s="48"/>
      <c r="N719" s="99">
        <v>21.28</v>
      </c>
      <c r="O719" s="49">
        <v>9.2499999999999999E-2</v>
      </c>
      <c r="P719" s="50">
        <v>0</v>
      </c>
      <c r="Q719" s="50">
        <v>0.18</v>
      </c>
      <c r="R719" s="50">
        <v>0</v>
      </c>
      <c r="S719" s="50">
        <v>0</v>
      </c>
      <c r="T719" s="46"/>
      <c r="U719" s="46">
        <v>7</v>
      </c>
      <c r="V719" s="51" t="s">
        <v>1073</v>
      </c>
      <c r="W719" s="62"/>
      <c r="X719" s="62"/>
      <c r="Y719" s="23" t="str">
        <f t="shared" si="82"/>
        <v/>
      </c>
      <c r="Z719" s="23">
        <f t="shared" si="83"/>
        <v>21.28</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101">
        <v>73261900</v>
      </c>
      <c r="K720" s="46" t="s">
        <v>104</v>
      </c>
      <c r="L720" s="47"/>
      <c r="M720" s="48"/>
      <c r="N720" s="99">
        <v>21.28</v>
      </c>
      <c r="O720" s="49">
        <v>9.2499999999999999E-2</v>
      </c>
      <c r="P720" s="50">
        <v>0</v>
      </c>
      <c r="Q720" s="50">
        <v>0.18</v>
      </c>
      <c r="R720" s="50">
        <v>0</v>
      </c>
      <c r="S720" s="50">
        <v>0</v>
      </c>
      <c r="T720" s="46"/>
      <c r="U720" s="46">
        <v>7</v>
      </c>
      <c r="V720" s="51" t="s">
        <v>1073</v>
      </c>
      <c r="W720" s="62"/>
      <c r="X720" s="62"/>
      <c r="Y720" s="23" t="str">
        <f t="shared" si="82"/>
        <v/>
      </c>
      <c r="Z720" s="23">
        <f t="shared" si="83"/>
        <v>21.28</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101">
        <v>73261900</v>
      </c>
      <c r="K721" s="46" t="s">
        <v>104</v>
      </c>
      <c r="L721" s="47"/>
      <c r="M721" s="48"/>
      <c r="N721" s="99">
        <v>21.28</v>
      </c>
      <c r="O721" s="49">
        <v>9.2499999999999999E-2</v>
      </c>
      <c r="P721" s="50">
        <v>0</v>
      </c>
      <c r="Q721" s="50">
        <v>0.18</v>
      </c>
      <c r="R721" s="50">
        <v>0</v>
      </c>
      <c r="S721" s="50">
        <v>0</v>
      </c>
      <c r="T721" s="46"/>
      <c r="U721" s="46">
        <v>7</v>
      </c>
      <c r="V721" s="51" t="s">
        <v>1073</v>
      </c>
      <c r="W721" s="62"/>
      <c r="X721" s="62"/>
      <c r="Y721" s="23" t="str">
        <f t="shared" si="82"/>
        <v/>
      </c>
      <c r="Z721" s="23">
        <f t="shared" si="83"/>
        <v>21.28</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147</v>
      </c>
      <c r="I722" s="21" t="s">
        <v>995</v>
      </c>
      <c r="J722" s="101">
        <v>73261900</v>
      </c>
      <c r="K722" s="46" t="s">
        <v>104</v>
      </c>
      <c r="L722" s="47"/>
      <c r="M722" s="48"/>
      <c r="N722" s="99">
        <v>21.28</v>
      </c>
      <c r="O722" s="49">
        <v>9.2499999999999999E-2</v>
      </c>
      <c r="P722" s="50">
        <v>0</v>
      </c>
      <c r="Q722" s="50">
        <v>0.18</v>
      </c>
      <c r="R722" s="50">
        <v>0</v>
      </c>
      <c r="S722" s="50">
        <v>0</v>
      </c>
      <c r="T722" s="46"/>
      <c r="U722" s="46">
        <v>7</v>
      </c>
      <c r="V722" s="51" t="s">
        <v>1073</v>
      </c>
      <c r="W722" s="62"/>
      <c r="X722" s="62"/>
      <c r="Y722" s="23" t="str">
        <f t="shared" si="82"/>
        <v/>
      </c>
      <c r="Z722" s="23">
        <f t="shared" si="83"/>
        <v>3128.1600000000003</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1</v>
      </c>
      <c r="I723" s="21" t="s">
        <v>995</v>
      </c>
      <c r="J723" s="101">
        <v>73261900</v>
      </c>
      <c r="K723" s="46" t="s">
        <v>104</v>
      </c>
      <c r="L723" s="47"/>
      <c r="M723" s="48"/>
      <c r="N723" s="99">
        <v>21.28</v>
      </c>
      <c r="O723" s="49">
        <v>9.2499999999999999E-2</v>
      </c>
      <c r="P723" s="50">
        <v>0</v>
      </c>
      <c r="Q723" s="50">
        <v>0.18</v>
      </c>
      <c r="R723" s="50">
        <v>0</v>
      </c>
      <c r="S723" s="50">
        <v>0</v>
      </c>
      <c r="T723" s="46"/>
      <c r="U723" s="46">
        <v>7</v>
      </c>
      <c r="V723" s="51" t="s">
        <v>1073</v>
      </c>
      <c r="W723" s="62"/>
      <c r="X723" s="62"/>
      <c r="Y723" s="23" t="str">
        <f t="shared" si="82"/>
        <v/>
      </c>
      <c r="Z723" s="23">
        <f t="shared" si="83"/>
        <v>21.28</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101" t="s">
        <v>1089</v>
      </c>
      <c r="K724" s="46" t="s">
        <v>104</v>
      </c>
      <c r="L724" s="47"/>
      <c r="M724" s="48"/>
      <c r="N724" s="99">
        <v>1120</v>
      </c>
      <c r="O724" s="49">
        <v>9.2499999999999999E-2</v>
      </c>
      <c r="P724" s="50">
        <v>0</v>
      </c>
      <c r="Q724" s="50">
        <v>0.18</v>
      </c>
      <c r="R724" s="50">
        <v>0</v>
      </c>
      <c r="S724" s="50">
        <v>0</v>
      </c>
      <c r="T724" s="46"/>
      <c r="U724" s="46">
        <v>7</v>
      </c>
      <c r="V724" s="51" t="s">
        <v>1074</v>
      </c>
      <c r="W724" s="62"/>
      <c r="X724" s="62"/>
      <c r="Y724" s="23" t="str">
        <f t="shared" si="82"/>
        <v/>
      </c>
      <c r="Z724" s="23">
        <f t="shared" si="83"/>
        <v>1120</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101" t="s">
        <v>1089</v>
      </c>
      <c r="K725" s="46" t="s">
        <v>104</v>
      </c>
      <c r="L725" s="47"/>
      <c r="M725" s="48"/>
      <c r="N725" s="99">
        <v>1120</v>
      </c>
      <c r="O725" s="49">
        <v>9.2499999999999999E-2</v>
      </c>
      <c r="P725" s="50">
        <v>0</v>
      </c>
      <c r="Q725" s="50">
        <v>0.18</v>
      </c>
      <c r="R725" s="50">
        <v>0</v>
      </c>
      <c r="S725" s="50">
        <v>0</v>
      </c>
      <c r="T725" s="46"/>
      <c r="U725" s="46">
        <v>7</v>
      </c>
      <c r="V725" s="51" t="s">
        <v>1074</v>
      </c>
      <c r="W725" s="62"/>
      <c r="X725" s="62"/>
      <c r="Y725" s="23" t="str">
        <f t="shared" si="82"/>
        <v/>
      </c>
      <c r="Z725" s="23">
        <f t="shared" si="83"/>
        <v>1120</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101" t="s">
        <v>1089</v>
      </c>
      <c r="K726" s="46" t="s">
        <v>104</v>
      </c>
      <c r="L726" s="47"/>
      <c r="M726" s="48"/>
      <c r="N726" s="99">
        <v>1120</v>
      </c>
      <c r="O726" s="49">
        <v>9.2499999999999999E-2</v>
      </c>
      <c r="P726" s="50">
        <v>0</v>
      </c>
      <c r="Q726" s="50">
        <v>0.18</v>
      </c>
      <c r="R726" s="50">
        <v>0</v>
      </c>
      <c r="S726" s="50">
        <v>0</v>
      </c>
      <c r="T726" s="46"/>
      <c r="U726" s="46">
        <v>7</v>
      </c>
      <c r="V726" s="51" t="s">
        <v>1074</v>
      </c>
      <c r="W726" s="62"/>
      <c r="X726" s="62"/>
      <c r="Y726" s="23" t="str">
        <f t="shared" si="82"/>
        <v/>
      </c>
      <c r="Z726" s="23">
        <f t="shared" si="83"/>
        <v>1120</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101" t="s">
        <v>1089</v>
      </c>
      <c r="K727" s="46" t="s">
        <v>104</v>
      </c>
      <c r="L727" s="47"/>
      <c r="M727" s="48"/>
      <c r="N727" s="99">
        <v>1680</v>
      </c>
      <c r="O727" s="49">
        <v>9.2499999999999999E-2</v>
      </c>
      <c r="P727" s="50">
        <v>0</v>
      </c>
      <c r="Q727" s="50">
        <v>0.18</v>
      </c>
      <c r="R727" s="50">
        <v>0</v>
      </c>
      <c r="S727" s="50">
        <v>0</v>
      </c>
      <c r="T727" s="46"/>
      <c r="U727" s="46">
        <v>7</v>
      </c>
      <c r="V727" s="51" t="s">
        <v>1074</v>
      </c>
      <c r="W727" s="62"/>
      <c r="X727" s="62"/>
      <c r="Y727" s="23" t="str">
        <f t="shared" ref="Y727:Y790" si="90">IF(M727&lt;&gt;"",$H727*M727,"")</f>
        <v/>
      </c>
      <c r="Z727" s="23">
        <f t="shared" ref="Z727:Z790" si="91">IF(N727&lt;&gt;"",$H727*N727,"")</f>
        <v>1680</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101" t="s">
        <v>1089</v>
      </c>
      <c r="K728" s="46" t="s">
        <v>104</v>
      </c>
      <c r="L728" s="47"/>
      <c r="M728" s="48"/>
      <c r="N728" s="99">
        <v>94.808000000000007</v>
      </c>
      <c r="O728" s="49">
        <v>9.2499999999999999E-2</v>
      </c>
      <c r="P728" s="50">
        <v>0</v>
      </c>
      <c r="Q728" s="50">
        <v>0.18</v>
      </c>
      <c r="R728" s="50">
        <v>0</v>
      </c>
      <c r="S728" s="50">
        <v>0</v>
      </c>
      <c r="T728" s="46"/>
      <c r="U728" s="46">
        <v>7</v>
      </c>
      <c r="V728" s="51" t="s">
        <v>1074</v>
      </c>
      <c r="W728" s="62"/>
      <c r="X728" s="62"/>
      <c r="Y728" s="23" t="str">
        <f t="shared" si="90"/>
        <v/>
      </c>
      <c r="Z728" s="23">
        <f t="shared" si="91"/>
        <v>94.808000000000007</v>
      </c>
      <c r="AA728" s="19">
        <f t="shared" si="92"/>
        <v>1</v>
      </c>
      <c r="AB728" s="19">
        <f t="shared" si="93"/>
        <v>0</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101" t="s">
        <v>1089</v>
      </c>
      <c r="K729" s="46" t="s">
        <v>104</v>
      </c>
      <c r="L729" s="47"/>
      <c r="M729" s="48"/>
      <c r="N729" s="99">
        <v>29.814399999999999</v>
      </c>
      <c r="O729" s="49">
        <v>9.2499999999999999E-2</v>
      </c>
      <c r="P729" s="50">
        <v>0</v>
      </c>
      <c r="Q729" s="50">
        <v>0.18</v>
      </c>
      <c r="R729" s="50">
        <v>0</v>
      </c>
      <c r="S729" s="50">
        <v>0</v>
      </c>
      <c r="T729" s="46"/>
      <c r="U729" s="46">
        <v>7</v>
      </c>
      <c r="V729" s="51" t="s">
        <v>1074</v>
      </c>
      <c r="W729" s="62"/>
      <c r="X729" s="62"/>
      <c r="Y729" s="23" t="str">
        <f t="shared" si="90"/>
        <v/>
      </c>
      <c r="Z729" s="23">
        <f t="shared" si="91"/>
        <v>29.814399999999999</v>
      </c>
      <c r="AA729" s="19">
        <f t="shared" si="92"/>
        <v>1</v>
      </c>
      <c r="AB729" s="19">
        <f t="shared" si="93"/>
        <v>0</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1</v>
      </c>
      <c r="I730" s="21" t="s">
        <v>995</v>
      </c>
      <c r="J730" s="46"/>
      <c r="K730" s="46" t="s">
        <v>104</v>
      </c>
      <c r="L730" s="47"/>
      <c r="M730" s="48"/>
      <c r="N730" s="99"/>
      <c r="O730" s="49">
        <v>9.2499999999999999E-2</v>
      </c>
      <c r="P730" s="50">
        <v>0</v>
      </c>
      <c r="Q730" s="50">
        <v>0.18</v>
      </c>
      <c r="R730" s="50">
        <v>0</v>
      </c>
      <c r="S730" s="50">
        <v>0</v>
      </c>
      <c r="T730" s="46"/>
      <c r="U730" s="46">
        <v>7</v>
      </c>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c r="K731" s="46" t="s">
        <v>104</v>
      </c>
      <c r="L731" s="47"/>
      <c r="M731" s="48"/>
      <c r="N731" s="99"/>
      <c r="O731" s="49">
        <v>9.2499999999999999E-2</v>
      </c>
      <c r="P731" s="50">
        <v>0</v>
      </c>
      <c r="Q731" s="50">
        <v>0.18</v>
      </c>
      <c r="R731" s="50">
        <v>0</v>
      </c>
      <c r="S731" s="50">
        <v>0</v>
      </c>
      <c r="T731" s="46"/>
      <c r="U731" s="46">
        <v>7</v>
      </c>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795</v>
      </c>
      <c r="H732" s="21">
        <v>1</v>
      </c>
      <c r="I732" s="21" t="s">
        <v>995</v>
      </c>
      <c r="J732" s="101" t="s">
        <v>1089</v>
      </c>
      <c r="K732" s="46" t="s">
        <v>104</v>
      </c>
      <c r="L732" s="47"/>
      <c r="M732" s="48"/>
      <c r="N732" s="99">
        <v>72.8</v>
      </c>
      <c r="O732" s="49">
        <v>9.2499999999999999E-2</v>
      </c>
      <c r="P732" s="50">
        <v>0</v>
      </c>
      <c r="Q732" s="50">
        <v>0.18</v>
      </c>
      <c r="R732" s="50">
        <v>0</v>
      </c>
      <c r="S732" s="50">
        <v>0</v>
      </c>
      <c r="T732" s="46"/>
      <c r="U732" s="46">
        <v>7</v>
      </c>
      <c r="V732" s="51" t="s">
        <v>1074</v>
      </c>
      <c r="W732" s="62"/>
      <c r="X732" s="62"/>
      <c r="Y732" s="23" t="str">
        <f t="shared" si="90"/>
        <v/>
      </c>
      <c r="Z732" s="23">
        <f t="shared" si="91"/>
        <v>72.8</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101" t="s">
        <v>1089</v>
      </c>
      <c r="K733" s="46" t="s">
        <v>104</v>
      </c>
      <c r="L733" s="47"/>
      <c r="M733" s="48"/>
      <c r="N733" s="99">
        <v>72.8</v>
      </c>
      <c r="O733" s="49">
        <v>9.2499999999999999E-2</v>
      </c>
      <c r="P733" s="50">
        <v>0</v>
      </c>
      <c r="Q733" s="50">
        <v>0.18</v>
      </c>
      <c r="R733" s="50">
        <v>0</v>
      </c>
      <c r="S733" s="50">
        <v>0</v>
      </c>
      <c r="T733" s="46"/>
      <c r="U733" s="46">
        <v>7</v>
      </c>
      <c r="V733" s="51" t="s">
        <v>1074</v>
      </c>
      <c r="W733" s="62"/>
      <c r="X733" s="62"/>
      <c r="Y733" s="23" t="str">
        <f t="shared" si="90"/>
        <v/>
      </c>
      <c r="Z733" s="23">
        <f t="shared" si="91"/>
        <v>72.8</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1</v>
      </c>
      <c r="I734" s="21" t="s">
        <v>995</v>
      </c>
      <c r="J734" s="46"/>
      <c r="K734" s="46" t="s">
        <v>104</v>
      </c>
      <c r="L734" s="47"/>
      <c r="M734" s="48"/>
      <c r="N734" s="99"/>
      <c r="O734" s="49">
        <v>9.2499999999999999E-2</v>
      </c>
      <c r="P734" s="50">
        <v>0</v>
      </c>
      <c r="Q734" s="50">
        <v>0.18</v>
      </c>
      <c r="R734" s="50">
        <v>0</v>
      </c>
      <c r="S734" s="50">
        <v>0</v>
      </c>
      <c r="T734" s="46"/>
      <c r="U734" s="46">
        <v>7</v>
      </c>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c r="K735" s="46" t="s">
        <v>104</v>
      </c>
      <c r="L735" s="47"/>
      <c r="M735" s="48"/>
      <c r="N735" s="99"/>
      <c r="O735" s="49">
        <v>9.2499999999999999E-2</v>
      </c>
      <c r="P735" s="50">
        <v>0</v>
      </c>
      <c r="Q735" s="50">
        <v>0.18</v>
      </c>
      <c r="R735" s="50">
        <v>0</v>
      </c>
      <c r="S735" s="50">
        <v>0</v>
      </c>
      <c r="T735" s="46"/>
      <c r="U735" s="46">
        <v>7</v>
      </c>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1047</v>
      </c>
      <c r="H736" s="21">
        <v>3</v>
      </c>
      <c r="I736" s="21" t="s">
        <v>995</v>
      </c>
      <c r="J736" s="46"/>
      <c r="K736" s="46" t="s">
        <v>104</v>
      </c>
      <c r="L736" s="47"/>
      <c r="M736" s="48"/>
      <c r="N736" s="99"/>
      <c r="O736" s="49">
        <v>9.2499999999999999E-2</v>
      </c>
      <c r="P736" s="50">
        <v>0</v>
      </c>
      <c r="Q736" s="50">
        <v>0.18</v>
      </c>
      <c r="R736" s="50">
        <v>0</v>
      </c>
      <c r="S736" s="50">
        <v>0</v>
      </c>
      <c r="T736" s="46"/>
      <c r="U736" s="46">
        <v>7</v>
      </c>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1048</v>
      </c>
      <c r="H737" s="21">
        <v>3</v>
      </c>
      <c r="I737" s="21" t="s">
        <v>995</v>
      </c>
      <c r="J737" s="46"/>
      <c r="K737" s="46" t="s">
        <v>104</v>
      </c>
      <c r="L737" s="47"/>
      <c r="M737" s="48"/>
      <c r="N737" s="99"/>
      <c r="O737" s="49">
        <v>9.2499999999999999E-2</v>
      </c>
      <c r="P737" s="50">
        <v>0</v>
      </c>
      <c r="Q737" s="50">
        <v>0.18</v>
      </c>
      <c r="R737" s="50">
        <v>0</v>
      </c>
      <c r="S737" s="50">
        <v>0</v>
      </c>
      <c r="T737" s="46"/>
      <c r="U737" s="46">
        <v>7</v>
      </c>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100"/>
      <c r="K738" s="46" t="s">
        <v>104</v>
      </c>
      <c r="L738" s="47"/>
      <c r="M738" s="48"/>
      <c r="N738" s="99"/>
      <c r="O738" s="49">
        <v>9.2499999999999999E-2</v>
      </c>
      <c r="P738" s="50">
        <v>0</v>
      </c>
      <c r="Q738" s="50">
        <v>0.18</v>
      </c>
      <c r="R738" s="50">
        <v>0</v>
      </c>
      <c r="S738" s="50">
        <v>0</v>
      </c>
      <c r="T738" s="46"/>
      <c r="U738" s="46">
        <v>7</v>
      </c>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100"/>
      <c r="K739" s="46" t="s">
        <v>104</v>
      </c>
      <c r="L739" s="47"/>
      <c r="M739" s="48"/>
      <c r="N739" s="99"/>
      <c r="O739" s="49">
        <v>9.2499999999999999E-2</v>
      </c>
      <c r="P739" s="50">
        <v>0</v>
      </c>
      <c r="Q739" s="50">
        <v>0.18</v>
      </c>
      <c r="R739" s="50">
        <v>0</v>
      </c>
      <c r="S739" s="50">
        <v>0</v>
      </c>
      <c r="T739" s="46"/>
      <c r="U739" s="46">
        <v>7</v>
      </c>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801</v>
      </c>
      <c r="H740" s="21">
        <v>7</v>
      </c>
      <c r="I740" s="21" t="s">
        <v>995</v>
      </c>
      <c r="J740">
        <v>82011000</v>
      </c>
      <c r="K740" s="46" t="s">
        <v>104</v>
      </c>
      <c r="L740" s="47"/>
      <c r="M740" s="48"/>
      <c r="N740" s="99">
        <v>39.200000000000003</v>
      </c>
      <c r="O740" s="49">
        <v>9.2499999999999999E-2</v>
      </c>
      <c r="P740" s="50">
        <v>0</v>
      </c>
      <c r="Q740" s="50">
        <v>0.18</v>
      </c>
      <c r="R740" s="50">
        <v>0</v>
      </c>
      <c r="S740" s="50">
        <v>0</v>
      </c>
      <c r="T740" s="46"/>
      <c r="U740" s="46">
        <v>7</v>
      </c>
      <c r="V740" s="51" t="s">
        <v>1081</v>
      </c>
      <c r="W740" s="62"/>
      <c r="X740" s="62"/>
      <c r="Y740" s="23" t="str">
        <f t="shared" si="90"/>
        <v/>
      </c>
      <c r="Z740" s="23">
        <f t="shared" si="91"/>
        <v>274.40000000000003</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v>82011000</v>
      </c>
      <c r="K741" s="46" t="s">
        <v>104</v>
      </c>
      <c r="L741" s="47"/>
      <c r="M741" s="48"/>
      <c r="N741" s="99">
        <v>61.6</v>
      </c>
      <c r="O741" s="49">
        <v>9.2499999999999999E-2</v>
      </c>
      <c r="P741" s="50">
        <v>0</v>
      </c>
      <c r="Q741" s="50">
        <v>0.18</v>
      </c>
      <c r="R741" s="50">
        <v>0</v>
      </c>
      <c r="S741" s="50">
        <v>0</v>
      </c>
      <c r="T741" s="46"/>
      <c r="U741" s="46">
        <v>7</v>
      </c>
      <c r="V741" s="51" t="s">
        <v>1081</v>
      </c>
      <c r="W741" s="62"/>
      <c r="X741" s="62"/>
      <c r="Y741" s="23" t="str">
        <f t="shared" si="90"/>
        <v/>
      </c>
      <c r="Z741" s="23">
        <f t="shared" si="91"/>
        <v>61.6</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v>
      </c>
      <c r="I742" s="21" t="s">
        <v>995</v>
      </c>
      <c r="J742" s="100"/>
      <c r="K742" s="46" t="s">
        <v>104</v>
      </c>
      <c r="L742" s="47"/>
      <c r="M742" s="48"/>
      <c r="N742" s="99"/>
      <c r="O742" s="49">
        <v>9.2499999999999999E-2</v>
      </c>
      <c r="P742" s="50">
        <v>0</v>
      </c>
      <c r="Q742" s="50">
        <v>0.18</v>
      </c>
      <c r="R742" s="50">
        <v>0</v>
      </c>
      <c r="S742" s="50">
        <v>0</v>
      </c>
      <c r="T742" s="46"/>
      <c r="U742" s="46">
        <v>7</v>
      </c>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804</v>
      </c>
      <c r="H743" s="21">
        <v>1</v>
      </c>
      <c r="I743" s="21" t="s">
        <v>995</v>
      </c>
      <c r="J743">
        <v>82055900</v>
      </c>
      <c r="K743" s="46" t="s">
        <v>104</v>
      </c>
      <c r="L743" s="47"/>
      <c r="M743" s="48"/>
      <c r="N743" s="99">
        <v>95.2</v>
      </c>
      <c r="O743" s="49">
        <v>9.2499999999999999E-2</v>
      </c>
      <c r="P743" s="50">
        <v>0</v>
      </c>
      <c r="Q743" s="50">
        <v>0.18</v>
      </c>
      <c r="R743" s="50">
        <v>0</v>
      </c>
      <c r="S743" s="50">
        <v>0</v>
      </c>
      <c r="T743" s="46"/>
      <c r="U743" s="46">
        <v>7</v>
      </c>
      <c r="V743" s="51" t="s">
        <v>1081</v>
      </c>
      <c r="W743" s="62"/>
      <c r="X743" s="62"/>
      <c r="Y743" s="23" t="str">
        <f t="shared" si="90"/>
        <v/>
      </c>
      <c r="Z743" s="23">
        <f t="shared" si="91"/>
        <v>95.2</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100"/>
      <c r="K744" s="46" t="s">
        <v>104</v>
      </c>
      <c r="L744" s="47"/>
      <c r="M744" s="48"/>
      <c r="N744" s="99"/>
      <c r="O744" s="49">
        <v>9.2499999999999999E-2</v>
      </c>
      <c r="P744" s="50">
        <v>0</v>
      </c>
      <c r="Q744" s="50">
        <v>0.18</v>
      </c>
      <c r="R744" s="50">
        <v>0</v>
      </c>
      <c r="S744" s="50">
        <v>0</v>
      </c>
      <c r="T744" s="46"/>
      <c r="U744" s="46">
        <v>7</v>
      </c>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100"/>
      <c r="K745" s="46" t="s">
        <v>104</v>
      </c>
      <c r="L745" s="47"/>
      <c r="M745" s="48"/>
      <c r="N745" s="99"/>
      <c r="O745" s="49">
        <v>9.2499999999999999E-2</v>
      </c>
      <c r="P745" s="50">
        <v>0</v>
      </c>
      <c r="Q745" s="50">
        <v>0.18</v>
      </c>
      <c r="R745" s="50">
        <v>0</v>
      </c>
      <c r="S745" s="50">
        <v>0</v>
      </c>
      <c r="T745" s="46"/>
      <c r="U745" s="46">
        <v>7</v>
      </c>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100"/>
      <c r="K746" s="46" t="s">
        <v>104</v>
      </c>
      <c r="L746" s="47"/>
      <c r="M746" s="48"/>
      <c r="N746" s="99"/>
      <c r="O746" s="49">
        <v>9.2499999999999999E-2</v>
      </c>
      <c r="P746" s="50">
        <v>0</v>
      </c>
      <c r="Q746" s="50">
        <v>0.18</v>
      </c>
      <c r="R746" s="50">
        <v>0</v>
      </c>
      <c r="S746" s="50">
        <v>0</v>
      </c>
      <c r="T746" s="46"/>
      <c r="U746" s="46">
        <v>7</v>
      </c>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v>82013000</v>
      </c>
      <c r="K747" s="46" t="s">
        <v>104</v>
      </c>
      <c r="L747" s="47"/>
      <c r="M747" s="48"/>
      <c r="N747" s="99">
        <v>95.2</v>
      </c>
      <c r="O747" s="49">
        <v>9.2499999999999999E-2</v>
      </c>
      <c r="P747" s="50">
        <v>0</v>
      </c>
      <c r="Q747" s="50">
        <v>0.18</v>
      </c>
      <c r="R747" s="50">
        <v>0</v>
      </c>
      <c r="S747" s="50">
        <v>0</v>
      </c>
      <c r="T747" s="46"/>
      <c r="U747" s="46">
        <v>7</v>
      </c>
      <c r="V747" s="51" t="s">
        <v>1081</v>
      </c>
      <c r="W747" s="62"/>
      <c r="X747" s="62"/>
      <c r="Y747" s="23" t="str">
        <f t="shared" si="90"/>
        <v/>
      </c>
      <c r="Z747" s="23">
        <f t="shared" si="91"/>
        <v>95.2</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13</v>
      </c>
      <c r="I748" s="21" t="s">
        <v>995</v>
      </c>
      <c r="J748">
        <v>96034090</v>
      </c>
      <c r="K748" s="46" t="s">
        <v>104</v>
      </c>
      <c r="L748" s="47"/>
      <c r="M748" s="48"/>
      <c r="N748" s="99">
        <v>4.0880000000000001</v>
      </c>
      <c r="O748" s="49">
        <v>9.2499999999999999E-2</v>
      </c>
      <c r="P748" s="50">
        <v>0</v>
      </c>
      <c r="Q748" s="50">
        <v>0.18</v>
      </c>
      <c r="R748" s="50">
        <v>0</v>
      </c>
      <c r="S748" s="50">
        <v>0</v>
      </c>
      <c r="T748" s="46"/>
      <c r="U748" s="46">
        <v>7</v>
      </c>
      <c r="V748" s="51" t="s">
        <v>1090</v>
      </c>
      <c r="W748" s="62"/>
      <c r="X748" s="62"/>
      <c r="Y748" s="23" t="str">
        <f t="shared" si="90"/>
        <v/>
      </c>
      <c r="Z748" s="23">
        <f t="shared" si="91"/>
        <v>53.143999999999998</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11</v>
      </c>
      <c r="I749" s="21" t="s">
        <v>995</v>
      </c>
      <c r="J749" s="101">
        <v>96034090</v>
      </c>
      <c r="K749" s="46" t="s">
        <v>104</v>
      </c>
      <c r="L749" s="47"/>
      <c r="M749" s="48"/>
      <c r="N749" s="99">
        <v>13.036800000000001</v>
      </c>
      <c r="O749" s="49">
        <v>9.2499999999999999E-2</v>
      </c>
      <c r="P749" s="50">
        <v>0</v>
      </c>
      <c r="Q749" s="50">
        <v>0.18</v>
      </c>
      <c r="R749" s="50">
        <v>0</v>
      </c>
      <c r="S749" s="50">
        <v>0</v>
      </c>
      <c r="T749" s="46"/>
      <c r="U749" s="46">
        <v>7</v>
      </c>
      <c r="V749" s="51" t="s">
        <v>1090</v>
      </c>
      <c r="W749" s="62"/>
      <c r="X749" s="62"/>
      <c r="Y749" s="23" t="str">
        <f t="shared" si="90"/>
        <v/>
      </c>
      <c r="Z749" s="23">
        <f t="shared" si="91"/>
        <v>143.40480000000002</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v>96034090</v>
      </c>
      <c r="K750" s="46" t="s">
        <v>104</v>
      </c>
      <c r="L750" s="47"/>
      <c r="M750" s="48"/>
      <c r="N750" s="99">
        <v>6.16</v>
      </c>
      <c r="O750" s="49">
        <v>9.2499999999999999E-2</v>
      </c>
      <c r="P750" s="50">
        <v>0</v>
      </c>
      <c r="Q750" s="50">
        <v>0.18</v>
      </c>
      <c r="R750" s="50">
        <v>0</v>
      </c>
      <c r="S750" s="50">
        <v>0</v>
      </c>
      <c r="T750" s="46"/>
      <c r="U750" s="46">
        <v>7</v>
      </c>
      <c r="V750" s="51" t="s">
        <v>1090</v>
      </c>
      <c r="W750" s="62"/>
      <c r="X750" s="62"/>
      <c r="Y750" s="23" t="str">
        <f t="shared" si="90"/>
        <v/>
      </c>
      <c r="Z750" s="23">
        <f t="shared" si="91"/>
        <v>6.16</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273</v>
      </c>
      <c r="I751" s="21" t="s">
        <v>995</v>
      </c>
      <c r="J751">
        <v>96034090</v>
      </c>
      <c r="K751" s="46" t="s">
        <v>104</v>
      </c>
      <c r="L751" s="47"/>
      <c r="M751" s="48"/>
      <c r="N751" s="99">
        <v>4.0880000000000001</v>
      </c>
      <c r="O751" s="49">
        <v>9.2499999999999999E-2</v>
      </c>
      <c r="P751" s="50">
        <v>0</v>
      </c>
      <c r="Q751" s="50">
        <v>0.18</v>
      </c>
      <c r="R751" s="50">
        <v>0</v>
      </c>
      <c r="S751" s="50">
        <v>0</v>
      </c>
      <c r="T751" s="46"/>
      <c r="U751" s="46">
        <v>7</v>
      </c>
      <c r="V751" s="51" t="s">
        <v>1090</v>
      </c>
      <c r="W751" s="62"/>
      <c r="X751" s="62"/>
      <c r="Y751" s="23" t="str">
        <f t="shared" si="90"/>
        <v/>
      </c>
      <c r="Z751" s="23">
        <f t="shared" si="91"/>
        <v>1116.0240000000001</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240</v>
      </c>
      <c r="I752" s="21" t="s">
        <v>995</v>
      </c>
      <c r="J752">
        <v>96034090</v>
      </c>
      <c r="K752" s="46" t="s">
        <v>104</v>
      </c>
      <c r="L752" s="47"/>
      <c r="M752" s="48"/>
      <c r="N752" s="99">
        <v>6.16</v>
      </c>
      <c r="O752" s="49">
        <v>9.2499999999999999E-2</v>
      </c>
      <c r="P752" s="50">
        <v>0</v>
      </c>
      <c r="Q752" s="50">
        <v>0.18</v>
      </c>
      <c r="R752" s="50">
        <v>0</v>
      </c>
      <c r="S752" s="50">
        <v>0</v>
      </c>
      <c r="T752" s="46"/>
      <c r="U752" s="46">
        <v>7</v>
      </c>
      <c r="V752" s="51" t="s">
        <v>1090</v>
      </c>
      <c r="W752" s="62"/>
      <c r="X752" s="62"/>
      <c r="Y752" s="23" t="str">
        <f t="shared" si="90"/>
        <v/>
      </c>
      <c r="Z752" s="23">
        <f t="shared" si="91"/>
        <v>1478.4</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173</v>
      </c>
      <c r="I753" s="21" t="s">
        <v>995</v>
      </c>
      <c r="J753" s="101">
        <v>96034090</v>
      </c>
      <c r="K753" s="46" t="s">
        <v>104</v>
      </c>
      <c r="L753" s="47"/>
      <c r="M753" s="48"/>
      <c r="N753" s="99">
        <v>2.2400000000000002</v>
      </c>
      <c r="O753" s="49">
        <v>9.2499999999999999E-2</v>
      </c>
      <c r="P753" s="50">
        <v>0</v>
      </c>
      <c r="Q753" s="50">
        <v>0.18</v>
      </c>
      <c r="R753" s="50">
        <v>0</v>
      </c>
      <c r="S753" s="50">
        <v>0</v>
      </c>
      <c r="T753" s="46"/>
      <c r="U753" s="46">
        <v>7</v>
      </c>
      <c r="V753" s="51" t="s">
        <v>1090</v>
      </c>
      <c r="W753" s="62"/>
      <c r="X753" s="62"/>
      <c r="Y753" s="23" t="str">
        <f t="shared" si="90"/>
        <v/>
      </c>
      <c r="Z753" s="23">
        <f t="shared" si="91"/>
        <v>387.52000000000004</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240</v>
      </c>
      <c r="I754" s="21" t="s">
        <v>995</v>
      </c>
      <c r="J754" s="101">
        <v>96034090</v>
      </c>
      <c r="K754" s="46" t="s">
        <v>104</v>
      </c>
      <c r="L754" s="47"/>
      <c r="M754" s="48"/>
      <c r="N754" s="99">
        <v>13.036800000000001</v>
      </c>
      <c r="O754" s="49">
        <v>9.2499999999999999E-2</v>
      </c>
      <c r="P754" s="50">
        <v>0</v>
      </c>
      <c r="Q754" s="50">
        <v>0.18</v>
      </c>
      <c r="R754" s="50">
        <v>0</v>
      </c>
      <c r="S754" s="50">
        <v>0</v>
      </c>
      <c r="T754" s="46"/>
      <c r="U754" s="46">
        <v>7</v>
      </c>
      <c r="V754" s="51" t="s">
        <v>1090</v>
      </c>
      <c r="W754" s="62"/>
      <c r="X754" s="62"/>
      <c r="Y754" s="23" t="str">
        <f t="shared" si="90"/>
        <v/>
      </c>
      <c r="Z754" s="23">
        <f t="shared" si="91"/>
        <v>3128.8320000000003</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v>
      </c>
      <c r="I755" s="21" t="s">
        <v>995</v>
      </c>
      <c r="J755">
        <v>96034090</v>
      </c>
      <c r="K755" s="46" t="s">
        <v>104</v>
      </c>
      <c r="L755" s="47"/>
      <c r="M755" s="48"/>
      <c r="N755" s="99">
        <v>7.3696000000000002</v>
      </c>
      <c r="O755" s="49">
        <v>9.2499999999999999E-2</v>
      </c>
      <c r="P755" s="50">
        <v>0</v>
      </c>
      <c r="Q755" s="50">
        <v>0.18</v>
      </c>
      <c r="R755" s="50">
        <v>0</v>
      </c>
      <c r="S755" s="50">
        <v>0</v>
      </c>
      <c r="T755" s="46"/>
      <c r="U755" s="46">
        <v>7</v>
      </c>
      <c r="V755" s="51" t="s">
        <v>1090</v>
      </c>
      <c r="W755" s="62"/>
      <c r="X755" s="62"/>
      <c r="Y755" s="23" t="str">
        <f t="shared" si="90"/>
        <v/>
      </c>
      <c r="Z755" s="23">
        <f t="shared" si="91"/>
        <v>7.3696000000000002</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447</v>
      </c>
      <c r="I756" s="21" t="s">
        <v>995</v>
      </c>
      <c r="J756">
        <v>96034090</v>
      </c>
      <c r="K756" s="46" t="s">
        <v>104</v>
      </c>
      <c r="L756" s="47"/>
      <c r="M756" s="48"/>
      <c r="N756" s="99">
        <v>12.8912</v>
      </c>
      <c r="O756" s="49">
        <v>9.2499999999999999E-2</v>
      </c>
      <c r="P756" s="50">
        <v>0</v>
      </c>
      <c r="Q756" s="50">
        <v>0.18</v>
      </c>
      <c r="R756" s="50">
        <v>0</v>
      </c>
      <c r="S756" s="50">
        <v>0</v>
      </c>
      <c r="T756" s="46"/>
      <c r="U756" s="46">
        <v>7</v>
      </c>
      <c r="V756" s="51" t="s">
        <v>1090</v>
      </c>
      <c r="W756" s="62"/>
      <c r="X756" s="62"/>
      <c r="Y756" s="23" t="str">
        <f t="shared" si="90"/>
        <v/>
      </c>
      <c r="Z756" s="23">
        <f t="shared" si="91"/>
        <v>5762.3663999999999</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100"/>
      <c r="K757" s="46" t="s">
        <v>104</v>
      </c>
      <c r="L757" s="47"/>
      <c r="M757" s="48"/>
      <c r="N757" s="99"/>
      <c r="O757" s="49">
        <v>9.2499999999999999E-2</v>
      </c>
      <c r="P757" s="50">
        <v>0</v>
      </c>
      <c r="Q757" s="50">
        <v>0.18</v>
      </c>
      <c r="R757" s="50">
        <v>0</v>
      </c>
      <c r="S757" s="50">
        <v>0</v>
      </c>
      <c r="T757" s="46"/>
      <c r="U757" s="46">
        <v>7</v>
      </c>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819</v>
      </c>
      <c r="H758" s="21">
        <v>3</v>
      </c>
      <c r="I758" s="21" t="s">
        <v>995</v>
      </c>
      <c r="J758" s="46"/>
      <c r="K758" s="46" t="s">
        <v>104</v>
      </c>
      <c r="L758" s="47"/>
      <c r="M758" s="48"/>
      <c r="N758" s="99"/>
      <c r="O758" s="49">
        <v>9.2499999999999999E-2</v>
      </c>
      <c r="P758" s="50">
        <v>0</v>
      </c>
      <c r="Q758" s="50">
        <v>0.18</v>
      </c>
      <c r="R758" s="50">
        <v>0</v>
      </c>
      <c r="S758" s="50">
        <v>0</v>
      </c>
      <c r="T758" s="46"/>
      <c r="U758" s="46">
        <v>7</v>
      </c>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3</v>
      </c>
      <c r="I759" s="21" t="s">
        <v>995</v>
      </c>
      <c r="J759">
        <v>90318099</v>
      </c>
      <c r="K759" s="46" t="s">
        <v>104</v>
      </c>
      <c r="L759" s="47"/>
      <c r="M759" s="48"/>
      <c r="N759" s="99">
        <v>61.6</v>
      </c>
      <c r="O759" s="49">
        <v>9.2499999999999999E-2</v>
      </c>
      <c r="P759" s="50">
        <v>0</v>
      </c>
      <c r="Q759" s="50">
        <v>0.18</v>
      </c>
      <c r="R759" s="50">
        <v>0</v>
      </c>
      <c r="S759" s="50">
        <v>0</v>
      </c>
      <c r="T759" s="46"/>
      <c r="U759" s="46">
        <v>7</v>
      </c>
      <c r="V759" s="51" t="s">
        <v>1081</v>
      </c>
      <c r="W759" s="62"/>
      <c r="X759" s="62"/>
      <c r="Y759" s="23" t="str">
        <f t="shared" si="90"/>
        <v/>
      </c>
      <c r="Z759" s="23">
        <f t="shared" si="91"/>
        <v>184.8</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v>90318099</v>
      </c>
      <c r="K760" s="46" t="s">
        <v>104</v>
      </c>
      <c r="L760" s="47"/>
      <c r="M760" s="48"/>
      <c r="N760" s="99">
        <v>143.36000000000001</v>
      </c>
      <c r="O760" s="49">
        <v>9.2499999999999999E-2</v>
      </c>
      <c r="P760" s="50">
        <v>0</v>
      </c>
      <c r="Q760" s="50">
        <v>0.18</v>
      </c>
      <c r="R760" s="50">
        <v>0</v>
      </c>
      <c r="S760" s="50">
        <v>0</v>
      </c>
      <c r="T760" s="46"/>
      <c r="U760" s="46">
        <v>7</v>
      </c>
      <c r="V760" s="51" t="s">
        <v>1081</v>
      </c>
      <c r="W760" s="62"/>
      <c r="X760" s="62"/>
      <c r="Y760" s="23" t="str">
        <f t="shared" si="90"/>
        <v/>
      </c>
      <c r="Z760" s="23">
        <f t="shared" si="91"/>
        <v>143.36000000000001</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3</v>
      </c>
      <c r="I761" s="21" t="s">
        <v>995</v>
      </c>
      <c r="J761" s="100"/>
      <c r="K761" s="46" t="s">
        <v>104</v>
      </c>
      <c r="L761" s="47"/>
      <c r="M761" s="48"/>
      <c r="N761" s="99"/>
      <c r="O761" s="49">
        <v>9.2499999999999999E-2</v>
      </c>
      <c r="P761" s="50">
        <v>0</v>
      </c>
      <c r="Q761" s="50">
        <v>0.18</v>
      </c>
      <c r="R761" s="50">
        <v>0</v>
      </c>
      <c r="S761" s="50">
        <v>0</v>
      </c>
      <c r="T761" s="46"/>
      <c r="U761" s="46">
        <v>7</v>
      </c>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823</v>
      </c>
      <c r="H762" s="21">
        <v>3</v>
      </c>
      <c r="I762" s="21" t="s">
        <v>995</v>
      </c>
      <c r="J762" s="46"/>
      <c r="K762" s="46" t="s">
        <v>104</v>
      </c>
      <c r="L762" s="47"/>
      <c r="M762" s="48"/>
      <c r="N762" s="99"/>
      <c r="O762" s="49">
        <v>9.2499999999999999E-2</v>
      </c>
      <c r="P762" s="50">
        <v>0</v>
      </c>
      <c r="Q762" s="50">
        <v>0.18</v>
      </c>
      <c r="R762" s="50">
        <v>0</v>
      </c>
      <c r="S762" s="50">
        <v>0</v>
      </c>
      <c r="T762" s="46"/>
      <c r="U762" s="46">
        <v>7</v>
      </c>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c r="K763" s="46" t="s">
        <v>104</v>
      </c>
      <c r="L763" s="47"/>
      <c r="M763" s="48"/>
      <c r="N763" s="99"/>
      <c r="O763" s="49">
        <v>9.2499999999999999E-2</v>
      </c>
      <c r="P763" s="50">
        <v>0</v>
      </c>
      <c r="Q763" s="50">
        <v>0.18</v>
      </c>
      <c r="R763" s="50">
        <v>0</v>
      </c>
      <c r="S763" s="50">
        <v>0</v>
      </c>
      <c r="T763" s="46"/>
      <c r="U763" s="46">
        <v>7</v>
      </c>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100"/>
      <c r="K764" s="46" t="s">
        <v>104</v>
      </c>
      <c r="L764" s="47"/>
      <c r="M764" s="48"/>
      <c r="N764" s="99"/>
      <c r="O764" s="49">
        <v>9.2499999999999999E-2</v>
      </c>
      <c r="P764" s="50">
        <v>0</v>
      </c>
      <c r="Q764" s="50">
        <v>0.18</v>
      </c>
      <c r="R764" s="50">
        <v>0</v>
      </c>
      <c r="S764" s="50">
        <v>0</v>
      </c>
      <c r="T764" s="46"/>
      <c r="U764" s="46">
        <v>7</v>
      </c>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826</v>
      </c>
      <c r="H765" s="21">
        <v>1</v>
      </c>
      <c r="I765" s="21" t="s">
        <v>995</v>
      </c>
      <c r="J765" s="46"/>
      <c r="K765" s="46" t="s">
        <v>104</v>
      </c>
      <c r="L765" s="47"/>
      <c r="M765" s="48"/>
      <c r="N765" s="99"/>
      <c r="O765" s="49">
        <v>9.2499999999999999E-2</v>
      </c>
      <c r="P765" s="50">
        <v>0</v>
      </c>
      <c r="Q765" s="50">
        <v>0.18</v>
      </c>
      <c r="R765" s="50">
        <v>0</v>
      </c>
      <c r="S765" s="50">
        <v>0</v>
      </c>
      <c r="T765" s="46"/>
      <c r="U765" s="46">
        <v>7</v>
      </c>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c r="K766" s="46" t="s">
        <v>104</v>
      </c>
      <c r="L766" s="47"/>
      <c r="M766" s="48"/>
      <c r="N766" s="99"/>
      <c r="O766" s="49">
        <v>9.2499999999999999E-2</v>
      </c>
      <c r="P766" s="50">
        <v>0</v>
      </c>
      <c r="Q766" s="50">
        <v>0.18</v>
      </c>
      <c r="R766" s="50">
        <v>0</v>
      </c>
      <c r="S766" s="50">
        <v>0</v>
      </c>
      <c r="T766" s="46"/>
      <c r="U766" s="46">
        <v>7</v>
      </c>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101">
        <v>84678900</v>
      </c>
      <c r="K767" s="46" t="s">
        <v>104</v>
      </c>
      <c r="L767" s="47"/>
      <c r="M767" s="48"/>
      <c r="N767" s="99">
        <v>4928</v>
      </c>
      <c r="O767" s="49">
        <v>9.2499999999999999E-2</v>
      </c>
      <c r="P767" s="50">
        <v>0</v>
      </c>
      <c r="Q767" s="50">
        <v>0.18</v>
      </c>
      <c r="R767" s="50">
        <v>0</v>
      </c>
      <c r="S767" s="50">
        <v>0</v>
      </c>
      <c r="T767" s="46"/>
      <c r="U767" s="46">
        <v>7</v>
      </c>
      <c r="V767" s="51" t="s">
        <v>1091</v>
      </c>
      <c r="W767" s="62"/>
      <c r="X767" s="62"/>
      <c r="Y767" s="23" t="str">
        <f t="shared" si="90"/>
        <v/>
      </c>
      <c r="Z767" s="23">
        <f t="shared" si="91"/>
        <v>4928</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2333</v>
      </c>
      <c r="I768" s="21" t="s">
        <v>995</v>
      </c>
      <c r="J768" s="46"/>
      <c r="K768" s="46" t="s">
        <v>104</v>
      </c>
      <c r="L768" s="47"/>
      <c r="M768" s="48"/>
      <c r="N768" s="99"/>
      <c r="O768" s="49">
        <v>9.2499999999999999E-2</v>
      </c>
      <c r="P768" s="50">
        <v>0</v>
      </c>
      <c r="Q768" s="50">
        <v>0.18</v>
      </c>
      <c r="R768" s="50">
        <v>0</v>
      </c>
      <c r="S768" s="50">
        <v>0</v>
      </c>
      <c r="T768" s="46"/>
      <c r="U768" s="46">
        <v>7</v>
      </c>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101">
        <v>84672999</v>
      </c>
      <c r="K769" s="46" t="s">
        <v>104</v>
      </c>
      <c r="L769" s="47"/>
      <c r="M769" s="48"/>
      <c r="N769" s="99">
        <v>1156.9488000000001</v>
      </c>
      <c r="O769" s="49">
        <v>9.2499999999999999E-2</v>
      </c>
      <c r="P769" s="50">
        <v>0</v>
      </c>
      <c r="Q769" s="50">
        <v>0.18</v>
      </c>
      <c r="R769" s="50">
        <v>0</v>
      </c>
      <c r="S769" s="50">
        <v>0</v>
      </c>
      <c r="T769" s="46"/>
      <c r="U769" s="46">
        <v>7</v>
      </c>
      <c r="V769" s="51" t="s">
        <v>1072</v>
      </c>
      <c r="W769" s="62"/>
      <c r="X769" s="62"/>
      <c r="Y769" s="23" t="str">
        <f t="shared" si="90"/>
        <v/>
      </c>
      <c r="Z769" s="23">
        <f t="shared" si="91"/>
        <v>1156.9488000000001</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101">
        <v>82042000</v>
      </c>
      <c r="K770" s="46" t="s">
        <v>104</v>
      </c>
      <c r="L770" s="47"/>
      <c r="M770" s="48"/>
      <c r="N770" s="99">
        <v>142.24</v>
      </c>
      <c r="O770" s="49">
        <v>9.2499999999999999E-2</v>
      </c>
      <c r="P770" s="50">
        <v>0</v>
      </c>
      <c r="Q770" s="50">
        <v>0.18</v>
      </c>
      <c r="R770" s="50">
        <v>0</v>
      </c>
      <c r="S770" s="50">
        <v>0</v>
      </c>
      <c r="T770" s="46"/>
      <c r="U770" s="46">
        <v>7</v>
      </c>
      <c r="V770" s="51" t="s">
        <v>1074</v>
      </c>
      <c r="W770" s="62"/>
      <c r="X770" s="62"/>
      <c r="Y770" s="23" t="str">
        <f t="shared" si="90"/>
        <v/>
      </c>
      <c r="Z770" s="23">
        <f t="shared" si="91"/>
        <v>142.24</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101">
        <v>82042000</v>
      </c>
      <c r="K771" s="46" t="s">
        <v>104</v>
      </c>
      <c r="L771" s="47"/>
      <c r="M771" s="48"/>
      <c r="N771" s="99">
        <v>77.28</v>
      </c>
      <c r="O771" s="49">
        <v>9.2499999999999999E-2</v>
      </c>
      <c r="P771" s="50">
        <v>0</v>
      </c>
      <c r="Q771" s="50">
        <v>0.18</v>
      </c>
      <c r="R771" s="50">
        <v>0</v>
      </c>
      <c r="S771" s="50">
        <v>0</v>
      </c>
      <c r="T771" s="46"/>
      <c r="U771" s="46">
        <v>7</v>
      </c>
      <c r="V771" s="51" t="s">
        <v>1074</v>
      </c>
      <c r="W771" s="62"/>
      <c r="X771" s="62"/>
      <c r="Y771" s="23" t="str">
        <f t="shared" si="90"/>
        <v/>
      </c>
      <c r="Z771" s="23">
        <f t="shared" si="91"/>
        <v>77.28</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101">
        <v>82042000</v>
      </c>
      <c r="K772" s="46" t="s">
        <v>104</v>
      </c>
      <c r="L772" s="47"/>
      <c r="M772" s="48"/>
      <c r="N772" s="99">
        <v>81.760000000000005</v>
      </c>
      <c r="O772" s="49">
        <v>9.2499999999999999E-2</v>
      </c>
      <c r="P772" s="50">
        <v>0</v>
      </c>
      <c r="Q772" s="50">
        <v>0.18</v>
      </c>
      <c r="R772" s="50">
        <v>0</v>
      </c>
      <c r="S772" s="50">
        <v>0</v>
      </c>
      <c r="T772" s="46"/>
      <c r="U772" s="46">
        <v>7</v>
      </c>
      <c r="V772" s="51" t="s">
        <v>1074</v>
      </c>
      <c r="W772" s="62"/>
      <c r="X772" s="62"/>
      <c r="Y772" s="23" t="str">
        <f t="shared" si="90"/>
        <v/>
      </c>
      <c r="Z772" s="23">
        <f t="shared" si="91"/>
        <v>81.760000000000005</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101">
        <v>82042000</v>
      </c>
      <c r="K773" s="46" t="s">
        <v>104</v>
      </c>
      <c r="L773" s="47"/>
      <c r="M773" s="48"/>
      <c r="N773" s="99">
        <v>140</v>
      </c>
      <c r="O773" s="49">
        <v>9.2499999999999999E-2</v>
      </c>
      <c r="P773" s="50">
        <v>0</v>
      </c>
      <c r="Q773" s="50">
        <v>0.18</v>
      </c>
      <c r="R773" s="50">
        <v>0</v>
      </c>
      <c r="S773" s="50">
        <v>0</v>
      </c>
      <c r="T773" s="46"/>
      <c r="U773" s="46">
        <v>7</v>
      </c>
      <c r="V773" s="51" t="s">
        <v>1074</v>
      </c>
      <c r="W773" s="62"/>
      <c r="X773" s="62"/>
      <c r="Y773" s="23" t="str">
        <f t="shared" si="90"/>
        <v/>
      </c>
      <c r="Z773" s="23">
        <f t="shared" si="91"/>
        <v>140</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v>82042000</v>
      </c>
      <c r="K774" s="46" t="s">
        <v>104</v>
      </c>
      <c r="L774" s="47"/>
      <c r="M774" s="48"/>
      <c r="N774" s="99">
        <v>173.6</v>
      </c>
      <c r="O774" s="49">
        <v>9.2499999999999999E-2</v>
      </c>
      <c r="P774" s="50">
        <v>0</v>
      </c>
      <c r="Q774" s="50">
        <v>0.18</v>
      </c>
      <c r="R774" s="50">
        <v>0</v>
      </c>
      <c r="S774" s="50">
        <v>0</v>
      </c>
      <c r="T774" s="46"/>
      <c r="U774" s="46">
        <v>7</v>
      </c>
      <c r="V774" s="51" t="s">
        <v>1074</v>
      </c>
      <c r="W774" s="62"/>
      <c r="X774" s="62"/>
      <c r="Y774" s="23" t="str">
        <f t="shared" si="90"/>
        <v/>
      </c>
      <c r="Z774" s="23">
        <f t="shared" si="91"/>
        <v>173.6</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100"/>
      <c r="K775" s="46" t="s">
        <v>104</v>
      </c>
      <c r="L775" s="47"/>
      <c r="M775" s="48"/>
      <c r="N775" s="99"/>
      <c r="O775" s="49">
        <v>9.2499999999999999E-2</v>
      </c>
      <c r="P775" s="50">
        <v>0</v>
      </c>
      <c r="Q775" s="50">
        <v>0.18</v>
      </c>
      <c r="R775" s="50">
        <v>0</v>
      </c>
      <c r="S775" s="50">
        <v>0</v>
      </c>
      <c r="T775" s="46"/>
      <c r="U775" s="46">
        <v>7</v>
      </c>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3</v>
      </c>
      <c r="I776" s="21" t="s">
        <v>995</v>
      </c>
      <c r="J776">
        <v>82042000</v>
      </c>
      <c r="K776" s="46" t="s">
        <v>104</v>
      </c>
      <c r="L776" s="47"/>
      <c r="M776" s="48"/>
      <c r="N776" s="99">
        <v>123.2</v>
      </c>
      <c r="O776" s="49">
        <v>9.2499999999999999E-2</v>
      </c>
      <c r="P776" s="50">
        <v>0</v>
      </c>
      <c r="Q776" s="50">
        <v>0.18</v>
      </c>
      <c r="R776" s="50">
        <v>0</v>
      </c>
      <c r="S776" s="50">
        <v>0</v>
      </c>
      <c r="T776" s="46"/>
      <c r="U776" s="46">
        <v>7</v>
      </c>
      <c r="V776" s="51"/>
      <c r="W776" s="62"/>
      <c r="X776" s="62"/>
      <c r="Y776" s="23" t="str">
        <f t="shared" si="90"/>
        <v/>
      </c>
      <c r="Z776" s="23">
        <f t="shared" si="91"/>
        <v>369.6</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3</v>
      </c>
      <c r="I777" s="21" t="s">
        <v>995</v>
      </c>
      <c r="J777">
        <v>82042000</v>
      </c>
      <c r="K777" s="46" t="s">
        <v>104</v>
      </c>
      <c r="L777" s="47"/>
      <c r="M777" s="48"/>
      <c r="N777" s="99">
        <v>183.68</v>
      </c>
      <c r="O777" s="49">
        <v>9.2499999999999999E-2</v>
      </c>
      <c r="P777" s="50">
        <v>0</v>
      </c>
      <c r="Q777" s="50">
        <v>0.18</v>
      </c>
      <c r="R777" s="50">
        <v>0</v>
      </c>
      <c r="S777" s="50">
        <v>0</v>
      </c>
      <c r="T777" s="46"/>
      <c r="U777" s="46">
        <v>7</v>
      </c>
      <c r="V777" s="51" t="s">
        <v>1074</v>
      </c>
      <c r="W777" s="62"/>
      <c r="X777" s="62"/>
      <c r="Y777" s="23" t="str">
        <f t="shared" si="90"/>
        <v/>
      </c>
      <c r="Z777" s="23">
        <f t="shared" si="91"/>
        <v>551.04</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3</v>
      </c>
      <c r="I778" s="21" t="s">
        <v>995</v>
      </c>
      <c r="J778">
        <v>82042000</v>
      </c>
      <c r="K778" s="46" t="s">
        <v>104</v>
      </c>
      <c r="L778" s="47"/>
      <c r="M778" s="48"/>
      <c r="N778" s="99">
        <v>190.4</v>
      </c>
      <c r="O778" s="49">
        <v>9.2499999999999999E-2</v>
      </c>
      <c r="P778" s="50">
        <v>0</v>
      </c>
      <c r="Q778" s="50">
        <v>0.18</v>
      </c>
      <c r="R778" s="50">
        <v>0</v>
      </c>
      <c r="S778" s="50">
        <v>0</v>
      </c>
      <c r="T778" s="46"/>
      <c r="U778" s="46">
        <v>7</v>
      </c>
      <c r="V778" s="51" t="s">
        <v>1074</v>
      </c>
      <c r="W778" s="62"/>
      <c r="X778" s="62"/>
      <c r="Y778" s="23" t="str">
        <f t="shared" si="90"/>
        <v/>
      </c>
      <c r="Z778" s="23">
        <f t="shared" si="91"/>
        <v>571.20000000000005</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v>82042000</v>
      </c>
      <c r="K779" s="46" t="s">
        <v>104</v>
      </c>
      <c r="L779" s="47"/>
      <c r="M779" s="48"/>
      <c r="N779" s="99">
        <v>173.6</v>
      </c>
      <c r="O779" s="49">
        <v>9.2499999999999999E-2</v>
      </c>
      <c r="P779" s="50">
        <v>0</v>
      </c>
      <c r="Q779" s="50">
        <v>0.18</v>
      </c>
      <c r="R779" s="50">
        <v>0</v>
      </c>
      <c r="S779" s="50">
        <v>0</v>
      </c>
      <c r="T779" s="46"/>
      <c r="U779" s="46">
        <v>7</v>
      </c>
      <c r="V779" s="51" t="s">
        <v>1074</v>
      </c>
      <c r="W779" s="62"/>
      <c r="X779" s="62"/>
      <c r="Y779" s="23" t="str">
        <f t="shared" si="90"/>
        <v/>
      </c>
      <c r="Z779" s="23">
        <f t="shared" si="91"/>
        <v>173.6</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3</v>
      </c>
      <c r="I780" s="21" t="s">
        <v>995</v>
      </c>
      <c r="J780">
        <v>82042000</v>
      </c>
      <c r="K780" s="46" t="s">
        <v>104</v>
      </c>
      <c r="L780" s="47"/>
      <c r="M780" s="48"/>
      <c r="N780" s="99">
        <v>136.63999999999999</v>
      </c>
      <c r="O780" s="49">
        <v>9.2499999999999999E-2</v>
      </c>
      <c r="P780" s="50">
        <v>0</v>
      </c>
      <c r="Q780" s="50">
        <v>0.18</v>
      </c>
      <c r="R780" s="50">
        <v>0</v>
      </c>
      <c r="S780" s="50">
        <v>0</v>
      </c>
      <c r="T780" s="46"/>
      <c r="U780" s="46">
        <v>7</v>
      </c>
      <c r="V780" s="51" t="s">
        <v>1074</v>
      </c>
      <c r="W780" s="62"/>
      <c r="X780" s="62"/>
      <c r="Y780" s="23" t="str">
        <f t="shared" si="90"/>
        <v/>
      </c>
      <c r="Z780" s="23">
        <f t="shared" si="91"/>
        <v>409.91999999999996</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3</v>
      </c>
      <c r="I781" s="21" t="s">
        <v>995</v>
      </c>
      <c r="J781">
        <v>82042000</v>
      </c>
      <c r="K781" s="46" t="s">
        <v>104</v>
      </c>
      <c r="L781" s="47"/>
      <c r="M781" s="48"/>
      <c r="N781" s="99">
        <v>252</v>
      </c>
      <c r="O781" s="49">
        <v>9.2499999999999999E-2</v>
      </c>
      <c r="P781" s="50">
        <v>0</v>
      </c>
      <c r="Q781" s="50">
        <v>0.18</v>
      </c>
      <c r="R781" s="50">
        <v>0</v>
      </c>
      <c r="S781" s="50">
        <v>0</v>
      </c>
      <c r="T781" s="46"/>
      <c r="U781" s="46">
        <v>7</v>
      </c>
      <c r="V781" s="51" t="s">
        <v>1074</v>
      </c>
      <c r="W781" s="62"/>
      <c r="X781" s="62"/>
      <c r="Y781" s="23" t="str">
        <f t="shared" si="90"/>
        <v/>
      </c>
      <c r="Z781" s="23">
        <f t="shared" si="91"/>
        <v>756</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3</v>
      </c>
      <c r="I782" s="21" t="s">
        <v>995</v>
      </c>
      <c r="J782">
        <v>82042000</v>
      </c>
      <c r="K782" s="46" t="s">
        <v>104</v>
      </c>
      <c r="L782" s="47"/>
      <c r="M782" s="48"/>
      <c r="N782" s="99">
        <v>222.88</v>
      </c>
      <c r="O782" s="49">
        <v>9.2499999999999999E-2</v>
      </c>
      <c r="P782" s="50">
        <v>0</v>
      </c>
      <c r="Q782" s="50">
        <v>0.18</v>
      </c>
      <c r="R782" s="50">
        <v>0</v>
      </c>
      <c r="S782" s="50">
        <v>0</v>
      </c>
      <c r="T782" s="46"/>
      <c r="U782" s="46">
        <v>7</v>
      </c>
      <c r="V782" s="51" t="s">
        <v>1074</v>
      </c>
      <c r="W782" s="62"/>
      <c r="X782" s="62"/>
      <c r="Y782" s="23" t="str">
        <f t="shared" si="90"/>
        <v/>
      </c>
      <c r="Z782" s="23">
        <f t="shared" si="91"/>
        <v>668.64</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3</v>
      </c>
      <c r="I783" s="21" t="s">
        <v>995</v>
      </c>
      <c r="J783">
        <v>82042000</v>
      </c>
      <c r="K783" s="46" t="s">
        <v>104</v>
      </c>
      <c r="L783" s="47"/>
      <c r="M783" s="48"/>
      <c r="N783" s="99">
        <v>134.4</v>
      </c>
      <c r="O783" s="49">
        <v>9.2499999999999999E-2</v>
      </c>
      <c r="P783" s="50">
        <v>0</v>
      </c>
      <c r="Q783" s="50">
        <v>0.18</v>
      </c>
      <c r="R783" s="50">
        <v>0</v>
      </c>
      <c r="S783" s="50">
        <v>0</v>
      </c>
      <c r="T783" s="46"/>
      <c r="U783" s="46">
        <v>7</v>
      </c>
      <c r="V783" s="51" t="s">
        <v>1074</v>
      </c>
      <c r="W783" s="62"/>
      <c r="X783" s="62"/>
      <c r="Y783" s="23" t="str">
        <f t="shared" si="90"/>
        <v/>
      </c>
      <c r="Z783" s="23">
        <f t="shared" si="91"/>
        <v>403.20000000000005</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3</v>
      </c>
      <c r="I784" s="21" t="s">
        <v>995</v>
      </c>
      <c r="J784">
        <v>82042000</v>
      </c>
      <c r="K784" s="46" t="s">
        <v>104</v>
      </c>
      <c r="L784" s="47"/>
      <c r="M784" s="48"/>
      <c r="N784" s="99">
        <v>144.47999999999999</v>
      </c>
      <c r="O784" s="49">
        <v>9.2499999999999999E-2</v>
      </c>
      <c r="P784" s="50">
        <v>0</v>
      </c>
      <c r="Q784" s="50">
        <v>0.18</v>
      </c>
      <c r="R784" s="50">
        <v>0</v>
      </c>
      <c r="S784" s="50">
        <v>0</v>
      </c>
      <c r="T784" s="46"/>
      <c r="U784" s="46">
        <v>7</v>
      </c>
      <c r="V784" s="51" t="s">
        <v>1074</v>
      </c>
      <c r="W784" s="62"/>
      <c r="X784" s="62"/>
      <c r="Y784" s="23" t="str">
        <f t="shared" si="90"/>
        <v/>
      </c>
      <c r="Z784" s="23">
        <f t="shared" si="91"/>
        <v>433.43999999999994</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3</v>
      </c>
      <c r="I785" s="21" t="s">
        <v>995</v>
      </c>
      <c r="J785" s="101">
        <v>82042000</v>
      </c>
      <c r="K785" s="46" t="s">
        <v>104</v>
      </c>
      <c r="L785" s="47"/>
      <c r="M785" s="48"/>
      <c r="N785" s="99">
        <v>151.19999999999999</v>
      </c>
      <c r="O785" s="49">
        <v>9.2499999999999999E-2</v>
      </c>
      <c r="P785" s="50">
        <v>0</v>
      </c>
      <c r="Q785" s="50">
        <v>0.18</v>
      </c>
      <c r="R785" s="50">
        <v>0</v>
      </c>
      <c r="S785" s="50">
        <v>0</v>
      </c>
      <c r="T785" s="46"/>
      <c r="U785" s="46">
        <v>7</v>
      </c>
      <c r="V785" s="51" t="s">
        <v>1074</v>
      </c>
      <c r="W785" s="62"/>
      <c r="X785" s="62"/>
      <c r="Y785" s="23" t="str">
        <f t="shared" si="90"/>
        <v/>
      </c>
      <c r="Z785" s="23">
        <f t="shared" si="91"/>
        <v>453.59999999999997</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3</v>
      </c>
      <c r="I786" s="21" t="s">
        <v>995</v>
      </c>
      <c r="J786" s="101">
        <v>82042000</v>
      </c>
      <c r="K786" s="46" t="s">
        <v>104</v>
      </c>
      <c r="L786" s="47"/>
      <c r="M786" s="48"/>
      <c r="N786" s="99">
        <v>165.76</v>
      </c>
      <c r="O786" s="49">
        <v>9.2499999999999999E-2</v>
      </c>
      <c r="P786" s="50">
        <v>0</v>
      </c>
      <c r="Q786" s="50">
        <v>0.18</v>
      </c>
      <c r="R786" s="50">
        <v>0</v>
      </c>
      <c r="S786" s="50">
        <v>0</v>
      </c>
      <c r="T786" s="46"/>
      <c r="U786" s="46">
        <v>7</v>
      </c>
      <c r="V786" s="51" t="s">
        <v>1074</v>
      </c>
      <c r="W786" s="62"/>
      <c r="X786" s="62"/>
      <c r="Y786" s="23" t="str">
        <f t="shared" si="90"/>
        <v/>
      </c>
      <c r="Z786" s="23">
        <f t="shared" si="91"/>
        <v>497.28</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3</v>
      </c>
      <c r="I787" s="21" t="s">
        <v>995</v>
      </c>
      <c r="J787">
        <v>82042000</v>
      </c>
      <c r="K787" s="46" t="s">
        <v>104</v>
      </c>
      <c r="L787" s="47"/>
      <c r="M787" s="48"/>
      <c r="N787" s="99">
        <v>184.8</v>
      </c>
      <c r="O787" s="49">
        <v>9.2499999999999999E-2</v>
      </c>
      <c r="P787" s="50">
        <v>0</v>
      </c>
      <c r="Q787" s="50">
        <v>0.18</v>
      </c>
      <c r="R787" s="50">
        <v>0</v>
      </c>
      <c r="S787" s="50">
        <v>0</v>
      </c>
      <c r="T787" s="46"/>
      <c r="U787" s="46">
        <v>7</v>
      </c>
      <c r="V787" s="51" t="s">
        <v>1074</v>
      </c>
      <c r="W787" s="62"/>
      <c r="X787" s="62"/>
      <c r="Y787" s="23" t="str">
        <f t="shared" si="90"/>
        <v/>
      </c>
      <c r="Z787" s="23">
        <f t="shared" si="91"/>
        <v>554.40000000000009</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3</v>
      </c>
      <c r="I788" s="21" t="s">
        <v>995</v>
      </c>
      <c r="J788">
        <v>82042000</v>
      </c>
      <c r="K788" s="46" t="s">
        <v>104</v>
      </c>
      <c r="L788" s="47"/>
      <c r="M788" s="48"/>
      <c r="N788" s="99">
        <v>225.12</v>
      </c>
      <c r="O788" s="49">
        <v>9.2499999999999999E-2</v>
      </c>
      <c r="P788" s="50">
        <v>0</v>
      </c>
      <c r="Q788" s="50">
        <v>0.18</v>
      </c>
      <c r="R788" s="50">
        <v>0</v>
      </c>
      <c r="S788" s="50">
        <v>0</v>
      </c>
      <c r="T788" s="46"/>
      <c r="U788" s="46">
        <v>7</v>
      </c>
      <c r="V788" s="51" t="s">
        <v>1074</v>
      </c>
      <c r="W788" s="62"/>
      <c r="X788" s="62"/>
      <c r="Y788" s="23" t="str">
        <f t="shared" si="90"/>
        <v/>
      </c>
      <c r="Z788" s="23">
        <f t="shared" si="91"/>
        <v>675.36</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3</v>
      </c>
      <c r="I789" s="21" t="s">
        <v>995</v>
      </c>
      <c r="J789" s="101">
        <v>82042000</v>
      </c>
      <c r="K789" s="46" t="s">
        <v>104</v>
      </c>
      <c r="L789" s="47"/>
      <c r="M789" s="48"/>
      <c r="N789" s="99">
        <v>255.36</v>
      </c>
      <c r="O789" s="49">
        <v>9.2499999999999999E-2</v>
      </c>
      <c r="P789" s="50">
        <v>0</v>
      </c>
      <c r="Q789" s="50">
        <v>0.18</v>
      </c>
      <c r="R789" s="50">
        <v>0</v>
      </c>
      <c r="S789" s="50">
        <v>0</v>
      </c>
      <c r="T789" s="46"/>
      <c r="U789" s="46">
        <v>7</v>
      </c>
      <c r="V789" s="51" t="s">
        <v>1074</v>
      </c>
      <c r="W789" s="62"/>
      <c r="X789" s="62"/>
      <c r="Y789" s="23" t="str">
        <f t="shared" si="90"/>
        <v/>
      </c>
      <c r="Z789" s="23">
        <f t="shared" si="91"/>
        <v>766.08</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3</v>
      </c>
      <c r="I790" s="21" t="s">
        <v>995</v>
      </c>
      <c r="J790">
        <v>82042000</v>
      </c>
      <c r="K790" s="46" t="s">
        <v>104</v>
      </c>
      <c r="L790" s="47"/>
      <c r="M790" s="48"/>
      <c r="N790" s="99">
        <v>392</v>
      </c>
      <c r="O790" s="49">
        <v>9.2499999999999999E-2</v>
      </c>
      <c r="P790" s="50">
        <v>0</v>
      </c>
      <c r="Q790" s="50">
        <v>0.18</v>
      </c>
      <c r="R790" s="50">
        <v>0</v>
      </c>
      <c r="S790" s="50">
        <v>0</v>
      </c>
      <c r="T790" s="46"/>
      <c r="U790" s="46">
        <v>7</v>
      </c>
      <c r="V790" s="51" t="s">
        <v>1074</v>
      </c>
      <c r="W790" s="62"/>
      <c r="X790" s="62"/>
      <c r="Y790" s="23" t="str">
        <f t="shared" si="90"/>
        <v/>
      </c>
      <c r="Z790" s="23">
        <f t="shared" si="91"/>
        <v>1176</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c r="K791" s="46" t="s">
        <v>104</v>
      </c>
      <c r="L791" s="47"/>
      <c r="M791" s="48"/>
      <c r="N791" s="99"/>
      <c r="O791" s="49">
        <v>9.2499999999999999E-2</v>
      </c>
      <c r="P791" s="50">
        <v>0</v>
      </c>
      <c r="Q791" s="50">
        <v>0.18</v>
      </c>
      <c r="R791" s="50">
        <v>0</v>
      </c>
      <c r="S791" s="50">
        <v>0</v>
      </c>
      <c r="T791" s="46"/>
      <c r="U791" s="46">
        <v>7</v>
      </c>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c r="K792" s="46" t="s">
        <v>104</v>
      </c>
      <c r="L792" s="47"/>
      <c r="M792" s="48"/>
      <c r="N792" s="99"/>
      <c r="O792" s="49">
        <v>9.2499999999999999E-2</v>
      </c>
      <c r="P792" s="50">
        <v>0</v>
      </c>
      <c r="Q792" s="50">
        <v>0.18</v>
      </c>
      <c r="R792" s="50">
        <v>0</v>
      </c>
      <c r="S792" s="50">
        <v>0</v>
      </c>
      <c r="T792" s="46"/>
      <c r="U792" s="46">
        <v>7</v>
      </c>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839</v>
      </c>
      <c r="H793" s="21">
        <v>1</v>
      </c>
      <c r="I793" s="21" t="s">
        <v>995</v>
      </c>
      <c r="J793" s="100"/>
      <c r="K793" s="46" t="s">
        <v>104</v>
      </c>
      <c r="L793" s="47"/>
      <c r="M793" s="48"/>
      <c r="N793" s="99"/>
      <c r="O793" s="49">
        <v>9.2499999999999999E-2</v>
      </c>
      <c r="P793" s="50">
        <v>0</v>
      </c>
      <c r="Q793" s="50">
        <v>0.18</v>
      </c>
      <c r="R793" s="50">
        <v>0</v>
      </c>
      <c r="S793" s="50">
        <v>0</v>
      </c>
      <c r="T793" s="46"/>
      <c r="U793" s="46">
        <v>7</v>
      </c>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840</v>
      </c>
      <c r="H794" s="21">
        <v>1</v>
      </c>
      <c r="I794" s="21" t="s">
        <v>995</v>
      </c>
      <c r="J794" s="100"/>
      <c r="K794" s="46" t="s">
        <v>104</v>
      </c>
      <c r="L794" s="47"/>
      <c r="M794" s="48"/>
      <c r="N794" s="99"/>
      <c r="O794" s="49">
        <v>9.2499999999999999E-2</v>
      </c>
      <c r="P794" s="50">
        <v>0</v>
      </c>
      <c r="Q794" s="50">
        <v>0.18</v>
      </c>
      <c r="R794" s="50">
        <v>0</v>
      </c>
      <c r="S794" s="50">
        <v>0</v>
      </c>
      <c r="T794" s="46"/>
      <c r="U794" s="46">
        <v>7</v>
      </c>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1</v>
      </c>
      <c r="I795" s="21" t="s">
        <v>995</v>
      </c>
      <c r="J795" s="46"/>
      <c r="K795" s="46" t="s">
        <v>104</v>
      </c>
      <c r="L795" s="47"/>
      <c r="M795" s="48"/>
      <c r="N795" s="99"/>
      <c r="O795" s="49">
        <v>9.2499999999999999E-2</v>
      </c>
      <c r="P795" s="50">
        <v>0</v>
      </c>
      <c r="Q795" s="50">
        <v>0.18</v>
      </c>
      <c r="R795" s="50">
        <v>0</v>
      </c>
      <c r="S795" s="50">
        <v>0</v>
      </c>
      <c r="T795" s="46"/>
      <c r="U795" s="46">
        <v>7</v>
      </c>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100"/>
      <c r="K796" s="46" t="s">
        <v>104</v>
      </c>
      <c r="L796" s="47"/>
      <c r="M796" s="48"/>
      <c r="N796" s="99"/>
      <c r="O796" s="49">
        <v>9.2499999999999999E-2</v>
      </c>
      <c r="P796" s="50">
        <v>0</v>
      </c>
      <c r="Q796" s="50">
        <v>0.18</v>
      </c>
      <c r="R796" s="50">
        <v>0</v>
      </c>
      <c r="S796" s="50">
        <v>0</v>
      </c>
      <c r="T796" s="46"/>
      <c r="U796" s="46">
        <v>7</v>
      </c>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100"/>
      <c r="K797" s="46" t="s">
        <v>104</v>
      </c>
      <c r="L797" s="47"/>
      <c r="M797" s="48"/>
      <c r="N797" s="99"/>
      <c r="O797" s="49">
        <v>9.2499999999999999E-2</v>
      </c>
      <c r="P797" s="50">
        <v>0</v>
      </c>
      <c r="Q797" s="50">
        <v>0.18</v>
      </c>
      <c r="R797" s="50">
        <v>0</v>
      </c>
      <c r="S797" s="50">
        <v>0</v>
      </c>
      <c r="T797" s="46"/>
      <c r="U797" s="46">
        <v>7</v>
      </c>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100"/>
      <c r="K798" s="46" t="s">
        <v>104</v>
      </c>
      <c r="L798" s="47"/>
      <c r="M798" s="48"/>
      <c r="N798" s="99"/>
      <c r="O798" s="49">
        <v>9.2499999999999999E-2</v>
      </c>
      <c r="P798" s="50">
        <v>0</v>
      </c>
      <c r="Q798" s="50">
        <v>0.18</v>
      </c>
      <c r="R798" s="50">
        <v>0</v>
      </c>
      <c r="S798" s="50">
        <v>0</v>
      </c>
      <c r="T798" s="46"/>
      <c r="U798" s="46">
        <v>7</v>
      </c>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100"/>
      <c r="K799" s="46" t="s">
        <v>104</v>
      </c>
      <c r="L799" s="47"/>
      <c r="M799" s="48"/>
      <c r="N799" s="99"/>
      <c r="O799" s="49">
        <v>9.2499999999999999E-2</v>
      </c>
      <c r="P799" s="50">
        <v>0</v>
      </c>
      <c r="Q799" s="50">
        <v>0.18</v>
      </c>
      <c r="R799" s="50">
        <v>0</v>
      </c>
      <c r="S799" s="50">
        <v>0</v>
      </c>
      <c r="T799" s="46"/>
      <c r="U799" s="46">
        <v>7</v>
      </c>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c r="K800" s="46" t="s">
        <v>104</v>
      </c>
      <c r="L800" s="47"/>
      <c r="M800" s="48"/>
      <c r="N800" s="99"/>
      <c r="O800" s="49">
        <v>9.2499999999999999E-2</v>
      </c>
      <c r="P800" s="50">
        <v>0</v>
      </c>
      <c r="Q800" s="50">
        <v>0.18</v>
      </c>
      <c r="R800" s="50">
        <v>0</v>
      </c>
      <c r="S800" s="50">
        <v>0</v>
      </c>
      <c r="T800" s="46"/>
      <c r="U800" s="46">
        <v>7</v>
      </c>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100"/>
      <c r="K801" s="46" t="s">
        <v>104</v>
      </c>
      <c r="L801" s="47"/>
      <c r="M801" s="48"/>
      <c r="N801" s="99"/>
      <c r="O801" s="49">
        <v>9.2499999999999999E-2</v>
      </c>
      <c r="P801" s="50">
        <v>0</v>
      </c>
      <c r="Q801" s="50">
        <v>0.18</v>
      </c>
      <c r="R801" s="50">
        <v>0</v>
      </c>
      <c r="S801" s="50">
        <v>0</v>
      </c>
      <c r="T801" s="46"/>
      <c r="U801" s="46">
        <v>7</v>
      </c>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c r="K802" s="46" t="s">
        <v>104</v>
      </c>
      <c r="L802" s="47"/>
      <c r="M802" s="48"/>
      <c r="N802" s="99"/>
      <c r="O802" s="49">
        <v>9.2499999999999999E-2</v>
      </c>
      <c r="P802" s="50">
        <v>0</v>
      </c>
      <c r="Q802" s="50">
        <v>0.18</v>
      </c>
      <c r="R802" s="50">
        <v>0</v>
      </c>
      <c r="S802" s="50">
        <v>0</v>
      </c>
      <c r="T802" s="46"/>
      <c r="U802" s="46">
        <v>7</v>
      </c>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c r="K803" s="46" t="s">
        <v>104</v>
      </c>
      <c r="L803" s="47"/>
      <c r="M803" s="48"/>
      <c r="N803" s="99"/>
      <c r="O803" s="49">
        <v>9.2499999999999999E-2</v>
      </c>
      <c r="P803" s="50">
        <v>0</v>
      </c>
      <c r="Q803" s="50">
        <v>0.18</v>
      </c>
      <c r="R803" s="50">
        <v>0</v>
      </c>
      <c r="S803" s="50">
        <v>0</v>
      </c>
      <c r="T803" s="46"/>
      <c r="U803" s="46">
        <v>7</v>
      </c>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847</v>
      </c>
      <c r="H804" s="21">
        <v>1</v>
      </c>
      <c r="I804" s="21" t="s">
        <v>995</v>
      </c>
      <c r="J804" s="46"/>
      <c r="K804" s="46" t="s">
        <v>104</v>
      </c>
      <c r="L804" s="47"/>
      <c r="M804" s="48"/>
      <c r="N804" s="99"/>
      <c r="O804" s="49">
        <v>9.2499999999999999E-2</v>
      </c>
      <c r="P804" s="50">
        <v>0</v>
      </c>
      <c r="Q804" s="50">
        <v>0.18</v>
      </c>
      <c r="R804" s="50">
        <v>0</v>
      </c>
      <c r="S804" s="50">
        <v>0</v>
      </c>
      <c r="T804" s="46"/>
      <c r="U804" s="46">
        <v>7</v>
      </c>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848</v>
      </c>
      <c r="H805" s="21">
        <v>7</v>
      </c>
      <c r="I805" s="21" t="s">
        <v>995</v>
      </c>
      <c r="J805" s="46"/>
      <c r="K805" s="46" t="s">
        <v>104</v>
      </c>
      <c r="L805" s="47"/>
      <c r="M805" s="48"/>
      <c r="N805" s="99"/>
      <c r="O805" s="49">
        <v>9.2499999999999999E-2</v>
      </c>
      <c r="P805" s="50">
        <v>0</v>
      </c>
      <c r="Q805" s="50">
        <v>0.18</v>
      </c>
      <c r="R805" s="50">
        <v>0</v>
      </c>
      <c r="S805" s="50">
        <v>0</v>
      </c>
      <c r="T805" s="46"/>
      <c r="U805" s="46">
        <v>7</v>
      </c>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c r="K806" s="46" t="s">
        <v>104</v>
      </c>
      <c r="L806" s="47"/>
      <c r="M806" s="48"/>
      <c r="N806" s="99"/>
      <c r="O806" s="49">
        <v>9.2499999999999999E-2</v>
      </c>
      <c r="P806" s="50">
        <v>0</v>
      </c>
      <c r="Q806" s="50">
        <v>0.18</v>
      </c>
      <c r="R806" s="50">
        <v>0</v>
      </c>
      <c r="S806" s="50">
        <v>0</v>
      </c>
      <c r="T806" s="46"/>
      <c r="U806" s="46">
        <v>7</v>
      </c>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c r="K807" s="46" t="s">
        <v>104</v>
      </c>
      <c r="L807" s="47"/>
      <c r="M807" s="48"/>
      <c r="N807" s="99"/>
      <c r="O807" s="49">
        <v>9.2499999999999999E-2</v>
      </c>
      <c r="P807" s="50">
        <v>0</v>
      </c>
      <c r="Q807" s="50">
        <v>0.18</v>
      </c>
      <c r="R807" s="50">
        <v>0</v>
      </c>
      <c r="S807" s="50">
        <v>0</v>
      </c>
      <c r="T807" s="46"/>
      <c r="U807" s="46">
        <v>7</v>
      </c>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851</v>
      </c>
      <c r="H808" s="21">
        <v>13</v>
      </c>
      <c r="I808" s="21" t="s">
        <v>995</v>
      </c>
      <c r="J808" s="100"/>
      <c r="K808" s="46" t="s">
        <v>104</v>
      </c>
      <c r="L808" s="47"/>
      <c r="M808" s="48"/>
      <c r="N808" s="99"/>
      <c r="O808" s="49">
        <v>9.2499999999999999E-2</v>
      </c>
      <c r="P808" s="50">
        <v>0</v>
      </c>
      <c r="Q808" s="50">
        <v>0.18</v>
      </c>
      <c r="R808" s="50">
        <v>0</v>
      </c>
      <c r="S808" s="50">
        <v>0</v>
      </c>
      <c r="T808" s="46"/>
      <c r="U808" s="46">
        <v>7</v>
      </c>
      <c r="V808" s="51"/>
      <c r="W808" s="62"/>
      <c r="X808" s="62"/>
      <c r="Y808" s="23" t="str">
        <f t="shared" si="98"/>
        <v/>
      </c>
      <c r="Z808" s="23" t="str">
        <f t="shared" si="99"/>
        <v/>
      </c>
      <c r="AA808" s="19">
        <f t="shared" si="100"/>
        <v>0</v>
      </c>
      <c r="AB808" s="19">
        <f t="shared" si="101"/>
        <v>0</v>
      </c>
      <c r="AC808" s="19">
        <f t="shared" si="102"/>
        <v>0</v>
      </c>
      <c r="AD808" s="23" t="str">
        <f t="shared" si="103"/>
        <v/>
      </c>
      <c r="AE808" s="23" t="str">
        <f t="shared" si="104"/>
        <v/>
      </c>
    </row>
    <row r="809" spans="2:31" x14ac:dyDescent="0.25">
      <c r="B809" s="18">
        <f t="shared" si="105"/>
        <v>787</v>
      </c>
      <c r="C809" s="25">
        <v>5700000000001</v>
      </c>
      <c r="D809" s="19"/>
      <c r="E809" s="19"/>
      <c r="F809" s="20"/>
      <c r="G809" s="20" t="s">
        <v>852</v>
      </c>
      <c r="H809" s="21">
        <v>1</v>
      </c>
      <c r="I809" s="21" t="s">
        <v>995</v>
      </c>
      <c r="J809" s="100"/>
      <c r="K809" s="46" t="s">
        <v>104</v>
      </c>
      <c r="L809" s="47"/>
      <c r="M809" s="48"/>
      <c r="N809" s="99"/>
      <c r="O809" s="49">
        <v>9.2499999999999999E-2</v>
      </c>
      <c r="P809" s="50">
        <v>0</v>
      </c>
      <c r="Q809" s="50">
        <v>0.18</v>
      </c>
      <c r="R809" s="50">
        <v>0</v>
      </c>
      <c r="S809" s="50">
        <v>0</v>
      </c>
      <c r="T809" s="46"/>
      <c r="U809" s="46">
        <v>7</v>
      </c>
      <c r="V809" s="51"/>
      <c r="W809" s="62"/>
      <c r="X809" s="62"/>
      <c r="Y809" s="23" t="str">
        <f t="shared" si="98"/>
        <v/>
      </c>
      <c r="Z809" s="23" t="str">
        <f t="shared" si="99"/>
        <v/>
      </c>
      <c r="AA809" s="19">
        <f t="shared" si="100"/>
        <v>0</v>
      </c>
      <c r="AB809" s="19">
        <f t="shared" si="101"/>
        <v>0</v>
      </c>
      <c r="AC809" s="19">
        <f t="shared" si="102"/>
        <v>0</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100"/>
      <c r="K810" s="46" t="s">
        <v>104</v>
      </c>
      <c r="L810" s="47"/>
      <c r="M810" s="48"/>
      <c r="N810" s="99"/>
      <c r="O810" s="49">
        <v>9.2499999999999999E-2</v>
      </c>
      <c r="P810" s="50">
        <v>0</v>
      </c>
      <c r="Q810" s="50">
        <v>0.18</v>
      </c>
      <c r="R810" s="50">
        <v>0</v>
      </c>
      <c r="S810" s="50">
        <v>0</v>
      </c>
      <c r="T810" s="46"/>
      <c r="U810" s="46">
        <v>7</v>
      </c>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100">
        <v>82055900</v>
      </c>
      <c r="K811" s="46" t="s">
        <v>104</v>
      </c>
      <c r="L811" s="47"/>
      <c r="M811" s="48"/>
      <c r="N811" s="99">
        <v>5600</v>
      </c>
      <c r="O811" s="49">
        <v>9.2499999999999999E-2</v>
      </c>
      <c r="P811" s="50">
        <v>0</v>
      </c>
      <c r="Q811" s="50">
        <v>0.18</v>
      </c>
      <c r="R811" s="50">
        <v>0</v>
      </c>
      <c r="S811" s="50">
        <v>0</v>
      </c>
      <c r="T811" s="46"/>
      <c r="U811" s="46">
        <v>7</v>
      </c>
      <c r="V811" s="51" t="s">
        <v>1079</v>
      </c>
      <c r="W811" s="62"/>
      <c r="X811" s="62"/>
      <c r="Y811" s="23" t="str">
        <f t="shared" si="98"/>
        <v/>
      </c>
      <c r="Z811" s="23">
        <f t="shared" si="99"/>
        <v>5600</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1</v>
      </c>
      <c r="I812" s="21" t="s">
        <v>995</v>
      </c>
      <c r="J812" s="100">
        <v>82055900</v>
      </c>
      <c r="K812" s="46" t="s">
        <v>104</v>
      </c>
      <c r="L812" s="47"/>
      <c r="M812" s="48"/>
      <c r="N812" s="99">
        <v>5600</v>
      </c>
      <c r="O812" s="49">
        <v>9.2499999999999999E-2</v>
      </c>
      <c r="P812" s="50">
        <v>0</v>
      </c>
      <c r="Q812" s="50">
        <v>0.18</v>
      </c>
      <c r="R812" s="50">
        <v>0</v>
      </c>
      <c r="S812" s="50">
        <v>0</v>
      </c>
      <c r="T812" s="46"/>
      <c r="U812" s="46">
        <v>7</v>
      </c>
      <c r="V812" s="51" t="s">
        <v>1079</v>
      </c>
      <c r="W812" s="62"/>
      <c r="X812" s="62"/>
      <c r="Y812" s="23" t="str">
        <f t="shared" si="98"/>
        <v/>
      </c>
      <c r="Z812" s="23">
        <f t="shared" si="99"/>
        <v>5600</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1</v>
      </c>
      <c r="I813" s="21" t="s">
        <v>995</v>
      </c>
      <c r="J813" s="100"/>
      <c r="K813" s="46" t="s">
        <v>104</v>
      </c>
      <c r="L813" s="47"/>
      <c r="M813" s="48"/>
      <c r="N813" s="99"/>
      <c r="O813" s="49">
        <v>9.2499999999999999E-2</v>
      </c>
      <c r="P813" s="50">
        <v>0</v>
      </c>
      <c r="Q813" s="50">
        <v>0.18</v>
      </c>
      <c r="R813" s="50">
        <v>0</v>
      </c>
      <c r="S813" s="50">
        <v>0</v>
      </c>
      <c r="T813" s="46"/>
      <c r="U813" s="46">
        <v>7</v>
      </c>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7</v>
      </c>
      <c r="I814" s="21" t="s">
        <v>995</v>
      </c>
      <c r="J814" s="100"/>
      <c r="K814" s="46" t="s">
        <v>104</v>
      </c>
      <c r="L814" s="47"/>
      <c r="M814" s="48"/>
      <c r="N814" s="99"/>
      <c r="O814" s="49">
        <v>9.2499999999999999E-2</v>
      </c>
      <c r="P814" s="50">
        <v>0</v>
      </c>
      <c r="Q814" s="50">
        <v>0.18</v>
      </c>
      <c r="R814" s="50">
        <v>0</v>
      </c>
      <c r="S814" s="50">
        <v>0</v>
      </c>
      <c r="T814" s="46"/>
      <c r="U814" s="46">
        <v>7</v>
      </c>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7</v>
      </c>
      <c r="I815" s="21" t="s">
        <v>995</v>
      </c>
      <c r="J815" s="100"/>
      <c r="K815" s="46" t="s">
        <v>104</v>
      </c>
      <c r="L815" s="47"/>
      <c r="M815" s="48"/>
      <c r="N815" s="99"/>
      <c r="O815" s="49">
        <v>9.2499999999999999E-2</v>
      </c>
      <c r="P815" s="50">
        <v>0</v>
      </c>
      <c r="Q815" s="50">
        <v>0.18</v>
      </c>
      <c r="R815" s="50">
        <v>0</v>
      </c>
      <c r="S815" s="50">
        <v>0</v>
      </c>
      <c r="T815" s="46"/>
      <c r="U815" s="46">
        <v>7</v>
      </c>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57</v>
      </c>
      <c r="I816" s="21" t="s">
        <v>995</v>
      </c>
      <c r="J816" s="100"/>
      <c r="K816" s="46" t="s">
        <v>104</v>
      </c>
      <c r="L816" s="47"/>
      <c r="M816" s="48"/>
      <c r="N816" s="99"/>
      <c r="O816" s="49">
        <v>9.2499999999999999E-2</v>
      </c>
      <c r="P816" s="50">
        <v>0</v>
      </c>
      <c r="Q816" s="50">
        <v>0.18</v>
      </c>
      <c r="R816" s="50">
        <v>0</v>
      </c>
      <c r="S816" s="50">
        <v>0</v>
      </c>
      <c r="T816" s="46"/>
      <c r="U816" s="46">
        <v>7</v>
      </c>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100"/>
      <c r="K817" s="46" t="s">
        <v>104</v>
      </c>
      <c r="L817" s="47"/>
      <c r="M817" s="48"/>
      <c r="N817" s="99"/>
      <c r="O817" s="49">
        <v>9.2499999999999999E-2</v>
      </c>
      <c r="P817" s="50">
        <v>0</v>
      </c>
      <c r="Q817" s="50">
        <v>0.18</v>
      </c>
      <c r="R817" s="50">
        <v>0</v>
      </c>
      <c r="S817" s="50">
        <v>0</v>
      </c>
      <c r="T817" s="46"/>
      <c r="U817" s="46">
        <v>7</v>
      </c>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100"/>
      <c r="K818" s="46" t="s">
        <v>104</v>
      </c>
      <c r="L818" s="47"/>
      <c r="M818" s="48"/>
      <c r="N818" s="99"/>
      <c r="O818" s="49">
        <v>9.2499999999999999E-2</v>
      </c>
      <c r="P818" s="50">
        <v>0</v>
      </c>
      <c r="Q818" s="50">
        <v>0.18</v>
      </c>
      <c r="R818" s="50">
        <v>0</v>
      </c>
      <c r="S818" s="50">
        <v>0</v>
      </c>
      <c r="T818" s="46"/>
      <c r="U818" s="46">
        <v>7</v>
      </c>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100"/>
      <c r="K819" s="46" t="s">
        <v>104</v>
      </c>
      <c r="L819" s="47"/>
      <c r="M819" s="48"/>
      <c r="N819" s="99"/>
      <c r="O819" s="49">
        <v>9.2499999999999999E-2</v>
      </c>
      <c r="P819" s="50">
        <v>0</v>
      </c>
      <c r="Q819" s="50">
        <v>0.18</v>
      </c>
      <c r="R819" s="50">
        <v>0</v>
      </c>
      <c r="S819" s="50">
        <v>0</v>
      </c>
      <c r="T819" s="46"/>
      <c r="U819" s="46">
        <v>7</v>
      </c>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c r="K820" s="46" t="s">
        <v>104</v>
      </c>
      <c r="L820" s="47"/>
      <c r="M820" s="48"/>
      <c r="N820" s="99"/>
      <c r="O820" s="49">
        <v>9.2499999999999999E-2</v>
      </c>
      <c r="P820" s="50">
        <v>0</v>
      </c>
      <c r="Q820" s="50">
        <v>0.18</v>
      </c>
      <c r="R820" s="50">
        <v>0</v>
      </c>
      <c r="S820" s="50">
        <v>0</v>
      </c>
      <c r="T820" s="46"/>
      <c r="U820" s="46">
        <v>7</v>
      </c>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c r="K821" s="46" t="s">
        <v>104</v>
      </c>
      <c r="L821" s="47"/>
      <c r="M821" s="48"/>
      <c r="N821" s="99"/>
      <c r="O821" s="49">
        <v>9.2499999999999999E-2</v>
      </c>
      <c r="P821" s="50">
        <v>0</v>
      </c>
      <c r="Q821" s="50">
        <v>0.18</v>
      </c>
      <c r="R821" s="50">
        <v>0</v>
      </c>
      <c r="S821" s="50">
        <v>0</v>
      </c>
      <c r="T821" s="46"/>
      <c r="U821" s="46">
        <v>7</v>
      </c>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1</v>
      </c>
      <c r="I822" s="21" t="s">
        <v>995</v>
      </c>
      <c r="J822" s="100"/>
      <c r="K822" s="46" t="s">
        <v>104</v>
      </c>
      <c r="L822" s="47"/>
      <c r="M822" s="48"/>
      <c r="N822" s="99"/>
      <c r="O822" s="49">
        <v>9.2499999999999999E-2</v>
      </c>
      <c r="P822" s="50">
        <v>0</v>
      </c>
      <c r="Q822" s="50">
        <v>0.18</v>
      </c>
      <c r="R822" s="50">
        <v>0</v>
      </c>
      <c r="S822" s="50">
        <v>0</v>
      </c>
      <c r="T822" s="46"/>
      <c r="U822" s="46">
        <v>7</v>
      </c>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863</v>
      </c>
      <c r="H823" s="21">
        <v>1</v>
      </c>
      <c r="I823" s="21" t="s">
        <v>995</v>
      </c>
      <c r="J823" s="100"/>
      <c r="K823" s="46" t="s">
        <v>104</v>
      </c>
      <c r="L823" s="47"/>
      <c r="M823" s="48"/>
      <c r="N823" s="99"/>
      <c r="O823" s="49">
        <v>9.2499999999999999E-2</v>
      </c>
      <c r="P823" s="50">
        <v>0</v>
      </c>
      <c r="Q823" s="50">
        <v>0.18</v>
      </c>
      <c r="R823" s="50">
        <v>0</v>
      </c>
      <c r="S823" s="50">
        <v>0</v>
      </c>
      <c r="T823" s="46"/>
      <c r="U823" s="46">
        <v>7</v>
      </c>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37</v>
      </c>
      <c r="I824" s="21" t="s">
        <v>995</v>
      </c>
      <c r="J824" s="101">
        <v>84689010</v>
      </c>
      <c r="K824" s="46" t="s">
        <v>104</v>
      </c>
      <c r="L824" s="47"/>
      <c r="M824" s="48"/>
      <c r="N824" s="99">
        <v>84</v>
      </c>
      <c r="O824" s="49">
        <v>9.2499999999999999E-2</v>
      </c>
      <c r="P824" s="50">
        <v>0</v>
      </c>
      <c r="Q824" s="50">
        <v>0.18</v>
      </c>
      <c r="R824" s="50">
        <v>0</v>
      </c>
      <c r="S824" s="50">
        <v>0</v>
      </c>
      <c r="T824" s="46"/>
      <c r="U824" s="46">
        <v>7</v>
      </c>
      <c r="V824" s="51" t="s">
        <v>1092</v>
      </c>
      <c r="W824" s="62"/>
      <c r="X824" s="62"/>
      <c r="Y824" s="23" t="str">
        <f t="shared" si="98"/>
        <v/>
      </c>
      <c r="Z824" s="23">
        <f t="shared" si="99"/>
        <v>3108</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18</v>
      </c>
      <c r="I825" s="21" t="s">
        <v>995</v>
      </c>
      <c r="J825" s="101">
        <v>84689010</v>
      </c>
      <c r="K825" s="46" t="s">
        <v>104</v>
      </c>
      <c r="L825" s="47"/>
      <c r="M825" s="48"/>
      <c r="N825" s="99">
        <v>84</v>
      </c>
      <c r="O825" s="49">
        <v>9.2499999999999999E-2</v>
      </c>
      <c r="P825" s="50">
        <v>0</v>
      </c>
      <c r="Q825" s="50">
        <v>0.18</v>
      </c>
      <c r="R825" s="50">
        <v>0</v>
      </c>
      <c r="S825" s="50">
        <v>0</v>
      </c>
      <c r="T825" s="46"/>
      <c r="U825" s="46">
        <v>7</v>
      </c>
      <c r="V825" s="51" t="s">
        <v>1092</v>
      </c>
      <c r="W825" s="62"/>
      <c r="X825" s="62"/>
      <c r="Y825" s="23" t="str">
        <f t="shared" si="98"/>
        <v/>
      </c>
      <c r="Z825" s="23">
        <f t="shared" si="99"/>
        <v>1512</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4</v>
      </c>
      <c r="I826" s="21" t="s">
        <v>995</v>
      </c>
      <c r="J826" s="101">
        <v>84689010</v>
      </c>
      <c r="K826" s="46" t="s">
        <v>104</v>
      </c>
      <c r="L826" s="47"/>
      <c r="M826" s="48"/>
      <c r="N826" s="99">
        <v>84</v>
      </c>
      <c r="O826" s="49">
        <v>9.2499999999999999E-2</v>
      </c>
      <c r="P826" s="50">
        <v>0</v>
      </c>
      <c r="Q826" s="50">
        <v>0.18</v>
      </c>
      <c r="R826" s="50">
        <v>0</v>
      </c>
      <c r="S826" s="50">
        <v>0</v>
      </c>
      <c r="T826" s="46"/>
      <c r="U826" s="46">
        <v>7</v>
      </c>
      <c r="V826" s="51" t="s">
        <v>1092</v>
      </c>
      <c r="W826" s="62"/>
      <c r="X826" s="62"/>
      <c r="Y826" s="23" t="str">
        <f t="shared" si="98"/>
        <v/>
      </c>
      <c r="Z826" s="23">
        <f t="shared" si="99"/>
        <v>336</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17</v>
      </c>
      <c r="I827" s="21" t="s">
        <v>995</v>
      </c>
      <c r="J827" s="101">
        <v>84689010</v>
      </c>
      <c r="K827" s="46" t="s">
        <v>104</v>
      </c>
      <c r="L827" s="47"/>
      <c r="M827" s="48"/>
      <c r="N827" s="99">
        <v>84</v>
      </c>
      <c r="O827" s="49">
        <v>9.2499999999999999E-2</v>
      </c>
      <c r="P827" s="50">
        <v>0</v>
      </c>
      <c r="Q827" s="50">
        <v>0.18</v>
      </c>
      <c r="R827" s="50">
        <v>0</v>
      </c>
      <c r="S827" s="50">
        <v>0</v>
      </c>
      <c r="T827" s="46"/>
      <c r="U827" s="46">
        <v>7</v>
      </c>
      <c r="V827" s="51" t="s">
        <v>1092</v>
      </c>
      <c r="W827" s="62"/>
      <c r="X827" s="62"/>
      <c r="Y827" s="23" t="str">
        <f t="shared" si="98"/>
        <v/>
      </c>
      <c r="Z827" s="23">
        <f t="shared" si="99"/>
        <v>1428</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25</v>
      </c>
      <c r="I828" s="21" t="s">
        <v>995</v>
      </c>
      <c r="J828" s="101">
        <v>84689010</v>
      </c>
      <c r="K828" s="46" t="s">
        <v>104</v>
      </c>
      <c r="L828" s="47"/>
      <c r="M828" s="48"/>
      <c r="N828" s="99"/>
      <c r="O828" s="49">
        <v>9.2499999999999999E-2</v>
      </c>
      <c r="P828" s="50">
        <v>0</v>
      </c>
      <c r="Q828" s="50">
        <v>0.18</v>
      </c>
      <c r="R828" s="50">
        <v>0</v>
      </c>
      <c r="S828" s="50">
        <v>0</v>
      </c>
      <c r="T828" s="46"/>
      <c r="U828" s="46">
        <v>7</v>
      </c>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1</v>
      </c>
      <c r="I829" s="21" t="s">
        <v>995</v>
      </c>
      <c r="J829" s="46"/>
      <c r="K829" s="46" t="s">
        <v>104</v>
      </c>
      <c r="L829" s="47"/>
      <c r="M829" s="48"/>
      <c r="N829" s="99"/>
      <c r="O829" s="49">
        <v>9.2499999999999999E-2</v>
      </c>
      <c r="P829" s="50">
        <v>0</v>
      </c>
      <c r="Q829" s="50">
        <v>0.18</v>
      </c>
      <c r="R829" s="50">
        <v>0</v>
      </c>
      <c r="S829" s="50">
        <v>0</v>
      </c>
      <c r="T829" s="46"/>
      <c r="U829" s="46">
        <v>7</v>
      </c>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1</v>
      </c>
      <c r="I830" s="21" t="s">
        <v>995</v>
      </c>
      <c r="J830" s="100"/>
      <c r="K830" s="46" t="s">
        <v>104</v>
      </c>
      <c r="L830" s="47"/>
      <c r="M830" s="48"/>
      <c r="N830" s="99"/>
      <c r="O830" s="49">
        <v>9.2499999999999999E-2</v>
      </c>
      <c r="P830" s="50">
        <v>0</v>
      </c>
      <c r="Q830" s="50">
        <v>0.18</v>
      </c>
      <c r="R830" s="50">
        <v>0</v>
      </c>
      <c r="S830" s="50">
        <v>0</v>
      </c>
      <c r="T830" s="46"/>
      <c r="U830" s="46">
        <v>7</v>
      </c>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13</v>
      </c>
      <c r="I831" s="21" t="s">
        <v>995</v>
      </c>
      <c r="J831" s="100"/>
      <c r="K831" s="46" t="s">
        <v>104</v>
      </c>
      <c r="L831" s="47"/>
      <c r="M831" s="48"/>
      <c r="N831" s="99"/>
      <c r="O831" s="49">
        <v>9.2499999999999999E-2</v>
      </c>
      <c r="P831" s="50">
        <v>0</v>
      </c>
      <c r="Q831" s="50">
        <v>0.18</v>
      </c>
      <c r="R831" s="50">
        <v>0</v>
      </c>
      <c r="S831" s="50">
        <v>0</v>
      </c>
      <c r="T831" s="46"/>
      <c r="U831" s="46">
        <v>7</v>
      </c>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872</v>
      </c>
      <c r="H832" s="21">
        <v>1</v>
      </c>
      <c r="I832" s="21" t="s">
        <v>995</v>
      </c>
      <c r="J832" s="46"/>
      <c r="K832" s="46" t="s">
        <v>104</v>
      </c>
      <c r="L832" s="47"/>
      <c r="M832" s="48"/>
      <c r="N832" s="99"/>
      <c r="O832" s="49">
        <v>9.2499999999999999E-2</v>
      </c>
      <c r="P832" s="50">
        <v>0</v>
      </c>
      <c r="Q832" s="50">
        <v>0.18</v>
      </c>
      <c r="R832" s="50">
        <v>0</v>
      </c>
      <c r="S832" s="50">
        <v>0</v>
      </c>
      <c r="T832" s="46"/>
      <c r="U832" s="46">
        <v>7</v>
      </c>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1</v>
      </c>
      <c r="I833" s="21" t="s">
        <v>995</v>
      </c>
      <c r="J833" s="100"/>
      <c r="K833" s="46" t="s">
        <v>104</v>
      </c>
      <c r="L833" s="47"/>
      <c r="M833" s="48"/>
      <c r="N833" s="99"/>
      <c r="O833" s="49">
        <v>9.2499999999999999E-2</v>
      </c>
      <c r="P833" s="50">
        <v>0</v>
      </c>
      <c r="Q833" s="50">
        <v>0.18</v>
      </c>
      <c r="R833" s="50">
        <v>0</v>
      </c>
      <c r="S833" s="50">
        <v>0</v>
      </c>
      <c r="T833" s="46"/>
      <c r="U833" s="46">
        <v>7</v>
      </c>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1</v>
      </c>
      <c r="I834" s="21" t="s">
        <v>995</v>
      </c>
      <c r="J834" s="46"/>
      <c r="K834" s="46" t="s">
        <v>104</v>
      </c>
      <c r="L834" s="47"/>
      <c r="M834" s="48"/>
      <c r="N834" s="99"/>
      <c r="O834" s="49">
        <v>9.2499999999999999E-2</v>
      </c>
      <c r="P834" s="50">
        <v>0</v>
      </c>
      <c r="Q834" s="50">
        <v>0.18</v>
      </c>
      <c r="R834" s="50">
        <v>0</v>
      </c>
      <c r="S834" s="50">
        <v>0</v>
      </c>
      <c r="T834" s="46"/>
      <c r="U834" s="46">
        <v>7</v>
      </c>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4</v>
      </c>
      <c r="I835" s="21" t="s">
        <v>995</v>
      </c>
      <c r="J835" s="46"/>
      <c r="K835" s="46" t="s">
        <v>104</v>
      </c>
      <c r="L835" s="47"/>
      <c r="M835" s="48"/>
      <c r="N835" s="99"/>
      <c r="O835" s="49">
        <v>9.2499999999999999E-2</v>
      </c>
      <c r="P835" s="50">
        <v>0</v>
      </c>
      <c r="Q835" s="50">
        <v>0.18</v>
      </c>
      <c r="R835" s="50">
        <v>0</v>
      </c>
      <c r="S835" s="50">
        <v>0</v>
      </c>
      <c r="T835" s="46"/>
      <c r="U835" s="46">
        <v>7</v>
      </c>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1</v>
      </c>
      <c r="I836" s="21" t="s">
        <v>995</v>
      </c>
      <c r="J836" s="46"/>
      <c r="K836" s="46" t="s">
        <v>104</v>
      </c>
      <c r="L836" s="47"/>
      <c r="M836" s="48"/>
      <c r="N836" s="99"/>
      <c r="O836" s="49">
        <v>9.2499999999999999E-2</v>
      </c>
      <c r="P836" s="50">
        <v>0</v>
      </c>
      <c r="Q836" s="50">
        <v>0.18</v>
      </c>
      <c r="R836" s="50">
        <v>0</v>
      </c>
      <c r="S836" s="50">
        <v>0</v>
      </c>
      <c r="T836" s="46"/>
      <c r="U836" s="46">
        <v>7</v>
      </c>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1</v>
      </c>
      <c r="I837" s="21" t="s">
        <v>995</v>
      </c>
      <c r="J837" s="100"/>
      <c r="K837" s="46" t="s">
        <v>104</v>
      </c>
      <c r="L837" s="47"/>
      <c r="M837" s="48"/>
      <c r="N837" s="99"/>
      <c r="O837" s="49">
        <v>9.2499999999999999E-2</v>
      </c>
      <c r="P837" s="50">
        <v>0</v>
      </c>
      <c r="Q837" s="50">
        <v>0.18</v>
      </c>
      <c r="R837" s="50">
        <v>0</v>
      </c>
      <c r="S837" s="50">
        <v>0</v>
      </c>
      <c r="T837" s="46"/>
      <c r="U837" s="46">
        <v>7</v>
      </c>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1</v>
      </c>
      <c r="I838" s="21" t="s">
        <v>995</v>
      </c>
      <c r="J838" s="100"/>
      <c r="K838" s="46" t="s">
        <v>104</v>
      </c>
      <c r="L838" s="47"/>
      <c r="M838" s="48"/>
      <c r="N838" s="99"/>
      <c r="O838" s="49">
        <v>9.2499999999999999E-2</v>
      </c>
      <c r="P838" s="50">
        <v>0</v>
      </c>
      <c r="Q838" s="50">
        <v>0.18</v>
      </c>
      <c r="R838" s="50">
        <v>0</v>
      </c>
      <c r="S838" s="50">
        <v>0</v>
      </c>
      <c r="T838" s="46"/>
      <c r="U838" s="46">
        <v>7</v>
      </c>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1</v>
      </c>
      <c r="I839" s="21" t="s">
        <v>995</v>
      </c>
      <c r="J839" s="100"/>
      <c r="K839" s="46" t="s">
        <v>104</v>
      </c>
      <c r="L839" s="47"/>
      <c r="M839" s="48"/>
      <c r="N839" s="99"/>
      <c r="O839" s="49">
        <v>9.2499999999999999E-2</v>
      </c>
      <c r="P839" s="50">
        <v>0</v>
      </c>
      <c r="Q839" s="50">
        <v>0.18</v>
      </c>
      <c r="R839" s="50">
        <v>0</v>
      </c>
      <c r="S839" s="50">
        <v>0</v>
      </c>
      <c r="T839" s="46"/>
      <c r="U839" s="46">
        <v>7</v>
      </c>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100"/>
      <c r="K840" s="46" t="s">
        <v>104</v>
      </c>
      <c r="L840" s="47"/>
      <c r="M840" s="48"/>
      <c r="N840" s="99"/>
      <c r="O840" s="49">
        <v>9.2499999999999999E-2</v>
      </c>
      <c r="P840" s="50">
        <v>0</v>
      </c>
      <c r="Q840" s="50">
        <v>0.18</v>
      </c>
      <c r="R840" s="50">
        <v>0</v>
      </c>
      <c r="S840" s="50">
        <v>0</v>
      </c>
      <c r="T840" s="46"/>
      <c r="U840" s="46">
        <v>7</v>
      </c>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100"/>
      <c r="K841" s="46" t="s">
        <v>104</v>
      </c>
      <c r="L841" s="47"/>
      <c r="M841" s="48"/>
      <c r="N841" s="99"/>
      <c r="O841" s="49">
        <v>9.2499999999999999E-2</v>
      </c>
      <c r="P841" s="50">
        <v>0</v>
      </c>
      <c r="Q841" s="50">
        <v>0.18</v>
      </c>
      <c r="R841" s="50">
        <v>0</v>
      </c>
      <c r="S841" s="50">
        <v>0</v>
      </c>
      <c r="T841" s="46"/>
      <c r="U841" s="46">
        <v>7</v>
      </c>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882</v>
      </c>
      <c r="H842" s="21">
        <v>1</v>
      </c>
      <c r="I842" s="21" t="s">
        <v>995</v>
      </c>
      <c r="J842" s="100"/>
      <c r="K842" s="46" t="s">
        <v>104</v>
      </c>
      <c r="L842" s="47"/>
      <c r="M842" s="48"/>
      <c r="N842" s="99"/>
      <c r="O842" s="49">
        <v>9.2499999999999999E-2</v>
      </c>
      <c r="P842" s="50">
        <v>0</v>
      </c>
      <c r="Q842" s="50">
        <v>0.18</v>
      </c>
      <c r="R842" s="50">
        <v>0</v>
      </c>
      <c r="S842" s="50">
        <v>0</v>
      </c>
      <c r="T842" s="46"/>
      <c r="U842" s="46">
        <v>7</v>
      </c>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883</v>
      </c>
      <c r="H843" s="21">
        <v>1</v>
      </c>
      <c r="I843" s="21" t="s">
        <v>995</v>
      </c>
      <c r="J843" s="100"/>
      <c r="K843" s="46" t="s">
        <v>104</v>
      </c>
      <c r="L843" s="47"/>
      <c r="M843" s="48"/>
      <c r="N843" s="99"/>
      <c r="O843" s="49">
        <v>9.2499999999999999E-2</v>
      </c>
      <c r="P843" s="50">
        <v>0</v>
      </c>
      <c r="Q843" s="50">
        <v>0.18</v>
      </c>
      <c r="R843" s="50">
        <v>0</v>
      </c>
      <c r="S843" s="50">
        <v>0</v>
      </c>
      <c r="T843" s="46"/>
      <c r="U843" s="46">
        <v>7</v>
      </c>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884</v>
      </c>
      <c r="H844" s="21">
        <v>1</v>
      </c>
      <c r="I844" s="21" t="s">
        <v>995</v>
      </c>
      <c r="J844" s="100"/>
      <c r="K844" s="46" t="s">
        <v>104</v>
      </c>
      <c r="L844" s="47"/>
      <c r="M844" s="48"/>
      <c r="N844" s="99"/>
      <c r="O844" s="49">
        <v>9.2499999999999999E-2</v>
      </c>
      <c r="P844" s="50">
        <v>0</v>
      </c>
      <c r="Q844" s="50">
        <v>0.18</v>
      </c>
      <c r="R844" s="50">
        <v>0</v>
      </c>
      <c r="S844" s="50">
        <v>0</v>
      </c>
      <c r="T844" s="46"/>
      <c r="U844" s="46">
        <v>7</v>
      </c>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v>82075011</v>
      </c>
      <c r="K845" s="46" t="s">
        <v>104</v>
      </c>
      <c r="L845" s="47"/>
      <c r="M845" s="48"/>
      <c r="N845" s="99">
        <v>128.80000000000001</v>
      </c>
      <c r="O845" s="49">
        <v>9.2499999999999999E-2</v>
      </c>
      <c r="P845" s="50">
        <v>0</v>
      </c>
      <c r="Q845" s="50">
        <v>0.18</v>
      </c>
      <c r="R845" s="50">
        <v>0</v>
      </c>
      <c r="S845" s="50">
        <v>0</v>
      </c>
      <c r="T845" s="46"/>
      <c r="U845" s="46">
        <v>7</v>
      </c>
      <c r="V845" s="51" t="s">
        <v>1093</v>
      </c>
      <c r="W845" s="62"/>
      <c r="X845" s="62"/>
      <c r="Y845" s="23" t="str">
        <f t="shared" si="98"/>
        <v/>
      </c>
      <c r="Z845" s="23">
        <f t="shared" si="99"/>
        <v>128.80000000000001</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13</v>
      </c>
      <c r="I846" s="21" t="s">
        <v>995</v>
      </c>
      <c r="J846">
        <v>82075011</v>
      </c>
      <c r="K846" s="46" t="s">
        <v>104</v>
      </c>
      <c r="L846" s="47"/>
      <c r="M846" s="48"/>
      <c r="N846" s="99">
        <v>1.8815999999999999</v>
      </c>
      <c r="O846" s="49">
        <v>9.2499999999999999E-2</v>
      </c>
      <c r="P846" s="50">
        <v>0</v>
      </c>
      <c r="Q846" s="50">
        <v>0.18</v>
      </c>
      <c r="R846" s="50">
        <v>0</v>
      </c>
      <c r="S846" s="50">
        <v>0</v>
      </c>
      <c r="T846" s="46"/>
      <c r="U846" s="46">
        <v>7</v>
      </c>
      <c r="V846" s="51" t="s">
        <v>1093</v>
      </c>
      <c r="W846" s="62"/>
      <c r="X846" s="62"/>
      <c r="Y846" s="23" t="str">
        <f t="shared" si="98"/>
        <v/>
      </c>
      <c r="Z846" s="23">
        <f t="shared" si="99"/>
        <v>24.460799999999999</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13</v>
      </c>
      <c r="I847" s="21" t="s">
        <v>995</v>
      </c>
      <c r="J847">
        <v>82075011</v>
      </c>
      <c r="K847" s="46" t="s">
        <v>104</v>
      </c>
      <c r="L847" s="47"/>
      <c r="M847" s="48"/>
      <c r="N847" s="99">
        <v>2.2176</v>
      </c>
      <c r="O847" s="49">
        <v>9.2499999999999999E-2</v>
      </c>
      <c r="P847" s="50">
        <v>0</v>
      </c>
      <c r="Q847" s="50">
        <v>0.18</v>
      </c>
      <c r="R847" s="50">
        <v>0</v>
      </c>
      <c r="S847" s="50">
        <v>0</v>
      </c>
      <c r="T847" s="46"/>
      <c r="U847" s="46">
        <v>7</v>
      </c>
      <c r="V847" s="51" t="s">
        <v>1093</v>
      </c>
      <c r="W847" s="62"/>
      <c r="X847" s="62"/>
      <c r="Y847" s="23" t="str">
        <f t="shared" si="98"/>
        <v/>
      </c>
      <c r="Z847" s="23">
        <f t="shared" si="99"/>
        <v>28.828800000000001</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27</v>
      </c>
      <c r="I848" s="21" t="s">
        <v>995</v>
      </c>
      <c r="J848">
        <v>82075011</v>
      </c>
      <c r="K848" s="46" t="s">
        <v>104</v>
      </c>
      <c r="L848" s="47"/>
      <c r="M848" s="48"/>
      <c r="N848" s="99">
        <v>2.8</v>
      </c>
      <c r="O848" s="49">
        <v>9.2499999999999999E-2</v>
      </c>
      <c r="P848" s="50">
        <v>0</v>
      </c>
      <c r="Q848" s="50">
        <v>0.18</v>
      </c>
      <c r="R848" s="50">
        <v>0</v>
      </c>
      <c r="S848" s="50">
        <v>0</v>
      </c>
      <c r="T848" s="46"/>
      <c r="U848" s="46">
        <v>7</v>
      </c>
      <c r="V848" s="51" t="s">
        <v>1093</v>
      </c>
      <c r="W848" s="62"/>
      <c r="X848" s="62"/>
      <c r="Y848" s="23" t="str">
        <f t="shared" si="98"/>
        <v/>
      </c>
      <c r="Z848" s="23">
        <f t="shared" si="99"/>
        <v>75.599999999999994</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73</v>
      </c>
      <c r="I849" s="21" t="s">
        <v>995</v>
      </c>
      <c r="J849">
        <v>82075011</v>
      </c>
      <c r="K849" s="46" t="s">
        <v>104</v>
      </c>
      <c r="L849" s="47"/>
      <c r="M849" s="48"/>
      <c r="N849" s="99">
        <v>4.3680000000000003</v>
      </c>
      <c r="O849" s="49">
        <v>9.2499999999999999E-2</v>
      </c>
      <c r="P849" s="50">
        <v>0</v>
      </c>
      <c r="Q849" s="50">
        <v>0.18</v>
      </c>
      <c r="R849" s="50">
        <v>0</v>
      </c>
      <c r="S849" s="50">
        <v>0</v>
      </c>
      <c r="T849" s="46"/>
      <c r="U849" s="46">
        <v>7</v>
      </c>
      <c r="V849" s="51" t="s">
        <v>1093</v>
      </c>
      <c r="W849" s="62"/>
      <c r="X849" s="62"/>
      <c r="Y849" s="23" t="str">
        <f t="shared" si="98"/>
        <v/>
      </c>
      <c r="Z849" s="23">
        <f t="shared" si="99"/>
        <v>318.86400000000003</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67</v>
      </c>
      <c r="I850" s="21" t="s">
        <v>995</v>
      </c>
      <c r="J850">
        <v>82075011</v>
      </c>
      <c r="K850" s="46" t="s">
        <v>104</v>
      </c>
      <c r="L850" s="47"/>
      <c r="M850" s="48"/>
      <c r="N850" s="99">
        <v>6.16</v>
      </c>
      <c r="O850" s="49">
        <v>9.2499999999999999E-2</v>
      </c>
      <c r="P850" s="50">
        <v>0</v>
      </c>
      <c r="Q850" s="50">
        <v>0.18</v>
      </c>
      <c r="R850" s="50">
        <v>0</v>
      </c>
      <c r="S850" s="50">
        <v>0</v>
      </c>
      <c r="T850" s="46"/>
      <c r="U850" s="46">
        <v>7</v>
      </c>
      <c r="V850" s="51" t="s">
        <v>1093</v>
      </c>
      <c r="W850" s="62"/>
      <c r="X850" s="62"/>
      <c r="Y850" s="23" t="str">
        <f t="shared" si="98"/>
        <v/>
      </c>
      <c r="Z850" s="23">
        <f t="shared" si="99"/>
        <v>412.72</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80</v>
      </c>
      <c r="I851" s="21" t="s">
        <v>995</v>
      </c>
      <c r="J851" s="101">
        <v>82075011</v>
      </c>
      <c r="K851" s="46" t="s">
        <v>104</v>
      </c>
      <c r="L851" s="47"/>
      <c r="M851" s="48"/>
      <c r="N851" s="99">
        <v>7.7280000000000006</v>
      </c>
      <c r="O851" s="49">
        <v>9.2499999999999999E-2</v>
      </c>
      <c r="P851" s="50">
        <v>0</v>
      </c>
      <c r="Q851" s="50">
        <v>0.18</v>
      </c>
      <c r="R851" s="50">
        <v>0</v>
      </c>
      <c r="S851" s="50">
        <v>0</v>
      </c>
      <c r="T851" s="46"/>
      <c r="U851" s="46">
        <v>7</v>
      </c>
      <c r="V851" s="51" t="s">
        <v>1093</v>
      </c>
      <c r="W851" s="62"/>
      <c r="X851" s="62"/>
      <c r="Y851" s="23" t="str">
        <f t="shared" si="98"/>
        <v/>
      </c>
      <c r="Z851" s="23">
        <f t="shared" si="99"/>
        <v>618.24</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47</v>
      </c>
      <c r="I852" s="21" t="s">
        <v>995</v>
      </c>
      <c r="J852" s="101">
        <v>82075011</v>
      </c>
      <c r="K852" s="46" t="s">
        <v>104</v>
      </c>
      <c r="L852" s="47"/>
      <c r="M852" s="48"/>
      <c r="N852" s="99">
        <v>19.04</v>
      </c>
      <c r="O852" s="49">
        <v>9.2499999999999999E-2</v>
      </c>
      <c r="P852" s="50">
        <v>0</v>
      </c>
      <c r="Q852" s="50">
        <v>0.18</v>
      </c>
      <c r="R852" s="50">
        <v>0</v>
      </c>
      <c r="S852" s="50">
        <v>0</v>
      </c>
      <c r="T852" s="46"/>
      <c r="U852" s="46">
        <v>7</v>
      </c>
      <c r="V852" s="51" t="s">
        <v>1093</v>
      </c>
      <c r="W852" s="62"/>
      <c r="X852" s="62"/>
      <c r="Y852" s="23" t="str">
        <f t="shared" si="98"/>
        <v/>
      </c>
      <c r="Z852" s="23">
        <f t="shared" si="99"/>
        <v>894.88</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39</v>
      </c>
      <c r="I853" s="21" t="s">
        <v>995</v>
      </c>
      <c r="J853">
        <v>82075011</v>
      </c>
      <c r="K853" s="46" t="s">
        <v>104</v>
      </c>
      <c r="L853" s="47"/>
      <c r="M853" s="48"/>
      <c r="N853" s="99">
        <v>19.600000000000001</v>
      </c>
      <c r="O853" s="49">
        <v>9.2499999999999999E-2</v>
      </c>
      <c r="P853" s="50">
        <v>0</v>
      </c>
      <c r="Q853" s="50">
        <v>0.18</v>
      </c>
      <c r="R853" s="50">
        <v>0</v>
      </c>
      <c r="S853" s="50">
        <v>0</v>
      </c>
      <c r="T853" s="46"/>
      <c r="U853" s="46">
        <v>7</v>
      </c>
      <c r="V853" s="51" t="s">
        <v>1093</v>
      </c>
      <c r="W853" s="62"/>
      <c r="X853" s="62"/>
      <c r="Y853" s="23" t="str">
        <f t="shared" si="98"/>
        <v/>
      </c>
      <c r="Z853" s="23">
        <f t="shared" si="99"/>
        <v>764.40000000000009</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40</v>
      </c>
      <c r="I854" s="21" t="s">
        <v>995</v>
      </c>
      <c r="J854">
        <v>82075011</v>
      </c>
      <c r="K854" s="46" t="s">
        <v>104</v>
      </c>
      <c r="L854" s="47"/>
      <c r="M854" s="48"/>
      <c r="N854" s="99">
        <v>20.16</v>
      </c>
      <c r="O854" s="49">
        <v>9.2499999999999999E-2</v>
      </c>
      <c r="P854" s="50">
        <v>0</v>
      </c>
      <c r="Q854" s="50">
        <v>0.18</v>
      </c>
      <c r="R854" s="50">
        <v>0</v>
      </c>
      <c r="S854" s="50">
        <v>0</v>
      </c>
      <c r="T854" s="46"/>
      <c r="U854" s="46">
        <v>7</v>
      </c>
      <c r="V854" s="51" t="s">
        <v>1093</v>
      </c>
      <c r="W854" s="62"/>
      <c r="X854" s="62"/>
      <c r="Y854" s="23" t="str">
        <f t="shared" si="98"/>
        <v/>
      </c>
      <c r="Z854" s="23">
        <f t="shared" si="99"/>
        <v>806.4</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7</v>
      </c>
      <c r="I855" s="21" t="s">
        <v>995</v>
      </c>
      <c r="J855" s="101">
        <v>82075011</v>
      </c>
      <c r="K855" s="46" t="s">
        <v>104</v>
      </c>
      <c r="L855" s="47"/>
      <c r="M855" s="48"/>
      <c r="N855" s="99">
        <v>21.0336</v>
      </c>
      <c r="O855" s="49">
        <v>9.2499999999999999E-2</v>
      </c>
      <c r="P855" s="50">
        <v>0</v>
      </c>
      <c r="Q855" s="50">
        <v>0.18</v>
      </c>
      <c r="R855" s="50">
        <v>0</v>
      </c>
      <c r="S855" s="50">
        <v>0</v>
      </c>
      <c r="T855" s="46"/>
      <c r="U855" s="46">
        <v>7</v>
      </c>
      <c r="V855" s="51" t="s">
        <v>1093</v>
      </c>
      <c r="W855" s="62"/>
      <c r="X855" s="62"/>
      <c r="Y855" s="23" t="str">
        <f t="shared" ref="Y855:Y918" si="106">IF(M855&lt;&gt;"",$H855*M855,"")</f>
        <v/>
      </c>
      <c r="Z855" s="23">
        <f t="shared" ref="Z855:Z918" si="107">IF(N855&lt;&gt;"",$H855*N855,"")</f>
        <v>147.23519999999999</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27</v>
      </c>
      <c r="I856" s="21" t="s">
        <v>995</v>
      </c>
      <c r="J856" s="101">
        <v>82075011</v>
      </c>
      <c r="K856" s="46" t="s">
        <v>104</v>
      </c>
      <c r="L856" s="47"/>
      <c r="M856" s="48"/>
      <c r="N856" s="99">
        <v>21.84</v>
      </c>
      <c r="O856" s="49">
        <v>9.2499999999999999E-2</v>
      </c>
      <c r="P856" s="50">
        <v>0</v>
      </c>
      <c r="Q856" s="50">
        <v>0.18</v>
      </c>
      <c r="R856" s="50">
        <v>0</v>
      </c>
      <c r="S856" s="50">
        <v>0</v>
      </c>
      <c r="T856" s="46"/>
      <c r="U856" s="46">
        <v>7</v>
      </c>
      <c r="V856" s="51" t="s">
        <v>1093</v>
      </c>
      <c r="W856" s="62"/>
      <c r="X856" s="62"/>
      <c r="Y856" s="23" t="str">
        <f t="shared" si="106"/>
        <v/>
      </c>
      <c r="Z856" s="23">
        <f t="shared" si="107"/>
        <v>589.67999999999995</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23</v>
      </c>
      <c r="I857" s="21" t="s">
        <v>995</v>
      </c>
      <c r="J857" s="101">
        <v>82075011</v>
      </c>
      <c r="K857" s="46" t="s">
        <v>104</v>
      </c>
      <c r="L857" s="47"/>
      <c r="M857" s="48"/>
      <c r="N857" s="99">
        <v>21.84</v>
      </c>
      <c r="O857" s="49">
        <v>9.2499999999999999E-2</v>
      </c>
      <c r="P857" s="50">
        <v>0</v>
      </c>
      <c r="Q857" s="50">
        <v>0.18</v>
      </c>
      <c r="R857" s="50">
        <v>0</v>
      </c>
      <c r="S857" s="50">
        <v>0</v>
      </c>
      <c r="T857" s="46"/>
      <c r="U857" s="46">
        <v>7</v>
      </c>
      <c r="V857" s="51" t="s">
        <v>1093</v>
      </c>
      <c r="W857" s="62"/>
      <c r="X857" s="62"/>
      <c r="Y857" s="23" t="str">
        <f t="shared" si="106"/>
        <v/>
      </c>
      <c r="Z857" s="23">
        <f t="shared" si="107"/>
        <v>502.32</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27</v>
      </c>
      <c r="I858" s="21" t="s">
        <v>995</v>
      </c>
      <c r="J858" s="101">
        <v>82075011</v>
      </c>
      <c r="K858" s="46" t="s">
        <v>104</v>
      </c>
      <c r="L858" s="47"/>
      <c r="M858" s="48"/>
      <c r="N858" s="99">
        <v>23.0944</v>
      </c>
      <c r="O858" s="49">
        <v>9.2499999999999999E-2</v>
      </c>
      <c r="P858" s="50">
        <v>0</v>
      </c>
      <c r="Q858" s="50">
        <v>0.18</v>
      </c>
      <c r="R858" s="50">
        <v>0</v>
      </c>
      <c r="S858" s="50">
        <v>0</v>
      </c>
      <c r="T858" s="46"/>
      <c r="U858" s="46">
        <v>7</v>
      </c>
      <c r="V858" s="51" t="s">
        <v>1093</v>
      </c>
      <c r="W858" s="62"/>
      <c r="X858" s="62"/>
      <c r="Y858" s="23" t="str">
        <f t="shared" si="106"/>
        <v/>
      </c>
      <c r="Z858" s="23">
        <f t="shared" si="107"/>
        <v>623.54880000000003</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9</v>
      </c>
      <c r="I859" s="21" t="s">
        <v>995</v>
      </c>
      <c r="J859" s="101">
        <v>82075011</v>
      </c>
      <c r="K859" s="46" t="s">
        <v>104</v>
      </c>
      <c r="L859" s="47"/>
      <c r="M859" s="48"/>
      <c r="N859" s="99">
        <v>25.759999999999998</v>
      </c>
      <c r="O859" s="49">
        <v>9.2499999999999999E-2</v>
      </c>
      <c r="P859" s="50">
        <v>0</v>
      </c>
      <c r="Q859" s="50">
        <v>0.18</v>
      </c>
      <c r="R859" s="50">
        <v>0</v>
      </c>
      <c r="S859" s="50">
        <v>0</v>
      </c>
      <c r="T859" s="46"/>
      <c r="U859" s="46">
        <v>7</v>
      </c>
      <c r="V859" s="51" t="s">
        <v>1093</v>
      </c>
      <c r="W859" s="62"/>
      <c r="X859" s="62"/>
      <c r="Y859" s="23" t="str">
        <f t="shared" si="106"/>
        <v/>
      </c>
      <c r="Z859" s="23">
        <f t="shared" si="107"/>
        <v>231.83999999999997</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19</v>
      </c>
      <c r="I860" s="21" t="s">
        <v>995</v>
      </c>
      <c r="J860" s="101">
        <v>82075011</v>
      </c>
      <c r="K860" s="46" t="s">
        <v>104</v>
      </c>
      <c r="L860" s="47"/>
      <c r="M860" s="48"/>
      <c r="N860" s="99">
        <v>28</v>
      </c>
      <c r="O860" s="49">
        <v>9.2499999999999999E-2</v>
      </c>
      <c r="P860" s="50">
        <v>0</v>
      </c>
      <c r="Q860" s="50">
        <v>0.18</v>
      </c>
      <c r="R860" s="50">
        <v>0</v>
      </c>
      <c r="S860" s="50">
        <v>0</v>
      </c>
      <c r="T860" s="46"/>
      <c r="U860" s="46">
        <v>7</v>
      </c>
      <c r="V860" s="51" t="s">
        <v>1093</v>
      </c>
      <c r="W860" s="62"/>
      <c r="X860" s="62"/>
      <c r="Y860" s="23" t="str">
        <f t="shared" si="106"/>
        <v/>
      </c>
      <c r="Z860" s="23">
        <f t="shared" si="107"/>
        <v>532</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17</v>
      </c>
      <c r="I861" s="21" t="s">
        <v>995</v>
      </c>
      <c r="J861">
        <v>82075011</v>
      </c>
      <c r="K861" s="46" t="s">
        <v>104</v>
      </c>
      <c r="L861" s="47"/>
      <c r="M861" s="48"/>
      <c r="N861" s="99">
        <v>39.200000000000003</v>
      </c>
      <c r="O861" s="49">
        <v>9.2499999999999999E-2</v>
      </c>
      <c r="P861" s="50">
        <v>0</v>
      </c>
      <c r="Q861" s="50">
        <v>0.18</v>
      </c>
      <c r="R861" s="50">
        <v>0</v>
      </c>
      <c r="S861" s="50">
        <v>0</v>
      </c>
      <c r="T861" s="46"/>
      <c r="U861" s="46">
        <v>7</v>
      </c>
      <c r="V861" s="51" t="s">
        <v>1093</v>
      </c>
      <c r="W861" s="62"/>
      <c r="X861" s="62"/>
      <c r="Y861" s="23" t="str">
        <f t="shared" si="106"/>
        <v/>
      </c>
      <c r="Z861" s="23">
        <f t="shared" si="107"/>
        <v>666.40000000000009</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7</v>
      </c>
      <c r="I862" s="21" t="s">
        <v>995</v>
      </c>
      <c r="J862">
        <v>82075011</v>
      </c>
      <c r="K862" s="46" t="s">
        <v>104</v>
      </c>
      <c r="L862" s="47"/>
      <c r="M862" s="48"/>
      <c r="N862" s="99">
        <v>45.92</v>
      </c>
      <c r="O862" s="49">
        <v>9.2499999999999999E-2</v>
      </c>
      <c r="P862" s="50">
        <v>0</v>
      </c>
      <c r="Q862" s="50">
        <v>0.18</v>
      </c>
      <c r="R862" s="50">
        <v>0</v>
      </c>
      <c r="S862" s="50">
        <v>0</v>
      </c>
      <c r="T862" s="46"/>
      <c r="U862" s="46">
        <v>7</v>
      </c>
      <c r="V862" s="51" t="s">
        <v>1093</v>
      </c>
      <c r="W862" s="62"/>
      <c r="X862" s="62"/>
      <c r="Y862" s="23" t="str">
        <f t="shared" si="106"/>
        <v/>
      </c>
      <c r="Z862" s="23">
        <f t="shared" si="107"/>
        <v>321.44</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7</v>
      </c>
      <c r="I863" s="21" t="s">
        <v>995</v>
      </c>
      <c r="J863" s="101">
        <v>82075011</v>
      </c>
      <c r="K863" s="46" t="s">
        <v>104</v>
      </c>
      <c r="L863" s="47"/>
      <c r="M863" s="48"/>
      <c r="N863" s="99">
        <v>54.88</v>
      </c>
      <c r="O863" s="49">
        <v>9.2499999999999999E-2</v>
      </c>
      <c r="P863" s="50">
        <v>0</v>
      </c>
      <c r="Q863" s="50">
        <v>0.18</v>
      </c>
      <c r="R863" s="50">
        <v>0</v>
      </c>
      <c r="S863" s="50">
        <v>0</v>
      </c>
      <c r="T863" s="46"/>
      <c r="U863" s="46">
        <v>7</v>
      </c>
      <c r="V863" s="51" t="s">
        <v>1093</v>
      </c>
      <c r="W863" s="62"/>
      <c r="X863" s="62"/>
      <c r="Y863" s="23" t="str">
        <f t="shared" si="106"/>
        <v/>
      </c>
      <c r="Z863" s="23">
        <f t="shared" si="107"/>
        <v>384.16</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7</v>
      </c>
      <c r="I864" s="21" t="s">
        <v>995</v>
      </c>
      <c r="J864">
        <v>82075011</v>
      </c>
      <c r="K864" s="46" t="s">
        <v>104</v>
      </c>
      <c r="L864" s="47"/>
      <c r="M864" s="48"/>
      <c r="N864" s="99">
        <v>59.36</v>
      </c>
      <c r="O864" s="49">
        <v>9.2499999999999999E-2</v>
      </c>
      <c r="P864" s="50">
        <v>0</v>
      </c>
      <c r="Q864" s="50">
        <v>0.18</v>
      </c>
      <c r="R864" s="50">
        <v>0</v>
      </c>
      <c r="S864" s="50">
        <v>0</v>
      </c>
      <c r="T864" s="46"/>
      <c r="U864" s="46">
        <v>7</v>
      </c>
      <c r="V864" s="51" t="s">
        <v>1093</v>
      </c>
      <c r="W864" s="62"/>
      <c r="X864" s="62"/>
      <c r="Y864" s="23" t="str">
        <f t="shared" si="106"/>
        <v/>
      </c>
      <c r="Z864" s="23">
        <f t="shared" si="107"/>
        <v>415.52</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53</v>
      </c>
      <c r="I865" s="21" t="s">
        <v>995</v>
      </c>
      <c r="J865">
        <v>82075011</v>
      </c>
      <c r="K865" s="46" t="s">
        <v>104</v>
      </c>
      <c r="L865" s="47"/>
      <c r="M865" s="48"/>
      <c r="N865" s="99">
        <v>3.2479999999999998</v>
      </c>
      <c r="O865" s="49">
        <v>9.2499999999999999E-2</v>
      </c>
      <c r="P865" s="50">
        <v>0</v>
      </c>
      <c r="Q865" s="50">
        <v>0.18</v>
      </c>
      <c r="R865" s="50">
        <v>0</v>
      </c>
      <c r="S865" s="50">
        <v>0</v>
      </c>
      <c r="T865" s="46"/>
      <c r="U865" s="46">
        <v>7</v>
      </c>
      <c r="V865" s="51" t="s">
        <v>1093</v>
      </c>
      <c r="W865" s="62"/>
      <c r="X865" s="62"/>
      <c r="Y865" s="23" t="str">
        <f t="shared" si="106"/>
        <v/>
      </c>
      <c r="Z865" s="23">
        <f t="shared" si="107"/>
        <v>172.14399999999998</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7</v>
      </c>
      <c r="I866" s="21" t="s">
        <v>995</v>
      </c>
      <c r="J866">
        <v>82075011</v>
      </c>
      <c r="K866" s="46" t="s">
        <v>104</v>
      </c>
      <c r="L866" s="47"/>
      <c r="M866" s="48"/>
      <c r="N866" s="99">
        <v>50.4</v>
      </c>
      <c r="O866" s="49">
        <v>9.2499999999999999E-2</v>
      </c>
      <c r="P866" s="50">
        <v>0</v>
      </c>
      <c r="Q866" s="50">
        <v>0.18</v>
      </c>
      <c r="R866" s="50">
        <v>0</v>
      </c>
      <c r="S866" s="50">
        <v>0</v>
      </c>
      <c r="T866" s="46"/>
      <c r="U866" s="46">
        <v>7</v>
      </c>
      <c r="V866" s="51" t="s">
        <v>1093</v>
      </c>
      <c r="W866" s="62"/>
      <c r="X866" s="62"/>
      <c r="Y866" s="23" t="str">
        <f t="shared" si="106"/>
        <v/>
      </c>
      <c r="Z866" s="23">
        <f t="shared" si="107"/>
        <v>352.8</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80</v>
      </c>
      <c r="I867" s="21" t="s">
        <v>995</v>
      </c>
      <c r="J867">
        <v>82075011</v>
      </c>
      <c r="K867" s="46" t="s">
        <v>104</v>
      </c>
      <c r="L867" s="47"/>
      <c r="M867" s="48"/>
      <c r="N867" s="99">
        <v>3.92</v>
      </c>
      <c r="O867" s="49">
        <v>9.2499999999999999E-2</v>
      </c>
      <c r="P867" s="50">
        <v>0</v>
      </c>
      <c r="Q867" s="50">
        <v>0.18</v>
      </c>
      <c r="R867" s="50">
        <v>0</v>
      </c>
      <c r="S867" s="50">
        <v>0</v>
      </c>
      <c r="T867" s="46"/>
      <c r="U867" s="46">
        <v>7</v>
      </c>
      <c r="V867" s="51" t="s">
        <v>1093</v>
      </c>
      <c r="W867" s="62"/>
      <c r="X867" s="62"/>
      <c r="Y867" s="23" t="str">
        <f t="shared" si="106"/>
        <v/>
      </c>
      <c r="Z867" s="23">
        <f t="shared" si="107"/>
        <v>313.60000000000002</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57</v>
      </c>
      <c r="I868" s="21" t="s">
        <v>995</v>
      </c>
      <c r="J868">
        <v>82075011</v>
      </c>
      <c r="K868" s="46" t="s">
        <v>104</v>
      </c>
      <c r="L868" s="47"/>
      <c r="M868" s="48"/>
      <c r="N868" s="99">
        <v>6.16</v>
      </c>
      <c r="O868" s="49">
        <v>9.2499999999999999E-2</v>
      </c>
      <c r="P868" s="50">
        <v>0</v>
      </c>
      <c r="Q868" s="50">
        <v>0.18</v>
      </c>
      <c r="R868" s="50">
        <v>0</v>
      </c>
      <c r="S868" s="50">
        <v>0</v>
      </c>
      <c r="T868" s="46"/>
      <c r="U868" s="46">
        <v>7</v>
      </c>
      <c r="V868" s="51" t="s">
        <v>1093</v>
      </c>
      <c r="W868" s="62"/>
      <c r="X868" s="62"/>
      <c r="Y868" s="23" t="str">
        <f t="shared" si="106"/>
        <v/>
      </c>
      <c r="Z868" s="23">
        <f t="shared" si="107"/>
        <v>351.12</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87</v>
      </c>
      <c r="I869" s="21" t="s">
        <v>995</v>
      </c>
      <c r="J869">
        <v>82075011</v>
      </c>
      <c r="K869" s="46" t="s">
        <v>104</v>
      </c>
      <c r="L869" s="47"/>
      <c r="M869" s="48"/>
      <c r="N869" s="99">
        <v>7.5040000000000004</v>
      </c>
      <c r="O869" s="49">
        <v>9.2499999999999999E-2</v>
      </c>
      <c r="P869" s="50">
        <v>0</v>
      </c>
      <c r="Q869" s="50">
        <v>0.18</v>
      </c>
      <c r="R869" s="50">
        <v>0</v>
      </c>
      <c r="S869" s="50">
        <v>0</v>
      </c>
      <c r="T869" s="46"/>
      <c r="U869" s="46">
        <v>7</v>
      </c>
      <c r="V869" s="51" t="s">
        <v>1093</v>
      </c>
      <c r="W869" s="62"/>
      <c r="X869" s="62"/>
      <c r="Y869" s="23" t="str">
        <f t="shared" si="106"/>
        <v/>
      </c>
      <c r="Z869" s="23">
        <f t="shared" si="107"/>
        <v>652.84800000000007</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70</v>
      </c>
      <c r="I870" s="21" t="s">
        <v>995</v>
      </c>
      <c r="J870" s="101">
        <v>82075011</v>
      </c>
      <c r="K870" s="46" t="s">
        <v>104</v>
      </c>
      <c r="L870" s="47"/>
      <c r="M870" s="48"/>
      <c r="N870" s="99">
        <v>8.7360000000000007</v>
      </c>
      <c r="O870" s="49">
        <v>9.2499999999999999E-2</v>
      </c>
      <c r="P870" s="50">
        <v>0</v>
      </c>
      <c r="Q870" s="50">
        <v>0.18</v>
      </c>
      <c r="R870" s="50">
        <v>0</v>
      </c>
      <c r="S870" s="50">
        <v>0</v>
      </c>
      <c r="T870" s="46"/>
      <c r="U870" s="46">
        <v>7</v>
      </c>
      <c r="V870" s="51" t="s">
        <v>1093</v>
      </c>
      <c r="W870" s="62"/>
      <c r="X870" s="62"/>
      <c r="Y870" s="23" t="str">
        <f t="shared" si="106"/>
        <v/>
      </c>
      <c r="Z870" s="23">
        <f t="shared" si="107"/>
        <v>611.5200000000001</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21</v>
      </c>
      <c r="I871" s="21" t="s">
        <v>995</v>
      </c>
      <c r="J871">
        <v>82075011</v>
      </c>
      <c r="K871" s="46" t="s">
        <v>104</v>
      </c>
      <c r="L871" s="47"/>
      <c r="M871" s="48"/>
      <c r="N871" s="99">
        <v>9.968</v>
      </c>
      <c r="O871" s="49">
        <v>9.2499999999999999E-2</v>
      </c>
      <c r="P871" s="50">
        <v>0</v>
      </c>
      <c r="Q871" s="50">
        <v>0.18</v>
      </c>
      <c r="R871" s="50">
        <v>0</v>
      </c>
      <c r="S871" s="50">
        <v>0</v>
      </c>
      <c r="T871" s="46"/>
      <c r="U871" s="46">
        <v>7</v>
      </c>
      <c r="V871" s="51" t="s">
        <v>1093</v>
      </c>
      <c r="W871" s="62"/>
      <c r="X871" s="62"/>
      <c r="Y871" s="23" t="str">
        <f t="shared" si="106"/>
        <v/>
      </c>
      <c r="Z871" s="23">
        <f t="shared" si="107"/>
        <v>209.328</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67</v>
      </c>
      <c r="I872" s="21" t="s">
        <v>995</v>
      </c>
      <c r="J872">
        <v>82075011</v>
      </c>
      <c r="K872" s="46" t="s">
        <v>104</v>
      </c>
      <c r="L872" s="47"/>
      <c r="M872" s="48"/>
      <c r="N872" s="99">
        <v>11.423999999999999</v>
      </c>
      <c r="O872" s="49">
        <v>9.2499999999999999E-2</v>
      </c>
      <c r="P872" s="50">
        <v>0</v>
      </c>
      <c r="Q872" s="50">
        <v>0.18</v>
      </c>
      <c r="R872" s="50">
        <v>0</v>
      </c>
      <c r="S872" s="50">
        <v>0</v>
      </c>
      <c r="T872" s="46"/>
      <c r="U872" s="46">
        <v>7</v>
      </c>
      <c r="V872" s="51" t="s">
        <v>1093</v>
      </c>
      <c r="W872" s="62"/>
      <c r="X872" s="62"/>
      <c r="Y872" s="23" t="str">
        <f t="shared" si="106"/>
        <v/>
      </c>
      <c r="Z872" s="23">
        <f t="shared" si="107"/>
        <v>765.40800000000002</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47</v>
      </c>
      <c r="I873" s="21" t="s">
        <v>995</v>
      </c>
      <c r="J873">
        <v>82075011</v>
      </c>
      <c r="K873" s="46" t="s">
        <v>104</v>
      </c>
      <c r="L873" s="47"/>
      <c r="M873" s="48"/>
      <c r="N873" s="99">
        <v>11.76</v>
      </c>
      <c r="O873" s="49">
        <v>9.2499999999999999E-2</v>
      </c>
      <c r="P873" s="50">
        <v>0</v>
      </c>
      <c r="Q873" s="50">
        <v>0.18</v>
      </c>
      <c r="R873" s="50">
        <v>0</v>
      </c>
      <c r="S873" s="50">
        <v>0</v>
      </c>
      <c r="T873" s="46"/>
      <c r="U873" s="46">
        <v>7</v>
      </c>
      <c r="V873" s="51" t="s">
        <v>1093</v>
      </c>
      <c r="W873" s="62"/>
      <c r="X873" s="62"/>
      <c r="Y873" s="23" t="str">
        <f t="shared" si="106"/>
        <v/>
      </c>
      <c r="Z873" s="23">
        <f t="shared" si="107"/>
        <v>552.72</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57</v>
      </c>
      <c r="I874" s="21" t="s">
        <v>995</v>
      </c>
      <c r="J874">
        <v>82075011</v>
      </c>
      <c r="K874" s="46" t="s">
        <v>104</v>
      </c>
      <c r="L874" s="47"/>
      <c r="M874" s="48"/>
      <c r="N874" s="99">
        <v>12.32</v>
      </c>
      <c r="O874" s="49">
        <v>9.2499999999999999E-2</v>
      </c>
      <c r="P874" s="50">
        <v>0</v>
      </c>
      <c r="Q874" s="50">
        <v>0.18</v>
      </c>
      <c r="R874" s="50">
        <v>0</v>
      </c>
      <c r="S874" s="50">
        <v>0</v>
      </c>
      <c r="T874" s="46"/>
      <c r="U874" s="46">
        <v>7</v>
      </c>
      <c r="V874" s="51" t="s">
        <v>1093</v>
      </c>
      <c r="W874" s="62"/>
      <c r="X874" s="62"/>
      <c r="Y874" s="23" t="str">
        <f t="shared" si="106"/>
        <v/>
      </c>
      <c r="Z874" s="23">
        <f t="shared" si="107"/>
        <v>702.24</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53</v>
      </c>
      <c r="I875" s="21" t="s">
        <v>995</v>
      </c>
      <c r="J875">
        <v>82075011</v>
      </c>
      <c r="K875" s="46" t="s">
        <v>104</v>
      </c>
      <c r="L875" s="47"/>
      <c r="M875" s="48"/>
      <c r="N875" s="99">
        <v>10.64</v>
      </c>
      <c r="O875" s="49">
        <v>9.2499999999999999E-2</v>
      </c>
      <c r="P875" s="50">
        <v>0</v>
      </c>
      <c r="Q875" s="50">
        <v>0.18</v>
      </c>
      <c r="R875" s="50">
        <v>0</v>
      </c>
      <c r="S875" s="50">
        <v>0</v>
      </c>
      <c r="T875" s="46"/>
      <c r="U875" s="46">
        <v>7</v>
      </c>
      <c r="V875" s="51" t="s">
        <v>1093</v>
      </c>
      <c r="W875" s="62"/>
      <c r="X875" s="62"/>
      <c r="Y875" s="23" t="str">
        <f t="shared" si="106"/>
        <v/>
      </c>
      <c r="Z875" s="23">
        <f t="shared" si="107"/>
        <v>563.92000000000007</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20</v>
      </c>
      <c r="I876" s="21" t="s">
        <v>995</v>
      </c>
      <c r="J876">
        <v>82075011</v>
      </c>
      <c r="K876" s="46" t="s">
        <v>104</v>
      </c>
      <c r="L876" s="47"/>
      <c r="M876" s="48"/>
      <c r="N876" s="99">
        <v>11.423999999999999</v>
      </c>
      <c r="O876" s="49">
        <v>9.2499999999999999E-2</v>
      </c>
      <c r="P876" s="50">
        <v>0</v>
      </c>
      <c r="Q876" s="50">
        <v>0.18</v>
      </c>
      <c r="R876" s="50">
        <v>0</v>
      </c>
      <c r="S876" s="50">
        <v>0</v>
      </c>
      <c r="T876" s="46"/>
      <c r="U876" s="46">
        <v>7</v>
      </c>
      <c r="V876" s="51" t="s">
        <v>1093</v>
      </c>
      <c r="W876" s="62"/>
      <c r="X876" s="62"/>
      <c r="Y876" s="23" t="str">
        <f t="shared" si="106"/>
        <v/>
      </c>
      <c r="Z876" s="23">
        <f t="shared" si="107"/>
        <v>228.48</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25</v>
      </c>
      <c r="I877" s="21" t="s">
        <v>995</v>
      </c>
      <c r="J877">
        <v>82075011</v>
      </c>
      <c r="K877" s="46" t="s">
        <v>104</v>
      </c>
      <c r="L877" s="47"/>
      <c r="M877" s="48"/>
      <c r="N877" s="99">
        <v>12.32</v>
      </c>
      <c r="O877" s="49">
        <v>9.2499999999999999E-2</v>
      </c>
      <c r="P877" s="50">
        <v>0</v>
      </c>
      <c r="Q877" s="50">
        <v>0.18</v>
      </c>
      <c r="R877" s="50">
        <v>0</v>
      </c>
      <c r="S877" s="50">
        <v>0</v>
      </c>
      <c r="T877" s="46"/>
      <c r="U877" s="46">
        <v>7</v>
      </c>
      <c r="V877" s="51" t="s">
        <v>1093</v>
      </c>
      <c r="W877" s="62"/>
      <c r="X877" s="62"/>
      <c r="Y877" s="23" t="str">
        <f t="shared" si="106"/>
        <v/>
      </c>
      <c r="Z877" s="23">
        <f t="shared" si="107"/>
        <v>308</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4</v>
      </c>
      <c r="I878" s="21" t="s">
        <v>995</v>
      </c>
      <c r="J878">
        <v>82075011</v>
      </c>
      <c r="K878" s="46" t="s">
        <v>104</v>
      </c>
      <c r="L878" s="47"/>
      <c r="M878" s="48"/>
      <c r="N878" s="99">
        <v>35.840000000000003</v>
      </c>
      <c r="O878" s="49">
        <v>9.2499999999999999E-2</v>
      </c>
      <c r="P878" s="50">
        <v>0</v>
      </c>
      <c r="Q878" s="50">
        <v>0.18</v>
      </c>
      <c r="R878" s="50">
        <v>0</v>
      </c>
      <c r="S878" s="50">
        <v>0</v>
      </c>
      <c r="T878" s="46"/>
      <c r="U878" s="46">
        <v>7</v>
      </c>
      <c r="V878" s="51" t="s">
        <v>1093</v>
      </c>
      <c r="W878" s="62"/>
      <c r="X878" s="62"/>
      <c r="Y878" s="23" t="str">
        <f t="shared" si="106"/>
        <v/>
      </c>
      <c r="Z878" s="23">
        <f t="shared" si="107"/>
        <v>143.36000000000001</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3</v>
      </c>
      <c r="I879" s="21" t="s">
        <v>995</v>
      </c>
      <c r="J879">
        <v>82075011</v>
      </c>
      <c r="K879" s="46" t="s">
        <v>104</v>
      </c>
      <c r="L879" s="47"/>
      <c r="M879" s="48"/>
      <c r="N879" s="99">
        <v>13.44</v>
      </c>
      <c r="O879" s="49">
        <v>9.2499999999999999E-2</v>
      </c>
      <c r="P879" s="50">
        <v>0</v>
      </c>
      <c r="Q879" s="50">
        <v>0.18</v>
      </c>
      <c r="R879" s="50">
        <v>0</v>
      </c>
      <c r="S879" s="50">
        <v>0</v>
      </c>
      <c r="T879" s="46"/>
      <c r="U879" s="46">
        <v>7</v>
      </c>
      <c r="V879" s="51" t="s">
        <v>1093</v>
      </c>
      <c r="W879" s="62"/>
      <c r="X879" s="62"/>
      <c r="Y879" s="23" t="str">
        <f t="shared" si="106"/>
        <v/>
      </c>
      <c r="Z879" s="23">
        <f t="shared" si="107"/>
        <v>40.32</v>
      </c>
      <c r="AA879" s="19">
        <f t="shared" si="108"/>
        <v>1</v>
      </c>
      <c r="AB879" s="19">
        <f t="shared" si="109"/>
        <v>0</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3</v>
      </c>
      <c r="I880" s="21" t="s">
        <v>995</v>
      </c>
      <c r="J880">
        <v>82075011</v>
      </c>
      <c r="K880" s="46" t="s">
        <v>104</v>
      </c>
      <c r="L880" s="47"/>
      <c r="M880" s="48"/>
      <c r="N880" s="99">
        <v>14</v>
      </c>
      <c r="O880" s="49">
        <v>9.2499999999999999E-2</v>
      </c>
      <c r="P880" s="50">
        <v>0</v>
      </c>
      <c r="Q880" s="50">
        <v>0.18</v>
      </c>
      <c r="R880" s="50">
        <v>0</v>
      </c>
      <c r="S880" s="50">
        <v>0</v>
      </c>
      <c r="T880" s="46"/>
      <c r="U880" s="46">
        <v>7</v>
      </c>
      <c r="V880" s="51" t="s">
        <v>1093</v>
      </c>
      <c r="W880" s="62"/>
      <c r="X880" s="62"/>
      <c r="Y880" s="23" t="str">
        <f t="shared" si="106"/>
        <v/>
      </c>
      <c r="Z880" s="23">
        <f t="shared" si="107"/>
        <v>42</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3</v>
      </c>
      <c r="I881" s="21" t="s">
        <v>995</v>
      </c>
      <c r="J881">
        <v>82075011</v>
      </c>
      <c r="K881" s="46" t="s">
        <v>104</v>
      </c>
      <c r="L881" s="47"/>
      <c r="M881" s="48"/>
      <c r="N881" s="99">
        <v>9.8560000000000016</v>
      </c>
      <c r="O881" s="49">
        <v>9.2499999999999999E-2</v>
      </c>
      <c r="P881" s="50">
        <v>0</v>
      </c>
      <c r="Q881" s="50">
        <v>0.18</v>
      </c>
      <c r="R881" s="50">
        <v>0</v>
      </c>
      <c r="S881" s="50">
        <v>0</v>
      </c>
      <c r="T881" s="46"/>
      <c r="U881" s="46">
        <v>7</v>
      </c>
      <c r="V881" s="51" t="s">
        <v>1093</v>
      </c>
      <c r="W881" s="62"/>
      <c r="X881" s="62"/>
      <c r="Y881" s="23" t="str">
        <f t="shared" si="106"/>
        <v/>
      </c>
      <c r="Z881" s="23">
        <f t="shared" si="107"/>
        <v>29.568000000000005</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3</v>
      </c>
      <c r="I882" s="21" t="s">
        <v>995</v>
      </c>
      <c r="J882">
        <v>82075011</v>
      </c>
      <c r="K882" s="46" t="s">
        <v>104</v>
      </c>
      <c r="L882" s="47"/>
      <c r="M882" s="48"/>
      <c r="N882" s="99">
        <v>11.2</v>
      </c>
      <c r="O882" s="49">
        <v>9.2499999999999999E-2</v>
      </c>
      <c r="P882" s="50">
        <v>0</v>
      </c>
      <c r="Q882" s="50">
        <v>0.18</v>
      </c>
      <c r="R882" s="50">
        <v>0</v>
      </c>
      <c r="S882" s="50">
        <v>0</v>
      </c>
      <c r="T882" s="46"/>
      <c r="U882" s="46">
        <v>7</v>
      </c>
      <c r="V882" s="51" t="s">
        <v>1093</v>
      </c>
      <c r="W882" s="62"/>
      <c r="X882" s="62"/>
      <c r="Y882" s="23" t="str">
        <f t="shared" si="106"/>
        <v/>
      </c>
      <c r="Z882" s="23">
        <f t="shared" si="107"/>
        <v>33.599999999999994</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3</v>
      </c>
      <c r="I883" s="21" t="s">
        <v>995</v>
      </c>
      <c r="J883">
        <v>82075011</v>
      </c>
      <c r="K883" s="46" t="s">
        <v>104</v>
      </c>
      <c r="L883" s="47"/>
      <c r="M883" s="48"/>
      <c r="N883" s="99">
        <v>17.920000000000002</v>
      </c>
      <c r="O883" s="49">
        <v>9.2499999999999999E-2</v>
      </c>
      <c r="P883" s="50">
        <v>0</v>
      </c>
      <c r="Q883" s="50">
        <v>0.18</v>
      </c>
      <c r="R883" s="50">
        <v>0</v>
      </c>
      <c r="S883" s="50">
        <v>0</v>
      </c>
      <c r="T883" s="46"/>
      <c r="U883" s="46">
        <v>7</v>
      </c>
      <c r="V883" s="51" t="s">
        <v>1093</v>
      </c>
      <c r="W883" s="62"/>
      <c r="X883" s="62"/>
      <c r="Y883" s="23" t="str">
        <f t="shared" si="106"/>
        <v/>
      </c>
      <c r="Z883" s="23">
        <f t="shared" si="107"/>
        <v>53.760000000000005</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1</v>
      </c>
      <c r="I884" s="21" t="s">
        <v>995</v>
      </c>
      <c r="J884">
        <v>82075011</v>
      </c>
      <c r="K884" s="46" t="s">
        <v>104</v>
      </c>
      <c r="L884" s="47"/>
      <c r="M884" s="48"/>
      <c r="N884" s="99">
        <v>13.44</v>
      </c>
      <c r="O884" s="49">
        <v>9.2499999999999999E-2</v>
      </c>
      <c r="P884" s="50">
        <v>0</v>
      </c>
      <c r="Q884" s="50">
        <v>0.18</v>
      </c>
      <c r="R884" s="50">
        <v>0</v>
      </c>
      <c r="S884" s="50">
        <v>0</v>
      </c>
      <c r="T884" s="46"/>
      <c r="U884" s="46">
        <v>7</v>
      </c>
      <c r="V884" s="51" t="s">
        <v>1093</v>
      </c>
      <c r="W884" s="62"/>
      <c r="X884" s="62"/>
      <c r="Y884" s="23" t="str">
        <f t="shared" si="106"/>
        <v/>
      </c>
      <c r="Z884" s="23">
        <f t="shared" si="107"/>
        <v>13.44</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8</v>
      </c>
      <c r="I885" s="21" t="s">
        <v>995</v>
      </c>
      <c r="J885" s="100"/>
      <c r="K885" s="46" t="s">
        <v>104</v>
      </c>
      <c r="L885" s="47"/>
      <c r="M885" s="48"/>
      <c r="N885" s="99"/>
      <c r="O885" s="49">
        <v>9.2499999999999999E-2</v>
      </c>
      <c r="P885" s="50">
        <v>0</v>
      </c>
      <c r="Q885" s="50">
        <v>0.18</v>
      </c>
      <c r="R885" s="50">
        <v>0</v>
      </c>
      <c r="S885" s="50">
        <v>0</v>
      </c>
      <c r="T885" s="46"/>
      <c r="U885" s="46">
        <v>7</v>
      </c>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c r="K886" s="46" t="s">
        <v>104</v>
      </c>
      <c r="L886" s="47"/>
      <c r="M886" s="48"/>
      <c r="N886" s="99"/>
      <c r="O886" s="49">
        <v>9.2499999999999999E-2</v>
      </c>
      <c r="P886" s="50">
        <v>0</v>
      </c>
      <c r="Q886" s="50">
        <v>0.18</v>
      </c>
      <c r="R886" s="50">
        <v>0</v>
      </c>
      <c r="S886" s="50">
        <v>0</v>
      </c>
      <c r="T886" s="46"/>
      <c r="U886" s="46">
        <v>7</v>
      </c>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c r="K887" s="46" t="s">
        <v>104</v>
      </c>
      <c r="L887" s="47"/>
      <c r="M887" s="48"/>
      <c r="N887" s="99"/>
      <c r="O887" s="49">
        <v>9.2499999999999999E-2</v>
      </c>
      <c r="P887" s="50">
        <v>0</v>
      </c>
      <c r="Q887" s="50">
        <v>0.18</v>
      </c>
      <c r="R887" s="50">
        <v>0</v>
      </c>
      <c r="S887" s="50">
        <v>0</v>
      </c>
      <c r="T887" s="46"/>
      <c r="U887" s="46">
        <v>7</v>
      </c>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c r="K888" s="46" t="s">
        <v>104</v>
      </c>
      <c r="L888" s="47"/>
      <c r="M888" s="48"/>
      <c r="N888" s="99"/>
      <c r="O888" s="49">
        <v>9.2499999999999999E-2</v>
      </c>
      <c r="P888" s="50">
        <v>0</v>
      </c>
      <c r="Q888" s="50">
        <v>0.18</v>
      </c>
      <c r="R888" s="50">
        <v>0</v>
      </c>
      <c r="S888" s="50">
        <v>0</v>
      </c>
      <c r="T888" s="46"/>
      <c r="U888" s="46">
        <v>7</v>
      </c>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c r="K889" s="46" t="s">
        <v>104</v>
      </c>
      <c r="L889" s="47"/>
      <c r="M889" s="48"/>
      <c r="N889" s="99"/>
      <c r="O889" s="49">
        <v>9.2499999999999999E-2</v>
      </c>
      <c r="P889" s="50">
        <v>0</v>
      </c>
      <c r="Q889" s="50">
        <v>0.18</v>
      </c>
      <c r="R889" s="50">
        <v>0</v>
      </c>
      <c r="S889" s="50">
        <v>0</v>
      </c>
      <c r="T889" s="46"/>
      <c r="U889" s="46">
        <v>7</v>
      </c>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c r="K890" s="46" t="s">
        <v>104</v>
      </c>
      <c r="L890" s="47"/>
      <c r="M890" s="48"/>
      <c r="N890" s="99"/>
      <c r="O890" s="49">
        <v>9.2499999999999999E-2</v>
      </c>
      <c r="P890" s="50">
        <v>0</v>
      </c>
      <c r="Q890" s="50">
        <v>0.18</v>
      </c>
      <c r="R890" s="50">
        <v>0</v>
      </c>
      <c r="S890" s="50">
        <v>0</v>
      </c>
      <c r="T890" s="46"/>
      <c r="U890" s="46">
        <v>7</v>
      </c>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4</v>
      </c>
      <c r="I891" s="21" t="s">
        <v>995</v>
      </c>
      <c r="J891" s="46"/>
      <c r="K891" s="46" t="s">
        <v>104</v>
      </c>
      <c r="L891" s="47"/>
      <c r="M891" s="48"/>
      <c r="N891" s="99"/>
      <c r="O891" s="49">
        <v>9.2499999999999999E-2</v>
      </c>
      <c r="P891" s="50">
        <v>0</v>
      </c>
      <c r="Q891" s="50">
        <v>0.18</v>
      </c>
      <c r="R891" s="50">
        <v>0</v>
      </c>
      <c r="S891" s="50">
        <v>0</v>
      </c>
      <c r="T891" s="46"/>
      <c r="U891" s="46">
        <v>7</v>
      </c>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932</v>
      </c>
      <c r="H892" s="21">
        <v>1</v>
      </c>
      <c r="I892" s="21" t="s">
        <v>995</v>
      </c>
      <c r="J892" s="46"/>
      <c r="K892" s="46" t="s">
        <v>104</v>
      </c>
      <c r="L892" s="47"/>
      <c r="M892" s="48"/>
      <c r="N892" s="99"/>
      <c r="O892" s="49">
        <v>9.2499999999999999E-2</v>
      </c>
      <c r="P892" s="50">
        <v>0</v>
      </c>
      <c r="Q892" s="50">
        <v>0.18</v>
      </c>
      <c r="R892" s="50">
        <v>0</v>
      </c>
      <c r="S892" s="50">
        <v>0</v>
      </c>
      <c r="T892" s="46"/>
      <c r="U892" s="46">
        <v>7</v>
      </c>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933</v>
      </c>
      <c r="H893" s="21">
        <v>3</v>
      </c>
      <c r="I893" s="21" t="s">
        <v>995</v>
      </c>
      <c r="J893" s="46"/>
      <c r="K893" s="46" t="s">
        <v>104</v>
      </c>
      <c r="L893" s="47"/>
      <c r="M893" s="48"/>
      <c r="N893" s="99"/>
      <c r="O893" s="49">
        <v>9.2499999999999999E-2</v>
      </c>
      <c r="P893" s="50">
        <v>0</v>
      </c>
      <c r="Q893" s="50">
        <v>0.18</v>
      </c>
      <c r="R893" s="50">
        <v>0</v>
      </c>
      <c r="S893" s="50">
        <v>0</v>
      </c>
      <c r="T893" s="46"/>
      <c r="U893" s="46">
        <v>7</v>
      </c>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c r="K894" s="46" t="s">
        <v>104</v>
      </c>
      <c r="L894" s="47"/>
      <c r="M894" s="48"/>
      <c r="N894" s="99"/>
      <c r="O894" s="49">
        <v>9.2499999999999999E-2</v>
      </c>
      <c r="P894" s="50">
        <v>0</v>
      </c>
      <c r="Q894" s="50">
        <v>0.18</v>
      </c>
      <c r="R894" s="50">
        <v>0</v>
      </c>
      <c r="S894" s="50">
        <v>0</v>
      </c>
      <c r="T894" s="46"/>
      <c r="U894" s="46">
        <v>7</v>
      </c>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935</v>
      </c>
      <c r="H895" s="21">
        <v>167</v>
      </c>
      <c r="I895" s="21" t="s">
        <v>995</v>
      </c>
      <c r="J895" s="46"/>
      <c r="K895" s="46" t="s">
        <v>104</v>
      </c>
      <c r="L895" s="47"/>
      <c r="M895" s="48"/>
      <c r="N895" s="99"/>
      <c r="O895" s="49">
        <v>9.2499999999999999E-2</v>
      </c>
      <c r="P895" s="50">
        <v>0</v>
      </c>
      <c r="Q895" s="50">
        <v>0.18</v>
      </c>
      <c r="R895" s="50">
        <v>0</v>
      </c>
      <c r="S895" s="50">
        <v>0</v>
      </c>
      <c r="T895" s="46"/>
      <c r="U895" s="46">
        <v>7</v>
      </c>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x14ac:dyDescent="0.25">
      <c r="B896" s="18">
        <f t="shared" si="113"/>
        <v>874</v>
      </c>
      <c r="C896" s="25">
        <v>5500000000514</v>
      </c>
      <c r="D896" s="19"/>
      <c r="E896" s="19"/>
      <c r="F896" s="20"/>
      <c r="G896" s="20" t="s">
        <v>936</v>
      </c>
      <c r="H896" s="21">
        <v>353</v>
      </c>
      <c r="I896" s="21" t="s">
        <v>995</v>
      </c>
      <c r="J896" s="101">
        <v>68042219</v>
      </c>
      <c r="K896" s="46" t="s">
        <v>104</v>
      </c>
      <c r="L896" s="47"/>
      <c r="M896" s="48"/>
      <c r="N896" s="99">
        <v>7.3919999999999995</v>
      </c>
      <c r="O896" s="49">
        <v>9.2499999999999999E-2</v>
      </c>
      <c r="P896" s="50">
        <v>0</v>
      </c>
      <c r="Q896" s="50">
        <v>0.18</v>
      </c>
      <c r="R896" s="50">
        <v>0</v>
      </c>
      <c r="S896" s="50">
        <v>0</v>
      </c>
      <c r="T896" s="46"/>
      <c r="U896" s="46">
        <v>7</v>
      </c>
      <c r="V896" s="51" t="s">
        <v>1094</v>
      </c>
      <c r="W896" s="62"/>
      <c r="X896" s="62"/>
      <c r="Y896" s="23" t="str">
        <f t="shared" si="106"/>
        <v/>
      </c>
      <c r="Z896" s="23">
        <f t="shared" si="107"/>
        <v>2609.3759999999997</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90</v>
      </c>
      <c r="I897" s="21" t="s">
        <v>995</v>
      </c>
      <c r="J897" s="101">
        <v>68042219</v>
      </c>
      <c r="K897" s="46" t="s">
        <v>104</v>
      </c>
      <c r="L897" s="47"/>
      <c r="M897" s="48"/>
      <c r="N897" s="99">
        <v>32.479999999999997</v>
      </c>
      <c r="O897" s="49">
        <v>9.2499999999999999E-2</v>
      </c>
      <c r="P897" s="50">
        <v>0</v>
      </c>
      <c r="Q897" s="50">
        <v>0.18</v>
      </c>
      <c r="R897" s="50">
        <v>0</v>
      </c>
      <c r="S897" s="50">
        <v>0</v>
      </c>
      <c r="T897" s="46"/>
      <c r="U897" s="46">
        <v>7</v>
      </c>
      <c r="V897" s="51" t="s">
        <v>1094</v>
      </c>
      <c r="W897" s="62"/>
      <c r="X897" s="62"/>
      <c r="Y897" s="23" t="str">
        <f t="shared" si="106"/>
        <v/>
      </c>
      <c r="Z897" s="23">
        <f t="shared" si="107"/>
        <v>2923.2</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1</v>
      </c>
      <c r="I898" s="21" t="s">
        <v>995</v>
      </c>
      <c r="J898" s="46"/>
      <c r="K898" s="46" t="s">
        <v>104</v>
      </c>
      <c r="L898" s="47"/>
      <c r="M898" s="48"/>
      <c r="N898" s="99"/>
      <c r="O898" s="49">
        <v>9.2499999999999999E-2</v>
      </c>
      <c r="P898" s="50">
        <v>0</v>
      </c>
      <c r="Q898" s="50">
        <v>0.18</v>
      </c>
      <c r="R898" s="50">
        <v>0</v>
      </c>
      <c r="S898" s="50">
        <v>0</v>
      </c>
      <c r="T898" s="46"/>
      <c r="U898" s="46">
        <v>7</v>
      </c>
      <c r="V898" s="51"/>
      <c r="W898" s="62"/>
      <c r="X898" s="62"/>
      <c r="Y898" s="23" t="str">
        <f t="shared" si="106"/>
        <v/>
      </c>
      <c r="Z898" s="23" t="str">
        <f t="shared" si="107"/>
        <v/>
      </c>
      <c r="AA898" s="19">
        <f t="shared" si="108"/>
        <v>0</v>
      </c>
      <c r="AB898" s="19">
        <f t="shared" si="109"/>
        <v>0</v>
      </c>
      <c r="AC898" s="19">
        <f t="shared" si="110"/>
        <v>0</v>
      </c>
      <c r="AD898" s="23" t="str">
        <f t="shared" si="111"/>
        <v/>
      </c>
      <c r="AE898" s="23" t="str">
        <f t="shared" si="112"/>
        <v/>
      </c>
    </row>
    <row r="899" spans="2:31" x14ac:dyDescent="0.25">
      <c r="B899" s="18">
        <f t="shared" si="113"/>
        <v>877</v>
      </c>
      <c r="C899" s="25">
        <v>5500000000515</v>
      </c>
      <c r="D899" s="19"/>
      <c r="E899" s="19"/>
      <c r="F899" s="20"/>
      <c r="G899" s="20" t="s">
        <v>939</v>
      </c>
      <c r="H899" s="21">
        <v>377</v>
      </c>
      <c r="I899" s="21" t="s">
        <v>995</v>
      </c>
      <c r="J899" s="101">
        <v>68042219</v>
      </c>
      <c r="K899" s="46" t="s">
        <v>104</v>
      </c>
      <c r="L899" s="47"/>
      <c r="M899" s="48"/>
      <c r="N899" s="99">
        <v>27.216000000000001</v>
      </c>
      <c r="O899" s="49">
        <v>9.2499999999999999E-2</v>
      </c>
      <c r="P899" s="50">
        <v>0</v>
      </c>
      <c r="Q899" s="50">
        <v>0.18</v>
      </c>
      <c r="R899" s="50">
        <v>0</v>
      </c>
      <c r="S899" s="50">
        <v>0</v>
      </c>
      <c r="T899" s="46"/>
      <c r="U899" s="46">
        <v>7</v>
      </c>
      <c r="V899" s="51" t="s">
        <v>1094</v>
      </c>
      <c r="W899" s="62"/>
      <c r="X899" s="62"/>
      <c r="Y899" s="23" t="str">
        <f t="shared" si="106"/>
        <v/>
      </c>
      <c r="Z899" s="23">
        <f t="shared" si="107"/>
        <v>10260.432000000001</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73</v>
      </c>
      <c r="I900" s="21" t="s">
        <v>995</v>
      </c>
      <c r="J900" s="101">
        <v>68042219</v>
      </c>
      <c r="K900" s="46" t="s">
        <v>104</v>
      </c>
      <c r="L900" s="47"/>
      <c r="M900" s="48"/>
      <c r="N900" s="99">
        <v>9.8560000000000016</v>
      </c>
      <c r="O900" s="49">
        <v>9.2499999999999999E-2</v>
      </c>
      <c r="P900" s="50">
        <v>0</v>
      </c>
      <c r="Q900" s="50">
        <v>0.18</v>
      </c>
      <c r="R900" s="50">
        <v>0</v>
      </c>
      <c r="S900" s="50">
        <v>0</v>
      </c>
      <c r="T900" s="46"/>
      <c r="U900" s="46">
        <v>7</v>
      </c>
      <c r="V900" s="51" t="s">
        <v>1094</v>
      </c>
      <c r="W900" s="62"/>
      <c r="X900" s="62"/>
      <c r="Y900" s="23" t="str">
        <f t="shared" si="106"/>
        <v/>
      </c>
      <c r="Z900" s="23">
        <f t="shared" si="107"/>
        <v>719.48800000000017</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500</v>
      </c>
      <c r="I901" s="21" t="s">
        <v>995</v>
      </c>
      <c r="J901" s="101">
        <v>68042219</v>
      </c>
      <c r="K901" s="46" t="s">
        <v>104</v>
      </c>
      <c r="L901" s="47"/>
      <c r="M901" s="48"/>
      <c r="N901" s="99">
        <v>39.200000000000003</v>
      </c>
      <c r="O901" s="49">
        <v>9.2499999999999999E-2</v>
      </c>
      <c r="P901" s="50">
        <v>0</v>
      </c>
      <c r="Q901" s="50">
        <v>0.18</v>
      </c>
      <c r="R901" s="50">
        <v>0</v>
      </c>
      <c r="S901" s="50">
        <v>0</v>
      </c>
      <c r="T901" s="46"/>
      <c r="U901" s="46">
        <v>7</v>
      </c>
      <c r="V901" s="51" t="s">
        <v>1094</v>
      </c>
      <c r="W901" s="62"/>
      <c r="X901" s="62"/>
      <c r="Y901" s="23" t="str">
        <f t="shared" si="106"/>
        <v/>
      </c>
      <c r="Z901" s="23">
        <f t="shared" si="107"/>
        <v>19600</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573</v>
      </c>
      <c r="I902" s="21" t="s">
        <v>995</v>
      </c>
      <c r="J902" s="101">
        <v>68042219</v>
      </c>
      <c r="K902" s="46" t="s">
        <v>104</v>
      </c>
      <c r="L902" s="47"/>
      <c r="M902" s="48"/>
      <c r="N902" s="99">
        <v>32.479999999999997</v>
      </c>
      <c r="O902" s="49">
        <v>9.2499999999999999E-2</v>
      </c>
      <c r="P902" s="50">
        <v>0</v>
      </c>
      <c r="Q902" s="50">
        <v>0.18</v>
      </c>
      <c r="R902" s="50">
        <v>0</v>
      </c>
      <c r="S902" s="50">
        <v>0</v>
      </c>
      <c r="T902" s="46"/>
      <c r="U902" s="46">
        <v>7</v>
      </c>
      <c r="V902" s="51" t="s">
        <v>1094</v>
      </c>
      <c r="W902" s="62"/>
      <c r="X902" s="62"/>
      <c r="Y902" s="23" t="str">
        <f t="shared" si="106"/>
        <v/>
      </c>
      <c r="Z902" s="23">
        <f t="shared" si="107"/>
        <v>18611.039999999997</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11</v>
      </c>
      <c r="I903" s="21" t="s">
        <v>995</v>
      </c>
      <c r="J903" s="46"/>
      <c r="K903" s="46" t="s">
        <v>104</v>
      </c>
      <c r="L903" s="47"/>
      <c r="M903" s="48"/>
      <c r="N903" s="99"/>
      <c r="O903" s="49">
        <v>9.2499999999999999E-2</v>
      </c>
      <c r="P903" s="50">
        <v>0</v>
      </c>
      <c r="Q903" s="50">
        <v>0.18</v>
      </c>
      <c r="R903" s="50">
        <v>0</v>
      </c>
      <c r="S903" s="50">
        <v>0</v>
      </c>
      <c r="T903" s="46"/>
      <c r="U903" s="46">
        <v>7</v>
      </c>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c r="K904" s="46" t="s">
        <v>104</v>
      </c>
      <c r="L904" s="47"/>
      <c r="M904" s="48"/>
      <c r="N904" s="99"/>
      <c r="O904" s="49">
        <v>9.2499999999999999E-2</v>
      </c>
      <c r="P904" s="50">
        <v>0</v>
      </c>
      <c r="Q904" s="50">
        <v>0.18</v>
      </c>
      <c r="R904" s="50">
        <v>0</v>
      </c>
      <c r="S904" s="50">
        <v>0</v>
      </c>
      <c r="T904" s="46"/>
      <c r="U904" s="46">
        <v>7</v>
      </c>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945</v>
      </c>
      <c r="H905" s="21">
        <v>5</v>
      </c>
      <c r="I905" s="21" t="s">
        <v>995</v>
      </c>
      <c r="J905" s="46"/>
      <c r="K905" s="46" t="s">
        <v>104</v>
      </c>
      <c r="L905" s="47"/>
      <c r="M905" s="48"/>
      <c r="N905" s="99"/>
      <c r="O905" s="49">
        <v>9.2499999999999999E-2</v>
      </c>
      <c r="P905" s="50">
        <v>0</v>
      </c>
      <c r="Q905" s="50">
        <v>0.18</v>
      </c>
      <c r="R905" s="50">
        <v>0</v>
      </c>
      <c r="S905" s="50">
        <v>0</v>
      </c>
      <c r="T905" s="46"/>
      <c r="U905" s="46">
        <v>7</v>
      </c>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946</v>
      </c>
      <c r="H906" s="21">
        <v>20</v>
      </c>
      <c r="I906" s="21" t="s">
        <v>995</v>
      </c>
      <c r="J906" s="46"/>
      <c r="K906" s="46" t="s">
        <v>104</v>
      </c>
      <c r="L906" s="47"/>
      <c r="M906" s="48"/>
      <c r="N906" s="99"/>
      <c r="O906" s="49">
        <v>9.2499999999999999E-2</v>
      </c>
      <c r="P906" s="50">
        <v>0</v>
      </c>
      <c r="Q906" s="50">
        <v>0.18</v>
      </c>
      <c r="R906" s="50">
        <v>0</v>
      </c>
      <c r="S906" s="50">
        <v>0</v>
      </c>
      <c r="T906" s="46"/>
      <c r="U906" s="46">
        <v>7</v>
      </c>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c r="K907" s="46" t="s">
        <v>104</v>
      </c>
      <c r="L907" s="47"/>
      <c r="M907" s="48"/>
      <c r="N907" s="99"/>
      <c r="O907" s="49">
        <v>9.2499999999999999E-2</v>
      </c>
      <c r="P907" s="50">
        <v>0</v>
      </c>
      <c r="Q907" s="50">
        <v>0.18</v>
      </c>
      <c r="R907" s="50">
        <v>0</v>
      </c>
      <c r="S907" s="50">
        <v>0</v>
      </c>
      <c r="T907" s="46"/>
      <c r="U907" s="46">
        <v>7</v>
      </c>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948</v>
      </c>
      <c r="H908" s="21">
        <v>27</v>
      </c>
      <c r="I908" s="21" t="s">
        <v>995</v>
      </c>
      <c r="J908" s="46"/>
      <c r="K908" s="46" t="s">
        <v>104</v>
      </c>
      <c r="L908" s="47"/>
      <c r="M908" s="48"/>
      <c r="N908" s="99"/>
      <c r="O908" s="49">
        <v>9.2499999999999999E-2</v>
      </c>
      <c r="P908" s="50">
        <v>0</v>
      </c>
      <c r="Q908" s="50">
        <v>0.18</v>
      </c>
      <c r="R908" s="50">
        <v>0</v>
      </c>
      <c r="S908" s="50">
        <v>0</v>
      </c>
      <c r="T908" s="46"/>
      <c r="U908" s="46">
        <v>7</v>
      </c>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x14ac:dyDescent="0.25">
      <c r="B909" s="18">
        <f t="shared" si="113"/>
        <v>887</v>
      </c>
      <c r="C909" s="25">
        <v>5200000011461</v>
      </c>
      <c r="D909" s="19"/>
      <c r="E909" s="19"/>
      <c r="F909" s="20"/>
      <c r="G909" s="20" t="s">
        <v>949</v>
      </c>
      <c r="H909" s="21">
        <v>4</v>
      </c>
      <c r="I909" s="21" t="s">
        <v>995</v>
      </c>
      <c r="J909" s="46"/>
      <c r="K909" s="46" t="s">
        <v>104</v>
      </c>
      <c r="L909" s="47"/>
      <c r="M909" s="48"/>
      <c r="N909" s="99"/>
      <c r="O909" s="49">
        <v>9.2499999999999999E-2</v>
      </c>
      <c r="P909" s="50">
        <v>0</v>
      </c>
      <c r="Q909" s="50">
        <v>0.18</v>
      </c>
      <c r="R909" s="50">
        <v>0</v>
      </c>
      <c r="S909" s="50">
        <v>0</v>
      </c>
      <c r="T909" s="46"/>
      <c r="U909" s="46">
        <v>7</v>
      </c>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x14ac:dyDescent="0.25">
      <c r="B910" s="18">
        <f t="shared" si="113"/>
        <v>888</v>
      </c>
      <c r="C910" s="25">
        <v>5200000011462</v>
      </c>
      <c r="D910" s="19"/>
      <c r="E910" s="19"/>
      <c r="F910" s="20"/>
      <c r="G910" s="20" t="s">
        <v>950</v>
      </c>
      <c r="H910" s="21">
        <v>4</v>
      </c>
      <c r="I910" s="21" t="s">
        <v>995</v>
      </c>
      <c r="J910" s="46"/>
      <c r="K910" s="46" t="s">
        <v>104</v>
      </c>
      <c r="L910" s="47"/>
      <c r="M910" s="48"/>
      <c r="N910" s="99"/>
      <c r="O910" s="49">
        <v>9.2499999999999999E-2</v>
      </c>
      <c r="P910" s="50">
        <v>0</v>
      </c>
      <c r="Q910" s="50">
        <v>0.18</v>
      </c>
      <c r="R910" s="50">
        <v>0</v>
      </c>
      <c r="S910" s="50">
        <v>0</v>
      </c>
      <c r="T910" s="46"/>
      <c r="U910" s="46">
        <v>7</v>
      </c>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951</v>
      </c>
      <c r="H911" s="21">
        <v>4</v>
      </c>
      <c r="I911" s="21" t="s">
        <v>995</v>
      </c>
      <c r="J911" s="46"/>
      <c r="K911" s="46" t="s">
        <v>104</v>
      </c>
      <c r="L911" s="47"/>
      <c r="M911" s="48"/>
      <c r="N911" s="99"/>
      <c r="O911" s="49">
        <v>9.2499999999999999E-2</v>
      </c>
      <c r="P911" s="50">
        <v>0</v>
      </c>
      <c r="Q911" s="50">
        <v>0.18</v>
      </c>
      <c r="R911" s="50">
        <v>0</v>
      </c>
      <c r="S911" s="50">
        <v>0</v>
      </c>
      <c r="T911" s="46"/>
      <c r="U911" s="46">
        <v>7</v>
      </c>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952</v>
      </c>
      <c r="H912" s="21">
        <v>4</v>
      </c>
      <c r="I912" s="21" t="s">
        <v>995</v>
      </c>
      <c r="J912" s="46"/>
      <c r="K912" s="46" t="s">
        <v>104</v>
      </c>
      <c r="L912" s="47"/>
      <c r="M912" s="48"/>
      <c r="N912" s="99"/>
      <c r="O912" s="49">
        <v>9.2499999999999999E-2</v>
      </c>
      <c r="P912" s="50">
        <v>0</v>
      </c>
      <c r="Q912" s="50">
        <v>0.18</v>
      </c>
      <c r="R912" s="50">
        <v>0</v>
      </c>
      <c r="S912" s="50">
        <v>0</v>
      </c>
      <c r="T912" s="46"/>
      <c r="U912" s="46">
        <v>7</v>
      </c>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953</v>
      </c>
      <c r="H913" s="21">
        <v>4</v>
      </c>
      <c r="I913" s="21" t="s">
        <v>995</v>
      </c>
      <c r="J913" s="46"/>
      <c r="K913" s="46" t="s">
        <v>104</v>
      </c>
      <c r="L913" s="47"/>
      <c r="M913" s="48"/>
      <c r="N913" s="99"/>
      <c r="O913" s="49">
        <v>9.2499999999999999E-2</v>
      </c>
      <c r="P913" s="50">
        <v>0</v>
      </c>
      <c r="Q913" s="50">
        <v>0.18</v>
      </c>
      <c r="R913" s="50">
        <v>0</v>
      </c>
      <c r="S913" s="50">
        <v>0</v>
      </c>
      <c r="T913" s="46"/>
      <c r="U913" s="46">
        <v>7</v>
      </c>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954</v>
      </c>
      <c r="H914" s="21">
        <v>4</v>
      </c>
      <c r="I914" s="21" t="s">
        <v>995</v>
      </c>
      <c r="J914" s="46"/>
      <c r="K914" s="46" t="s">
        <v>104</v>
      </c>
      <c r="L914" s="47"/>
      <c r="M914" s="48"/>
      <c r="N914" s="99"/>
      <c r="O914" s="49">
        <v>9.2499999999999999E-2</v>
      </c>
      <c r="P914" s="50">
        <v>0</v>
      </c>
      <c r="Q914" s="50">
        <v>0.18</v>
      </c>
      <c r="R914" s="50">
        <v>0</v>
      </c>
      <c r="S914" s="50">
        <v>0</v>
      </c>
      <c r="T914" s="46"/>
      <c r="U914" s="46">
        <v>7</v>
      </c>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955</v>
      </c>
      <c r="H915" s="21">
        <v>4</v>
      </c>
      <c r="I915" s="21" t="s">
        <v>995</v>
      </c>
      <c r="J915" s="46"/>
      <c r="K915" s="46" t="s">
        <v>104</v>
      </c>
      <c r="L915" s="47"/>
      <c r="M915" s="48"/>
      <c r="N915" s="99"/>
      <c r="O915" s="49">
        <v>9.2499999999999999E-2</v>
      </c>
      <c r="P915" s="50">
        <v>0</v>
      </c>
      <c r="Q915" s="50">
        <v>0.18</v>
      </c>
      <c r="R915" s="50">
        <v>0</v>
      </c>
      <c r="S915" s="50">
        <v>0</v>
      </c>
      <c r="T915" s="46"/>
      <c r="U915" s="46">
        <v>7</v>
      </c>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956</v>
      </c>
      <c r="H916" s="21">
        <v>4</v>
      </c>
      <c r="I916" s="21" t="s">
        <v>995</v>
      </c>
      <c r="J916" s="46"/>
      <c r="K916" s="46" t="s">
        <v>104</v>
      </c>
      <c r="L916" s="47"/>
      <c r="M916" s="48"/>
      <c r="N916" s="99"/>
      <c r="O916" s="49">
        <v>9.2499999999999999E-2</v>
      </c>
      <c r="P916" s="50">
        <v>0</v>
      </c>
      <c r="Q916" s="50">
        <v>0.18</v>
      </c>
      <c r="R916" s="50">
        <v>0</v>
      </c>
      <c r="S916" s="50">
        <v>0</v>
      </c>
      <c r="T916" s="46"/>
      <c r="U916" s="46">
        <v>7</v>
      </c>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957</v>
      </c>
      <c r="H917" s="21">
        <v>11</v>
      </c>
      <c r="I917" s="21" t="s">
        <v>995</v>
      </c>
      <c r="J917" s="46"/>
      <c r="K917" s="46" t="s">
        <v>104</v>
      </c>
      <c r="L917" s="47"/>
      <c r="M917" s="48"/>
      <c r="N917" s="99"/>
      <c r="O917" s="49">
        <v>9.2499999999999999E-2</v>
      </c>
      <c r="P917" s="50">
        <v>0</v>
      </c>
      <c r="Q917" s="50">
        <v>0.18</v>
      </c>
      <c r="R917" s="50">
        <v>0</v>
      </c>
      <c r="S917" s="50">
        <v>0</v>
      </c>
      <c r="T917" s="46"/>
      <c r="U917" s="46">
        <v>7</v>
      </c>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958</v>
      </c>
      <c r="H918" s="21">
        <v>11</v>
      </c>
      <c r="I918" s="21" t="s">
        <v>995</v>
      </c>
      <c r="J918" s="46"/>
      <c r="K918" s="46" t="s">
        <v>104</v>
      </c>
      <c r="L918" s="47"/>
      <c r="M918" s="48"/>
      <c r="N918" s="99"/>
      <c r="O918" s="49">
        <v>9.2499999999999999E-2</v>
      </c>
      <c r="P918" s="50">
        <v>0</v>
      </c>
      <c r="Q918" s="50">
        <v>0.18</v>
      </c>
      <c r="R918" s="50">
        <v>0</v>
      </c>
      <c r="S918" s="50">
        <v>0</v>
      </c>
      <c r="T918" s="46"/>
      <c r="U918" s="46">
        <v>7</v>
      </c>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c r="K919" s="46" t="s">
        <v>104</v>
      </c>
      <c r="L919" s="47"/>
      <c r="M919" s="48"/>
      <c r="N919" s="99"/>
      <c r="O919" s="49">
        <v>9.2499999999999999E-2</v>
      </c>
      <c r="P919" s="50">
        <v>0</v>
      </c>
      <c r="Q919" s="50">
        <v>0.18</v>
      </c>
      <c r="R919" s="50">
        <v>0</v>
      </c>
      <c r="S919" s="50">
        <v>0</v>
      </c>
      <c r="T919" s="46"/>
      <c r="U919" s="46">
        <v>7</v>
      </c>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100"/>
      <c r="K920" s="46" t="s">
        <v>104</v>
      </c>
      <c r="L920" s="47"/>
      <c r="M920" s="48"/>
      <c r="N920" s="99"/>
      <c r="O920" s="49">
        <v>9.2499999999999999E-2</v>
      </c>
      <c r="P920" s="50">
        <v>0</v>
      </c>
      <c r="Q920" s="50">
        <v>0.18</v>
      </c>
      <c r="R920" s="50">
        <v>0</v>
      </c>
      <c r="S920" s="50">
        <v>0</v>
      </c>
      <c r="T920" s="46"/>
      <c r="U920" s="46">
        <v>7</v>
      </c>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3</v>
      </c>
      <c r="I921" s="21" t="s">
        <v>995</v>
      </c>
      <c r="J921" s="100"/>
      <c r="K921" s="46" t="s">
        <v>104</v>
      </c>
      <c r="L921" s="47"/>
      <c r="M921" s="48"/>
      <c r="N921" s="99"/>
      <c r="O921" s="49">
        <v>9.2499999999999999E-2</v>
      </c>
      <c r="P921" s="50">
        <v>0</v>
      </c>
      <c r="Q921" s="50">
        <v>0.18</v>
      </c>
      <c r="R921" s="50">
        <v>0</v>
      </c>
      <c r="S921" s="50">
        <v>0</v>
      </c>
      <c r="T921" s="46"/>
      <c r="U921" s="46">
        <v>7</v>
      </c>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3</v>
      </c>
      <c r="I922" s="21" t="s">
        <v>995</v>
      </c>
      <c r="J922" s="100"/>
      <c r="K922" s="46" t="s">
        <v>104</v>
      </c>
      <c r="L922" s="47"/>
      <c r="M922" s="48"/>
      <c r="N922" s="99"/>
      <c r="O922" s="49">
        <v>9.2499999999999999E-2</v>
      </c>
      <c r="P922" s="50">
        <v>0</v>
      </c>
      <c r="Q922" s="50">
        <v>0.18</v>
      </c>
      <c r="R922" s="50">
        <v>0</v>
      </c>
      <c r="S922" s="50">
        <v>0</v>
      </c>
      <c r="T922" s="46"/>
      <c r="U922" s="46">
        <v>7</v>
      </c>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3</v>
      </c>
      <c r="I923" s="21" t="s">
        <v>995</v>
      </c>
      <c r="J923" s="100"/>
      <c r="K923" s="46" t="s">
        <v>104</v>
      </c>
      <c r="L923" s="47"/>
      <c r="M923" s="48"/>
      <c r="N923" s="99"/>
      <c r="O923" s="49">
        <v>9.2499999999999999E-2</v>
      </c>
      <c r="P923" s="50">
        <v>0</v>
      </c>
      <c r="Q923" s="50">
        <v>0.18</v>
      </c>
      <c r="R923" s="50">
        <v>0</v>
      </c>
      <c r="S923" s="50">
        <v>0</v>
      </c>
      <c r="T923" s="46"/>
      <c r="U923" s="46">
        <v>7</v>
      </c>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3</v>
      </c>
      <c r="I924" s="21" t="s">
        <v>995</v>
      </c>
      <c r="J924" s="100"/>
      <c r="K924" s="46" t="s">
        <v>104</v>
      </c>
      <c r="L924" s="47"/>
      <c r="M924" s="48"/>
      <c r="N924" s="99"/>
      <c r="O924" s="49">
        <v>9.2499999999999999E-2</v>
      </c>
      <c r="P924" s="50">
        <v>0</v>
      </c>
      <c r="Q924" s="50">
        <v>0.18</v>
      </c>
      <c r="R924" s="50">
        <v>0</v>
      </c>
      <c r="S924" s="50">
        <v>0</v>
      </c>
      <c r="T924" s="46"/>
      <c r="U924" s="46">
        <v>7</v>
      </c>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c r="K925" s="46" t="s">
        <v>104</v>
      </c>
      <c r="L925" s="47"/>
      <c r="M925" s="48"/>
      <c r="N925" s="99"/>
      <c r="O925" s="49">
        <v>9.2499999999999999E-2</v>
      </c>
      <c r="P925" s="50">
        <v>0</v>
      </c>
      <c r="Q925" s="50">
        <v>0.18</v>
      </c>
      <c r="R925" s="50">
        <v>0</v>
      </c>
      <c r="S925" s="50">
        <v>0</v>
      </c>
      <c r="T925" s="46"/>
      <c r="U925" s="46">
        <v>7</v>
      </c>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207</v>
      </c>
      <c r="I926" s="21" t="s">
        <v>995</v>
      </c>
      <c r="J926" s="46"/>
      <c r="K926" s="46" t="s">
        <v>104</v>
      </c>
      <c r="L926" s="47"/>
      <c r="M926" s="48"/>
      <c r="N926" s="99"/>
      <c r="O926" s="49">
        <v>9.2499999999999999E-2</v>
      </c>
      <c r="P926" s="50">
        <v>0</v>
      </c>
      <c r="Q926" s="50">
        <v>0.18</v>
      </c>
      <c r="R926" s="50">
        <v>0</v>
      </c>
      <c r="S926" s="50">
        <v>0</v>
      </c>
      <c r="T926" s="46"/>
      <c r="U926" s="46">
        <v>7</v>
      </c>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32</v>
      </c>
      <c r="I927" s="21" t="s">
        <v>995</v>
      </c>
      <c r="J927" s="46"/>
      <c r="K927" s="46" t="s">
        <v>104</v>
      </c>
      <c r="L927" s="47"/>
      <c r="M927" s="48"/>
      <c r="N927" s="99"/>
      <c r="O927" s="49">
        <v>9.2499999999999999E-2</v>
      </c>
      <c r="P927" s="50">
        <v>0</v>
      </c>
      <c r="Q927" s="50">
        <v>0.18</v>
      </c>
      <c r="R927" s="50">
        <v>0</v>
      </c>
      <c r="S927" s="50">
        <v>0</v>
      </c>
      <c r="T927" s="46"/>
      <c r="U927" s="46">
        <v>7</v>
      </c>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14</v>
      </c>
      <c r="I928" s="21" t="s">
        <v>995</v>
      </c>
      <c r="J928" s="46"/>
      <c r="K928" s="46" t="s">
        <v>104</v>
      </c>
      <c r="L928" s="47"/>
      <c r="M928" s="48"/>
      <c r="N928" s="99"/>
      <c r="O928" s="49">
        <v>9.2499999999999999E-2</v>
      </c>
      <c r="P928" s="50">
        <v>0</v>
      </c>
      <c r="Q928" s="50">
        <v>0.18</v>
      </c>
      <c r="R928" s="50">
        <v>0</v>
      </c>
      <c r="S928" s="50">
        <v>0</v>
      </c>
      <c r="T928" s="46"/>
      <c r="U928" s="46">
        <v>7</v>
      </c>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1</v>
      </c>
      <c r="I929" s="21" t="s">
        <v>995</v>
      </c>
      <c r="J929" s="46"/>
      <c r="K929" s="46" t="s">
        <v>104</v>
      </c>
      <c r="L929" s="47"/>
      <c r="M929" s="48"/>
      <c r="N929" s="99"/>
      <c r="O929" s="49">
        <v>9.2499999999999999E-2</v>
      </c>
      <c r="P929" s="50">
        <v>0</v>
      </c>
      <c r="Q929" s="50">
        <v>0.18</v>
      </c>
      <c r="R929" s="50">
        <v>0</v>
      </c>
      <c r="S929" s="50">
        <v>0</v>
      </c>
      <c r="T929" s="46"/>
      <c r="U929" s="46">
        <v>7</v>
      </c>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c r="K930" s="46" t="s">
        <v>104</v>
      </c>
      <c r="L930" s="47"/>
      <c r="M930" s="48"/>
      <c r="N930" s="99"/>
      <c r="O930" s="49">
        <v>9.2499999999999999E-2</v>
      </c>
      <c r="P930" s="50">
        <v>0</v>
      </c>
      <c r="Q930" s="50">
        <v>0.18</v>
      </c>
      <c r="R930" s="50">
        <v>0</v>
      </c>
      <c r="S930" s="50">
        <v>0</v>
      </c>
      <c r="T930" s="46"/>
      <c r="U930" s="46">
        <v>7</v>
      </c>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1070</v>
      </c>
      <c r="H931" s="21">
        <v>1</v>
      </c>
      <c r="I931" s="21" t="s">
        <v>995</v>
      </c>
      <c r="J931" s="46"/>
      <c r="K931" s="46" t="s">
        <v>104</v>
      </c>
      <c r="L931" s="47"/>
      <c r="M931" s="48"/>
      <c r="N931" s="99"/>
      <c r="O931" s="49">
        <v>9.2499999999999999E-2</v>
      </c>
      <c r="P931" s="50">
        <v>0</v>
      </c>
      <c r="Q931" s="50">
        <v>0.18</v>
      </c>
      <c r="R931" s="50">
        <v>0</v>
      </c>
      <c r="S931" s="50">
        <v>0</v>
      </c>
      <c r="T931" s="46"/>
      <c r="U931" s="46">
        <v>7</v>
      </c>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971</v>
      </c>
      <c r="H932" s="21">
        <v>1</v>
      </c>
      <c r="I932" s="21" t="s">
        <v>995</v>
      </c>
      <c r="J932" s="46"/>
      <c r="K932" s="46" t="s">
        <v>104</v>
      </c>
      <c r="L932" s="47"/>
      <c r="M932" s="48"/>
      <c r="N932" s="99"/>
      <c r="O932" s="49">
        <v>9.2499999999999999E-2</v>
      </c>
      <c r="P932" s="50">
        <v>0</v>
      </c>
      <c r="Q932" s="50">
        <v>0.18</v>
      </c>
      <c r="R932" s="50">
        <v>0</v>
      </c>
      <c r="S932" s="50">
        <v>0</v>
      </c>
      <c r="T932" s="46"/>
      <c r="U932" s="46">
        <v>7</v>
      </c>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972</v>
      </c>
      <c r="H933" s="21">
        <v>13</v>
      </c>
      <c r="I933" s="21" t="s">
        <v>995</v>
      </c>
      <c r="J933" s="46"/>
      <c r="K933" s="46" t="s">
        <v>104</v>
      </c>
      <c r="L933" s="47"/>
      <c r="M933" s="48"/>
      <c r="N933" s="99"/>
      <c r="O933" s="49">
        <v>9.2499999999999999E-2</v>
      </c>
      <c r="P933" s="50">
        <v>0</v>
      </c>
      <c r="Q933" s="50">
        <v>0.18</v>
      </c>
      <c r="R933" s="50">
        <v>0</v>
      </c>
      <c r="S933" s="50">
        <v>0</v>
      </c>
      <c r="T933" s="46"/>
      <c r="U933" s="46">
        <v>7</v>
      </c>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c r="K934" s="46" t="s">
        <v>104</v>
      </c>
      <c r="L934" s="47"/>
      <c r="M934" s="48"/>
      <c r="N934" s="99"/>
      <c r="O934" s="49">
        <v>9.2499999999999999E-2</v>
      </c>
      <c r="P934" s="50">
        <v>0</v>
      </c>
      <c r="Q934" s="50">
        <v>0.18</v>
      </c>
      <c r="R934" s="50">
        <v>0</v>
      </c>
      <c r="S934" s="50">
        <v>0</v>
      </c>
      <c r="T934" s="46"/>
      <c r="U934" s="46">
        <v>7</v>
      </c>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c r="K935" s="46" t="s">
        <v>104</v>
      </c>
      <c r="L935" s="47"/>
      <c r="M935" s="48"/>
      <c r="N935" s="99"/>
      <c r="O935" s="49">
        <v>9.2499999999999999E-2</v>
      </c>
      <c r="P935" s="50">
        <v>0</v>
      </c>
      <c r="Q935" s="50">
        <v>0.18</v>
      </c>
      <c r="R935" s="50">
        <v>0</v>
      </c>
      <c r="S935" s="50">
        <v>0</v>
      </c>
      <c r="T935" s="46"/>
      <c r="U935" s="46">
        <v>7</v>
      </c>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c r="K936" s="46" t="s">
        <v>104</v>
      </c>
      <c r="L936" s="47"/>
      <c r="M936" s="48"/>
      <c r="N936" s="99"/>
      <c r="O936" s="49">
        <v>9.2499999999999999E-2</v>
      </c>
      <c r="P936" s="50">
        <v>0</v>
      </c>
      <c r="Q936" s="50">
        <v>0.18</v>
      </c>
      <c r="R936" s="50">
        <v>0</v>
      </c>
      <c r="S936" s="50">
        <v>0</v>
      </c>
      <c r="T936" s="46"/>
      <c r="U936" s="46">
        <v>7</v>
      </c>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c r="K937" s="46" t="s">
        <v>104</v>
      </c>
      <c r="L937" s="47"/>
      <c r="M937" s="48"/>
      <c r="N937" s="99"/>
      <c r="O937" s="49">
        <v>9.2499999999999999E-2</v>
      </c>
      <c r="P937" s="50">
        <v>0</v>
      </c>
      <c r="Q937" s="50">
        <v>0.18</v>
      </c>
      <c r="R937" s="50">
        <v>0</v>
      </c>
      <c r="S937" s="50">
        <v>0</v>
      </c>
      <c r="T937" s="46"/>
      <c r="U937" s="46">
        <v>7</v>
      </c>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c r="K938" s="46" t="s">
        <v>104</v>
      </c>
      <c r="L938" s="47"/>
      <c r="M938" s="48"/>
      <c r="N938" s="99"/>
      <c r="O938" s="49">
        <v>9.2499999999999999E-2</v>
      </c>
      <c r="P938" s="50">
        <v>0</v>
      </c>
      <c r="Q938" s="50">
        <v>0.18</v>
      </c>
      <c r="R938" s="50">
        <v>0</v>
      </c>
      <c r="S938" s="50">
        <v>0</v>
      </c>
      <c r="T938" s="46"/>
      <c r="U938" s="46">
        <v>7</v>
      </c>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c r="K939" s="46" t="s">
        <v>104</v>
      </c>
      <c r="L939" s="47"/>
      <c r="M939" s="48"/>
      <c r="N939" s="99"/>
      <c r="O939" s="49">
        <v>9.2499999999999999E-2</v>
      </c>
      <c r="P939" s="50">
        <v>0</v>
      </c>
      <c r="Q939" s="50">
        <v>0.18</v>
      </c>
      <c r="R939" s="50">
        <v>0</v>
      </c>
      <c r="S939" s="50">
        <v>0</v>
      </c>
      <c r="T939" s="46"/>
      <c r="U939" s="46">
        <v>7</v>
      </c>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c r="K940" s="46" t="s">
        <v>104</v>
      </c>
      <c r="L940" s="47"/>
      <c r="M940" s="48"/>
      <c r="N940" s="99"/>
      <c r="O940" s="49">
        <v>9.2499999999999999E-2</v>
      </c>
      <c r="P940" s="50">
        <v>0</v>
      </c>
      <c r="Q940" s="50">
        <v>0.18</v>
      </c>
      <c r="R940" s="50">
        <v>0</v>
      </c>
      <c r="S940" s="50">
        <v>0</v>
      </c>
      <c r="T940" s="46"/>
      <c r="U940" s="46">
        <v>7</v>
      </c>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100"/>
      <c r="K941" s="46" t="s">
        <v>104</v>
      </c>
      <c r="L941" s="47"/>
      <c r="M941" s="48"/>
      <c r="N941" s="99"/>
      <c r="O941" s="49">
        <v>9.2499999999999999E-2</v>
      </c>
      <c r="P941" s="50">
        <v>0</v>
      </c>
      <c r="Q941" s="50">
        <v>0.18</v>
      </c>
      <c r="R941" s="50">
        <v>0</v>
      </c>
      <c r="S941" s="50">
        <v>0</v>
      </c>
      <c r="T941" s="46"/>
      <c r="U941" s="46">
        <v>7</v>
      </c>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100"/>
      <c r="K942" s="46" t="s">
        <v>104</v>
      </c>
      <c r="L942" s="47"/>
      <c r="M942" s="48"/>
      <c r="N942" s="99"/>
      <c r="O942" s="49">
        <v>9.2499999999999999E-2</v>
      </c>
      <c r="P942" s="50">
        <v>0</v>
      </c>
      <c r="Q942" s="50">
        <v>0.18</v>
      </c>
      <c r="R942" s="50">
        <v>0</v>
      </c>
      <c r="S942" s="50">
        <v>0</v>
      </c>
      <c r="T942" s="46"/>
      <c r="U942" s="46">
        <v>7</v>
      </c>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100"/>
      <c r="K943" s="46" t="s">
        <v>104</v>
      </c>
      <c r="L943" s="47"/>
      <c r="M943" s="48"/>
      <c r="N943" s="99"/>
      <c r="O943" s="49">
        <v>9.2499999999999999E-2</v>
      </c>
      <c r="P943" s="50">
        <v>0</v>
      </c>
      <c r="Q943" s="50">
        <v>0.18</v>
      </c>
      <c r="R943" s="50">
        <v>0</v>
      </c>
      <c r="S943" s="50">
        <v>0</v>
      </c>
      <c r="T943" s="46"/>
      <c r="U943" s="46">
        <v>7</v>
      </c>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983</v>
      </c>
      <c r="H944" s="21">
        <v>35</v>
      </c>
      <c r="I944" s="21" t="s">
        <v>995</v>
      </c>
      <c r="J944" s="100"/>
      <c r="K944" s="46" t="s">
        <v>104</v>
      </c>
      <c r="L944" s="47"/>
      <c r="M944" s="48"/>
      <c r="N944" s="99"/>
      <c r="O944" s="49">
        <v>9.2499999999999999E-2</v>
      </c>
      <c r="P944" s="50">
        <v>0</v>
      </c>
      <c r="Q944" s="50">
        <v>0.18</v>
      </c>
      <c r="R944" s="50">
        <v>0</v>
      </c>
      <c r="S944" s="50">
        <v>0</v>
      </c>
      <c r="T944" s="46"/>
      <c r="U944" s="46">
        <v>7</v>
      </c>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39</v>
      </c>
      <c r="I945" s="21" t="s">
        <v>995</v>
      </c>
      <c r="J945" s="100"/>
      <c r="K945" s="46" t="s">
        <v>104</v>
      </c>
      <c r="L945" s="47"/>
      <c r="M945" s="48"/>
      <c r="N945" s="99"/>
      <c r="O945" s="49">
        <v>9.2499999999999999E-2</v>
      </c>
      <c r="P945" s="50">
        <v>0</v>
      </c>
      <c r="Q945" s="50">
        <v>0.18</v>
      </c>
      <c r="R945" s="50">
        <v>0</v>
      </c>
      <c r="S945" s="50">
        <v>0</v>
      </c>
      <c r="T945" s="46"/>
      <c r="U945" s="46">
        <v>7</v>
      </c>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985</v>
      </c>
      <c r="H946" s="21">
        <v>1</v>
      </c>
      <c r="I946" s="21" t="s">
        <v>995</v>
      </c>
      <c r="J946" s="100"/>
      <c r="K946" s="46" t="s">
        <v>104</v>
      </c>
      <c r="L946" s="47"/>
      <c r="M946" s="48"/>
      <c r="N946" s="99"/>
      <c r="O946" s="49">
        <v>9.2499999999999999E-2</v>
      </c>
      <c r="P946" s="50">
        <v>0</v>
      </c>
      <c r="Q946" s="50">
        <v>0.18</v>
      </c>
      <c r="R946" s="50">
        <v>0</v>
      </c>
      <c r="S946" s="50">
        <v>0</v>
      </c>
      <c r="T946" s="46"/>
      <c r="U946" s="46">
        <v>7</v>
      </c>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1</v>
      </c>
      <c r="I947" s="21" t="s">
        <v>995</v>
      </c>
      <c r="J947" s="100"/>
      <c r="K947" s="46" t="s">
        <v>104</v>
      </c>
      <c r="L947" s="47"/>
      <c r="M947" s="48"/>
      <c r="N947" s="99"/>
      <c r="O947" s="49">
        <v>9.2499999999999999E-2</v>
      </c>
      <c r="P947" s="50">
        <v>0</v>
      </c>
      <c r="Q947" s="50">
        <v>0.18</v>
      </c>
      <c r="R947" s="50">
        <v>0</v>
      </c>
      <c r="S947" s="50">
        <v>0</v>
      </c>
      <c r="T947" s="46"/>
      <c r="U947" s="46">
        <v>7</v>
      </c>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100"/>
      <c r="K948" s="46" t="s">
        <v>104</v>
      </c>
      <c r="L948" s="47"/>
      <c r="M948" s="48"/>
      <c r="N948" s="99"/>
      <c r="O948" s="49">
        <v>9.2499999999999999E-2</v>
      </c>
      <c r="P948" s="50">
        <v>0</v>
      </c>
      <c r="Q948" s="50">
        <v>0.18</v>
      </c>
      <c r="R948" s="50">
        <v>0</v>
      </c>
      <c r="S948" s="50">
        <v>0</v>
      </c>
      <c r="T948" s="46"/>
      <c r="U948" s="46">
        <v>7</v>
      </c>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100"/>
      <c r="K949" s="46" t="s">
        <v>104</v>
      </c>
      <c r="L949" s="47"/>
      <c r="M949" s="48"/>
      <c r="N949" s="99"/>
      <c r="O949" s="49">
        <v>9.2499999999999999E-2</v>
      </c>
      <c r="P949" s="50">
        <v>0</v>
      </c>
      <c r="Q949" s="50">
        <v>0.18</v>
      </c>
      <c r="R949" s="50">
        <v>0</v>
      </c>
      <c r="S949" s="50">
        <v>0</v>
      </c>
      <c r="T949" s="46"/>
      <c r="U949" s="46">
        <v>7</v>
      </c>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50</v>
      </c>
      <c r="I950" s="21" t="s">
        <v>995</v>
      </c>
      <c r="J950" s="100"/>
      <c r="K950" s="46" t="s">
        <v>104</v>
      </c>
      <c r="L950" s="47"/>
      <c r="M950" s="48"/>
      <c r="N950" s="99"/>
      <c r="O950" s="49">
        <v>9.2499999999999999E-2</v>
      </c>
      <c r="P950" s="50">
        <v>0</v>
      </c>
      <c r="Q950" s="50">
        <v>0.18</v>
      </c>
      <c r="R950" s="50">
        <v>0</v>
      </c>
      <c r="S950" s="50">
        <v>0</v>
      </c>
      <c r="T950" s="46"/>
      <c r="U950" s="46">
        <v>7</v>
      </c>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137</v>
      </c>
      <c r="I951" s="21" t="s">
        <v>995</v>
      </c>
      <c r="J951" s="100"/>
      <c r="K951" s="46" t="s">
        <v>104</v>
      </c>
      <c r="L951" s="47"/>
      <c r="M951" s="48"/>
      <c r="N951" s="99"/>
      <c r="O951" s="49">
        <v>9.2499999999999999E-2</v>
      </c>
      <c r="P951" s="50">
        <v>0</v>
      </c>
      <c r="Q951" s="50">
        <v>0.18</v>
      </c>
      <c r="R951" s="50">
        <v>0</v>
      </c>
      <c r="S951" s="50">
        <v>0</v>
      </c>
      <c r="T951" s="46"/>
      <c r="U951" s="46">
        <v>7</v>
      </c>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v>
      </c>
      <c r="I952" s="21" t="s">
        <v>995</v>
      </c>
      <c r="J952" s="100"/>
      <c r="K952" s="46" t="s">
        <v>104</v>
      </c>
      <c r="L952" s="47"/>
      <c r="M952" s="48"/>
      <c r="N952" s="99"/>
      <c r="O952" s="49">
        <v>9.2499999999999999E-2</v>
      </c>
      <c r="P952" s="50">
        <v>0</v>
      </c>
      <c r="Q952" s="50">
        <v>0.18</v>
      </c>
      <c r="R952" s="50">
        <v>0</v>
      </c>
      <c r="S952" s="50">
        <v>0</v>
      </c>
      <c r="T952" s="46"/>
      <c r="U952" s="46">
        <v>7</v>
      </c>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v>
      </c>
      <c r="I953" s="21" t="s">
        <v>995</v>
      </c>
      <c r="J953" s="100"/>
      <c r="K953" s="46" t="s">
        <v>104</v>
      </c>
      <c r="L953" s="47"/>
      <c r="M953" s="48"/>
      <c r="N953" s="99"/>
      <c r="O953" s="49">
        <v>9.2499999999999999E-2</v>
      </c>
      <c r="P953" s="50">
        <v>0</v>
      </c>
      <c r="Q953" s="50">
        <v>0.18</v>
      </c>
      <c r="R953" s="50">
        <v>0</v>
      </c>
      <c r="S953" s="50">
        <v>0</v>
      </c>
      <c r="T953" s="46"/>
      <c r="U953" s="46">
        <v>7</v>
      </c>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v>
      </c>
      <c r="I954" s="21" t="s">
        <v>995</v>
      </c>
      <c r="J954" s="100"/>
      <c r="K954" s="46" t="s">
        <v>104</v>
      </c>
      <c r="L954" s="47"/>
      <c r="M954" s="48"/>
      <c r="N954" s="99"/>
      <c r="O954" s="49">
        <v>9.2499999999999999E-2</v>
      </c>
      <c r="P954" s="50">
        <v>0</v>
      </c>
      <c r="Q954" s="50">
        <v>0.18</v>
      </c>
      <c r="R954" s="50">
        <v>0</v>
      </c>
      <c r="S954" s="50">
        <v>0</v>
      </c>
      <c r="T954" s="46"/>
      <c r="U954" s="46">
        <v>7</v>
      </c>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100"/>
      <c r="K955" s="46" t="s">
        <v>104</v>
      </c>
      <c r="L955" s="47"/>
      <c r="M955" s="48"/>
      <c r="N955" s="99"/>
      <c r="O955" s="49">
        <v>9.2499999999999999E-2</v>
      </c>
      <c r="P955" s="50">
        <v>0</v>
      </c>
      <c r="Q955" s="50">
        <v>0.18</v>
      </c>
      <c r="R955" s="50">
        <v>0</v>
      </c>
      <c r="S955" s="50">
        <v>0</v>
      </c>
      <c r="T955" s="46"/>
      <c r="U955" s="46">
        <v>7</v>
      </c>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2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726C6F58-6F60-41E0-866A-6FFEAC7EDE5E}">
          <x14:formula1>
            <xm:f>Validação!$F$2:$F$4</xm:f>
          </x14:formula1>
          <xm:sqref>F9</xm:sqref>
        </x14:dataValidation>
        <x14:dataValidation type="list" allowBlank="1" showInputMessage="1" showErrorMessage="1" xr:uid="{00000000-0002-0000-0200-000001000000}">
          <x14:formula1>
            <xm:f>Validação!$C$2:$C$7</xm:f>
          </x14:formula1>
          <xm:sqref>K23:K955</xm:sqref>
        </x14:dataValidation>
        <x14:dataValidation type="list" allowBlank="1" showInputMessage="1" showErrorMessage="1" xr:uid="{6CE179DB-2685-4E4C-A904-0D396B782800}">
          <x14:formula1>
            <xm:f>Validação!$B$2:$B$29</xm:f>
          </x14:formula1>
          <xm:sqref>F5</xm:sqref>
        </x14:dataValidation>
        <x14:dataValidation type="list" allowBlank="1" showInputMessage="1" showErrorMessage="1" xr:uid="{ADBECA67-EFBF-4174-88B1-4DEE8B855202}">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opLeftCell="A11" zoomScale="80" zoomScaleNormal="80" workbookViewId="0">
      <selection activeCell="B22" sqref="B22"/>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2" t="s">
        <v>65</v>
      </c>
      <c r="D2" s="132"/>
      <c r="E2" s="132"/>
      <c r="F2" s="132"/>
      <c r="G2" s="132"/>
      <c r="H2" s="137" t="s">
        <v>133</v>
      </c>
      <c r="I2" s="129"/>
      <c r="J2" s="129"/>
      <c r="K2" s="129"/>
      <c r="L2" s="129"/>
      <c r="M2" s="129"/>
      <c r="N2" s="129"/>
      <c r="O2" s="31"/>
      <c r="P2" s="31"/>
      <c r="Q2" s="31"/>
      <c r="R2" s="31"/>
      <c r="S2" s="31"/>
      <c r="V2" s="31"/>
      <c r="W2" s="31"/>
      <c r="X2" s="31"/>
    </row>
    <row r="3" spans="2:24" ht="15" customHeight="1" x14ac:dyDescent="0.25">
      <c r="B3" s="68"/>
      <c r="C3" s="68" t="s">
        <v>23</v>
      </c>
      <c r="D3" s="81"/>
      <c r="E3" s="91"/>
      <c r="F3" s="135" t="s">
        <v>1121</v>
      </c>
      <c r="G3" s="136"/>
      <c r="H3" s="129"/>
      <c r="I3" s="129"/>
      <c r="J3" s="129"/>
      <c r="K3" s="129"/>
      <c r="L3" s="129"/>
      <c r="M3" s="129"/>
      <c r="N3" s="129"/>
      <c r="O3" s="31"/>
      <c r="P3" s="31"/>
      <c r="Q3" s="31"/>
      <c r="R3" s="31"/>
      <c r="S3" s="31"/>
      <c r="V3" s="31"/>
      <c r="W3" s="31"/>
      <c r="X3" s="31"/>
    </row>
    <row r="4" spans="2:24" ht="15" customHeight="1" x14ac:dyDescent="0.25">
      <c r="B4" s="68"/>
      <c r="C4" s="68" t="s">
        <v>20</v>
      </c>
      <c r="D4" s="82"/>
      <c r="E4" s="92"/>
      <c r="F4" s="133" t="s">
        <v>1122</v>
      </c>
      <c r="G4" s="134"/>
      <c r="H4" s="129"/>
      <c r="I4" s="129"/>
      <c r="J4" s="129"/>
      <c r="K4" s="129"/>
      <c r="L4" s="129"/>
      <c r="M4" s="129"/>
      <c r="N4" s="129"/>
      <c r="O4" s="31"/>
      <c r="P4" s="31"/>
      <c r="Q4" s="31"/>
      <c r="R4" s="31"/>
      <c r="S4" s="31"/>
      <c r="V4" s="31"/>
      <c r="W4" s="31"/>
      <c r="X4" s="31"/>
    </row>
    <row r="5" spans="2:24" ht="15" customHeight="1" x14ac:dyDescent="0.25">
      <c r="B5" s="68"/>
      <c r="C5" s="68" t="s">
        <v>21</v>
      </c>
      <c r="D5" s="83"/>
      <c r="E5" s="93"/>
      <c r="F5" s="44" t="s">
        <v>44</v>
      </c>
      <c r="H5" s="129"/>
      <c r="I5" s="129"/>
      <c r="J5" s="129"/>
      <c r="K5" s="129"/>
      <c r="L5" s="129"/>
      <c r="M5" s="129"/>
      <c r="N5" s="129"/>
      <c r="O5" s="31"/>
      <c r="P5" s="31"/>
      <c r="Q5" s="31"/>
      <c r="R5" s="31"/>
      <c r="S5" s="31"/>
      <c r="V5" s="31"/>
      <c r="W5" s="31"/>
      <c r="X5" s="31"/>
    </row>
    <row r="6" spans="2:24" ht="15" customHeight="1" x14ac:dyDescent="0.25">
      <c r="B6" s="68"/>
      <c r="C6" s="68" t="s">
        <v>22</v>
      </c>
      <c r="D6" s="84"/>
      <c r="E6" s="93"/>
      <c r="F6" s="45">
        <v>44085</v>
      </c>
      <c r="H6" s="129"/>
      <c r="I6" s="129"/>
      <c r="J6" s="129"/>
      <c r="K6" s="129"/>
      <c r="L6" s="129"/>
      <c r="M6" s="129"/>
      <c r="N6" s="129"/>
      <c r="O6" s="31"/>
      <c r="P6" s="31"/>
      <c r="Q6" s="31"/>
      <c r="R6" s="31"/>
      <c r="S6" s="31"/>
      <c r="V6" s="31"/>
      <c r="W6" s="31"/>
      <c r="X6" s="31"/>
    </row>
    <row r="7" spans="2:24" ht="15" customHeight="1" x14ac:dyDescent="0.25">
      <c r="B7" s="68"/>
      <c r="C7" s="68" t="s">
        <v>28</v>
      </c>
      <c r="D7" s="83"/>
      <c r="E7" s="93"/>
      <c r="F7" s="44" t="s">
        <v>29</v>
      </c>
      <c r="H7" s="129"/>
      <c r="I7" s="129"/>
      <c r="J7" s="129"/>
      <c r="K7" s="129"/>
      <c r="L7" s="129"/>
      <c r="M7" s="129"/>
      <c r="N7" s="129"/>
      <c r="O7" s="31"/>
      <c r="P7" s="31"/>
      <c r="Q7" s="31"/>
      <c r="R7" s="31"/>
      <c r="S7" s="31"/>
      <c r="V7" s="31"/>
      <c r="W7" s="31"/>
      <c r="X7" s="31"/>
    </row>
    <row r="8" spans="2:24" ht="15" customHeight="1" x14ac:dyDescent="0.25">
      <c r="B8" s="68"/>
      <c r="C8" s="68" t="s">
        <v>90</v>
      </c>
      <c r="D8" s="85"/>
      <c r="E8" s="93"/>
      <c r="F8" s="69">
        <v>60</v>
      </c>
      <c r="H8" s="129"/>
      <c r="I8" s="129"/>
      <c r="J8" s="129"/>
      <c r="K8" s="129"/>
      <c r="L8" s="129"/>
      <c r="M8" s="129"/>
      <c r="N8" s="129"/>
      <c r="O8" s="31"/>
      <c r="P8" s="31"/>
      <c r="Q8" s="31"/>
      <c r="R8" s="31"/>
      <c r="S8" s="31"/>
      <c r="V8" s="31"/>
      <c r="W8" s="31"/>
      <c r="X8" s="31"/>
    </row>
    <row r="9" spans="2:24" ht="15" customHeight="1" x14ac:dyDescent="0.25">
      <c r="B9" s="68"/>
      <c r="C9" s="68" t="s">
        <v>116</v>
      </c>
      <c r="D9" s="85"/>
      <c r="E9" s="94"/>
      <c r="F9" s="69" t="s">
        <v>1119</v>
      </c>
      <c r="G9" s="71" t="s">
        <v>122</v>
      </c>
      <c r="H9" s="129"/>
      <c r="I9" s="129"/>
      <c r="J9" s="129"/>
      <c r="K9" s="129"/>
      <c r="L9" s="129"/>
      <c r="M9" s="129"/>
      <c r="N9" s="129"/>
      <c r="O9" s="31"/>
      <c r="P9" s="31"/>
      <c r="Q9" s="31"/>
      <c r="R9" s="31"/>
      <c r="S9" s="31"/>
      <c r="V9" s="31"/>
      <c r="W9" s="31"/>
      <c r="X9" s="31"/>
    </row>
    <row r="10" spans="2:24" ht="15" customHeight="1" x14ac:dyDescent="0.25">
      <c r="B10" s="68"/>
      <c r="C10" s="68" t="s">
        <v>105</v>
      </c>
      <c r="D10" s="86"/>
      <c r="E10" s="93"/>
      <c r="F10" s="70">
        <v>0</v>
      </c>
      <c r="H10" s="129"/>
      <c r="I10" s="129"/>
      <c r="J10" s="129"/>
      <c r="K10" s="129"/>
      <c r="L10" s="129"/>
      <c r="M10" s="129"/>
      <c r="N10" s="129"/>
      <c r="O10" s="31"/>
      <c r="P10" s="31"/>
      <c r="Q10" s="31"/>
      <c r="R10" s="31"/>
      <c r="S10" s="31"/>
      <c r="V10" s="31"/>
      <c r="W10" s="31"/>
      <c r="X10" s="31"/>
    </row>
    <row r="11" spans="2:24" ht="15" customHeight="1" x14ac:dyDescent="0.25">
      <c r="B11" s="68"/>
      <c r="C11" s="68" t="s">
        <v>106</v>
      </c>
      <c r="D11" s="86"/>
      <c r="E11" s="93"/>
      <c r="F11" s="70">
        <v>3000</v>
      </c>
      <c r="H11" s="129"/>
      <c r="I11" s="129"/>
      <c r="J11" s="129"/>
      <c r="K11" s="129"/>
      <c r="L11" s="129"/>
      <c r="M11" s="129"/>
      <c r="N11" s="129"/>
      <c r="O11" s="31"/>
      <c r="P11" s="31"/>
      <c r="Q11" s="31"/>
      <c r="R11" s="31"/>
      <c r="S11" s="31"/>
      <c r="V11" s="31"/>
      <c r="W11" s="31"/>
      <c r="X11" s="31"/>
    </row>
    <row r="12" spans="2:24" ht="15" customHeight="1" x14ac:dyDescent="0.25">
      <c r="B12" s="68"/>
      <c r="C12" s="10"/>
      <c r="D12" s="87"/>
      <c r="E12" s="87"/>
      <c r="F12" s="31"/>
      <c r="H12" s="129"/>
      <c r="I12" s="129"/>
      <c r="J12" s="129"/>
      <c r="K12" s="129"/>
      <c r="L12" s="129"/>
      <c r="M12" s="129"/>
      <c r="N12" s="129"/>
      <c r="O12" s="31"/>
      <c r="P12" s="31"/>
      <c r="Q12" s="31"/>
      <c r="R12" s="31"/>
      <c r="S12" s="31"/>
      <c r="V12" s="31"/>
      <c r="W12" s="31"/>
      <c r="X12" s="31"/>
    </row>
    <row r="13" spans="2:24" ht="15" customHeight="1" x14ac:dyDescent="0.25">
      <c r="B13" s="10"/>
      <c r="C13" s="68" t="s">
        <v>10</v>
      </c>
      <c r="D13" s="88"/>
      <c r="E13" s="88"/>
      <c r="F13" s="26">
        <f>COUNTA($G$23:$G$59948)</f>
        <v>933</v>
      </c>
      <c r="H13" s="129"/>
      <c r="I13" s="129"/>
      <c r="J13" s="129"/>
      <c r="K13" s="129"/>
      <c r="L13" s="129"/>
      <c r="M13" s="129"/>
      <c r="N13" s="129"/>
      <c r="O13" s="31"/>
      <c r="P13" s="31"/>
      <c r="Q13" s="31"/>
      <c r="R13" s="31"/>
      <c r="S13" s="31"/>
      <c r="V13" s="31"/>
      <c r="W13" s="31"/>
      <c r="X13" s="31"/>
    </row>
    <row r="14" spans="2:24" ht="15" customHeight="1" x14ac:dyDescent="0.25">
      <c r="B14" s="10"/>
      <c r="C14" s="68" t="s">
        <v>11</v>
      </c>
      <c r="D14" s="88"/>
      <c r="E14" s="89"/>
      <c r="F14" s="26">
        <f>SUM($AA:$AA)</f>
        <v>490</v>
      </c>
      <c r="G14" s="80">
        <f>IFERROR(IF(OR(F14=0,F14=""),"",F14/$F$13),"")</f>
        <v>0.52518756698821012</v>
      </c>
      <c r="H14" s="129"/>
      <c r="I14" s="129"/>
      <c r="J14" s="129"/>
      <c r="K14" s="129"/>
      <c r="L14" s="129"/>
      <c r="M14" s="129"/>
      <c r="N14" s="129"/>
      <c r="O14" s="31"/>
      <c r="P14" s="31"/>
      <c r="Q14" s="31"/>
      <c r="R14" s="31"/>
      <c r="S14" s="31"/>
      <c r="V14" s="31"/>
      <c r="W14" s="31"/>
      <c r="X14" s="31"/>
    </row>
    <row r="15" spans="2:24" x14ac:dyDescent="0.25">
      <c r="B15" s="10"/>
      <c r="C15" s="68" t="s">
        <v>127</v>
      </c>
      <c r="D15" s="88"/>
      <c r="E15" s="89"/>
      <c r="F15" s="26">
        <f>SUM($AB:$AB)</f>
        <v>0</v>
      </c>
      <c r="G15" s="80" t="str">
        <f>IFERROR(IF(OR(F15=0,F15=""),"",F15/$F$13),"")</f>
        <v/>
      </c>
      <c r="H15" s="129"/>
      <c r="I15" s="129"/>
      <c r="J15" s="129"/>
      <c r="K15" s="129"/>
      <c r="L15" s="129"/>
      <c r="M15" s="129"/>
      <c r="N15" s="129"/>
      <c r="O15" s="31"/>
      <c r="P15" s="31"/>
      <c r="Q15" s="31"/>
      <c r="R15" s="31"/>
      <c r="S15" s="31"/>
      <c r="V15" s="31"/>
      <c r="W15" s="31"/>
      <c r="X15" s="31"/>
    </row>
    <row r="16" spans="2:24" x14ac:dyDescent="0.25">
      <c r="B16" s="10"/>
      <c r="C16" s="68" t="s">
        <v>128</v>
      </c>
      <c r="D16" s="88"/>
      <c r="E16" s="89"/>
      <c r="F16" s="26">
        <f>SUM($AC:$AC)</f>
        <v>490</v>
      </c>
      <c r="G16" s="80">
        <f>IFERROR(IF(OR(F16=0,F16=""),"",F16/$F$13),"")</f>
        <v>0.52518756698821012</v>
      </c>
      <c r="H16" s="129"/>
      <c r="I16" s="129"/>
      <c r="J16" s="129"/>
      <c r="K16" s="129"/>
      <c r="L16" s="129"/>
      <c r="M16" s="129"/>
      <c r="N16" s="129"/>
      <c r="O16" s="31"/>
      <c r="P16" s="31"/>
      <c r="Q16" s="31"/>
      <c r="R16" s="31"/>
      <c r="S16" s="31"/>
      <c r="V16" s="31"/>
      <c r="W16" s="31"/>
      <c r="X16" s="31"/>
    </row>
    <row r="17" spans="2:31" ht="15" customHeight="1" x14ac:dyDescent="0.25">
      <c r="C17" s="68" t="s">
        <v>63</v>
      </c>
      <c r="D17" s="90"/>
      <c r="E17" s="88"/>
      <c r="F17" s="32">
        <f>SUM($Y$23:$Y$1048576)</f>
        <v>0</v>
      </c>
      <c r="G17" s="11" t="str">
        <f>IF($F$7="Selecione","",$F$7)</f>
        <v>BRL</v>
      </c>
      <c r="H17" s="129"/>
      <c r="I17" s="129"/>
      <c r="J17" s="129"/>
      <c r="K17" s="129"/>
      <c r="L17" s="129"/>
      <c r="M17" s="129"/>
      <c r="N17" s="129"/>
      <c r="O17" s="31"/>
      <c r="P17" s="31"/>
      <c r="Q17" s="31"/>
      <c r="R17" s="31"/>
      <c r="S17" s="31"/>
      <c r="V17" s="31"/>
      <c r="W17" s="31"/>
      <c r="X17" s="31"/>
    </row>
    <row r="18" spans="2:31" ht="15" customHeight="1" x14ac:dyDescent="0.25">
      <c r="C18" s="68" t="s">
        <v>64</v>
      </c>
      <c r="D18" s="90"/>
      <c r="E18" s="88"/>
      <c r="F18" s="32">
        <f>SUM($Z$23:$Z$1048576)</f>
        <v>549114.14879999915</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30" t="s">
        <v>24</v>
      </c>
      <c r="C20" s="130"/>
      <c r="D20" s="130"/>
      <c r="E20" s="130"/>
      <c r="F20" s="130"/>
      <c r="G20" s="130"/>
      <c r="H20" s="130"/>
      <c r="I20" s="131"/>
      <c r="J20" s="14"/>
      <c r="K20" s="27"/>
      <c r="M20" s="12"/>
      <c r="N20" s="13"/>
      <c r="O20" s="8"/>
      <c r="P20" s="8"/>
      <c r="Q20" s="8"/>
      <c r="R20" s="8"/>
      <c r="S20" s="13"/>
      <c r="U20" s="13"/>
      <c r="V20" s="27"/>
      <c r="W20" s="27"/>
      <c r="X20" s="13"/>
      <c r="Z20" s="13"/>
      <c r="AE20" s="13"/>
    </row>
    <row r="21" spans="2:31" x14ac:dyDescent="0.25">
      <c r="B21" s="3">
        <f>SUBTOTAL(102,B23:B59948)</f>
        <v>933</v>
      </c>
      <c r="C21" s="3">
        <f t="shared" ref="C21:J21" si="0">SUBTOTAL(103,C23:C59948)</f>
        <v>933</v>
      </c>
      <c r="D21" s="3">
        <f t="shared" si="0"/>
        <v>0</v>
      </c>
      <c r="E21" s="3">
        <f t="shared" si="0"/>
        <v>0</v>
      </c>
      <c r="F21" s="3">
        <f t="shared" si="0"/>
        <v>0</v>
      </c>
      <c r="G21" s="3">
        <f t="shared" si="0"/>
        <v>933</v>
      </c>
      <c r="H21" s="3">
        <f t="shared" si="0"/>
        <v>933</v>
      </c>
      <c r="I21" s="5">
        <f t="shared" si="0"/>
        <v>933</v>
      </c>
      <c r="J21" s="6">
        <f t="shared" si="0"/>
        <v>500</v>
      </c>
      <c r="K21" s="28"/>
      <c r="L21" s="3">
        <f t="shared" ref="L21:X21" si="1">SUBTOTAL(103,L23:L59948)</f>
        <v>0</v>
      </c>
      <c r="M21" s="4">
        <f t="shared" si="1"/>
        <v>0</v>
      </c>
      <c r="N21" s="5">
        <f t="shared" si="1"/>
        <v>490</v>
      </c>
      <c r="O21" s="3">
        <f t="shared" si="1"/>
        <v>0</v>
      </c>
      <c r="P21" s="3">
        <f t="shared" si="1"/>
        <v>0</v>
      </c>
      <c r="Q21" s="3">
        <f t="shared" si="1"/>
        <v>0</v>
      </c>
      <c r="R21" s="3">
        <f t="shared" si="1"/>
        <v>0</v>
      </c>
      <c r="S21" s="5">
        <f t="shared" si="1"/>
        <v>0</v>
      </c>
      <c r="T21" s="3">
        <f t="shared" si="1"/>
        <v>0</v>
      </c>
      <c r="U21" s="5">
        <f t="shared" si="1"/>
        <v>0</v>
      </c>
      <c r="V21" s="5">
        <f t="shared" si="1"/>
        <v>490</v>
      </c>
      <c r="W21" s="5">
        <f t="shared" si="1"/>
        <v>0</v>
      </c>
      <c r="X21" s="5">
        <f t="shared" si="1"/>
        <v>0</v>
      </c>
      <c r="Y21" s="3">
        <f>SUBTOTAL(102,Y23:Y59948)</f>
        <v>0</v>
      </c>
      <c r="Z21" s="7">
        <f>SUBTOTAL(102,Z23:Z59948)</f>
        <v>490</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33</v>
      </c>
      <c r="I23" s="21" t="s">
        <v>995</v>
      </c>
      <c r="J23">
        <v>39191010</v>
      </c>
      <c r="K23" s="46" t="s">
        <v>104</v>
      </c>
      <c r="L23" s="47"/>
      <c r="M23" s="48"/>
      <c r="N23" s="99">
        <v>6.3840000000000003</v>
      </c>
      <c r="O23" s="49"/>
      <c r="P23" s="50"/>
      <c r="Q23" s="50"/>
      <c r="R23" s="50"/>
      <c r="S23" s="50"/>
      <c r="T23" s="46"/>
      <c r="U23" s="46"/>
      <c r="V23" s="51" t="s">
        <v>1095</v>
      </c>
      <c r="W23" s="62"/>
      <c r="X23" s="62"/>
      <c r="Y23" s="23" t="str">
        <f t="shared" ref="Y23:Y86" si="2">IF(M23&lt;&gt;"",$H23*M23,"")</f>
        <v/>
      </c>
      <c r="Z23" s="23">
        <f t="shared" ref="Z23:Z86" si="3">IF(N23&lt;&gt;"",$H23*N23,"")</f>
        <v>210.67200000000003</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4</v>
      </c>
      <c r="I24" s="21" t="s">
        <v>995</v>
      </c>
      <c r="J24">
        <v>35061090</v>
      </c>
      <c r="K24" s="46" t="s">
        <v>104</v>
      </c>
      <c r="L24" s="47"/>
      <c r="M24" s="48"/>
      <c r="N24" s="99">
        <v>426.50720000000001</v>
      </c>
      <c r="O24" s="49"/>
      <c r="P24" s="50"/>
      <c r="Q24" s="50"/>
      <c r="R24" s="50"/>
      <c r="S24" s="50"/>
      <c r="T24" s="46"/>
      <c r="U24" s="46"/>
      <c r="V24" s="51" t="s">
        <v>1096</v>
      </c>
      <c r="W24" s="62"/>
      <c r="X24" s="62"/>
      <c r="Y24" s="23" t="str">
        <f t="shared" si="2"/>
        <v/>
      </c>
      <c r="Z24" s="23">
        <f t="shared" si="3"/>
        <v>1706.0288</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7</v>
      </c>
      <c r="I25" s="21" t="s">
        <v>995</v>
      </c>
      <c r="J25">
        <v>35061090</v>
      </c>
      <c r="K25" s="46" t="s">
        <v>104</v>
      </c>
      <c r="L25" s="47"/>
      <c r="M25" s="48"/>
      <c r="N25" s="99">
        <v>692.16</v>
      </c>
      <c r="O25" s="49"/>
      <c r="P25" s="50"/>
      <c r="Q25" s="50"/>
      <c r="R25" s="50"/>
      <c r="S25" s="50"/>
      <c r="T25" s="46"/>
      <c r="U25" s="46"/>
      <c r="V25" s="51" t="s">
        <v>1096</v>
      </c>
      <c r="W25" s="62"/>
      <c r="X25" s="62"/>
      <c r="Y25" s="23" t="str">
        <f t="shared" si="2"/>
        <v/>
      </c>
      <c r="Z25" s="23">
        <f t="shared" si="3"/>
        <v>4845.12</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v>35061090</v>
      </c>
      <c r="K26" s="46" t="s">
        <v>104</v>
      </c>
      <c r="L26" s="47"/>
      <c r="M26" s="48"/>
      <c r="N26" s="99">
        <v>692.16</v>
      </c>
      <c r="O26" s="49"/>
      <c r="P26" s="50"/>
      <c r="Q26" s="50"/>
      <c r="R26" s="50"/>
      <c r="S26" s="50"/>
      <c r="T26" s="46"/>
      <c r="U26" s="46"/>
      <c r="V26" s="51" t="s">
        <v>1096</v>
      </c>
      <c r="W26" s="62"/>
      <c r="X26" s="62"/>
      <c r="Y26" s="23" t="str">
        <f t="shared" si="2"/>
        <v/>
      </c>
      <c r="Z26" s="23">
        <f t="shared" si="3"/>
        <v>692.16</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v>35061090</v>
      </c>
      <c r="K27" s="46" t="s">
        <v>104</v>
      </c>
      <c r="L27" s="47"/>
      <c r="M27" s="48"/>
      <c r="N27" s="99">
        <v>358.4</v>
      </c>
      <c r="O27" s="49"/>
      <c r="P27" s="50"/>
      <c r="Q27" s="50"/>
      <c r="R27" s="50"/>
      <c r="S27" s="50"/>
      <c r="T27" s="46"/>
      <c r="U27" s="46"/>
      <c r="V27" s="51" t="s">
        <v>1097</v>
      </c>
      <c r="W27" s="62"/>
      <c r="X27" s="62"/>
      <c r="Y27" s="23" t="str">
        <f t="shared" si="2"/>
        <v/>
      </c>
      <c r="Z27" s="23">
        <f t="shared" si="3"/>
        <v>358.4</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1</v>
      </c>
      <c r="I28" s="21" t="s">
        <v>995</v>
      </c>
      <c r="J28"/>
      <c r="K28" s="46" t="s">
        <v>104</v>
      </c>
      <c r="L28" s="47"/>
      <c r="M28" s="48"/>
      <c r="N28" s="99"/>
      <c r="O28" s="49"/>
      <c r="P28" s="50"/>
      <c r="Q28" s="50"/>
      <c r="R28" s="50"/>
      <c r="S28" s="50"/>
      <c r="T28" s="46"/>
      <c r="U28" s="46"/>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c r="K29" s="46" t="s">
        <v>104</v>
      </c>
      <c r="L29" s="47"/>
      <c r="M29" s="48"/>
      <c r="N29" s="99"/>
      <c r="O29" s="49"/>
      <c r="P29" s="50"/>
      <c r="Q29" s="50"/>
      <c r="R29" s="50"/>
      <c r="S29" s="50"/>
      <c r="T29" s="46"/>
      <c r="U29" s="46"/>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4</v>
      </c>
      <c r="I30" s="21" t="s">
        <v>995</v>
      </c>
      <c r="J30" s="100"/>
      <c r="K30" s="46" t="s">
        <v>104</v>
      </c>
      <c r="L30" s="47"/>
      <c r="M30" s="48"/>
      <c r="N30" s="99"/>
      <c r="O30" s="49"/>
      <c r="P30" s="50"/>
      <c r="Q30" s="50"/>
      <c r="R30" s="50"/>
      <c r="S30" s="50"/>
      <c r="T30" s="46"/>
      <c r="U30" s="46"/>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1</v>
      </c>
      <c r="I31" s="21" t="s">
        <v>995</v>
      </c>
      <c r="J31" s="101">
        <v>32141010</v>
      </c>
      <c r="K31" s="46" t="s">
        <v>104</v>
      </c>
      <c r="L31" s="47"/>
      <c r="M31" s="48"/>
      <c r="N31" s="99">
        <v>52.068800000000003</v>
      </c>
      <c r="O31" s="49"/>
      <c r="P31" s="50"/>
      <c r="Q31" s="50"/>
      <c r="R31" s="50"/>
      <c r="S31" s="50"/>
      <c r="T31" s="46"/>
      <c r="U31" s="46"/>
      <c r="V31" s="51" t="s">
        <v>1096</v>
      </c>
      <c r="W31" s="62"/>
      <c r="X31" s="62"/>
      <c r="Y31" s="23" t="str">
        <f t="shared" si="2"/>
        <v/>
      </c>
      <c r="Z31" s="23">
        <f t="shared" si="3"/>
        <v>52.068800000000003</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1</v>
      </c>
      <c r="I32" s="21" t="s">
        <v>995</v>
      </c>
      <c r="J32">
        <v>32141010</v>
      </c>
      <c r="K32" s="46" t="s">
        <v>104</v>
      </c>
      <c r="L32" s="47"/>
      <c r="M32" s="48"/>
      <c r="N32" s="99">
        <v>46.2224</v>
      </c>
      <c r="O32" s="49"/>
      <c r="P32" s="50"/>
      <c r="Q32" s="50"/>
      <c r="R32" s="50"/>
      <c r="S32" s="50"/>
      <c r="T32" s="46"/>
      <c r="U32" s="46"/>
      <c r="V32" s="51" t="s">
        <v>1096</v>
      </c>
      <c r="W32" s="62"/>
      <c r="X32" s="62"/>
      <c r="Y32" s="23" t="str">
        <f t="shared" si="2"/>
        <v/>
      </c>
      <c r="Z32" s="23">
        <f t="shared" si="3"/>
        <v>46.2224</v>
      </c>
      <c r="AA32" s="19">
        <f t="shared" si="4"/>
        <v>1</v>
      </c>
      <c r="AB32" s="19">
        <f t="shared" si="5"/>
        <v>0</v>
      </c>
      <c r="AC32" s="19">
        <f t="shared" si="6"/>
        <v>1</v>
      </c>
      <c r="AD32" s="23" t="str">
        <f t="shared" si="7"/>
        <v/>
      </c>
      <c r="AE32" s="23" t="str">
        <f t="shared" si="8"/>
        <v/>
      </c>
    </row>
    <row r="33" spans="2:31" x14ac:dyDescent="0.25">
      <c r="B33" s="18">
        <f t="shared" si="9"/>
        <v>11</v>
      </c>
      <c r="C33" s="25">
        <v>5200000001726</v>
      </c>
      <c r="D33" s="19"/>
      <c r="E33" s="19"/>
      <c r="F33" s="20"/>
      <c r="G33" s="20" t="s">
        <v>151</v>
      </c>
      <c r="H33" s="21">
        <v>7</v>
      </c>
      <c r="I33" s="21" t="s">
        <v>995</v>
      </c>
      <c r="J33">
        <v>32141010</v>
      </c>
      <c r="K33" s="46" t="s">
        <v>104</v>
      </c>
      <c r="L33" s="47"/>
      <c r="M33" s="48"/>
      <c r="N33" s="99">
        <v>358.4</v>
      </c>
      <c r="O33" s="49"/>
      <c r="P33" s="50"/>
      <c r="Q33" s="50"/>
      <c r="R33" s="50"/>
      <c r="S33" s="50"/>
      <c r="T33" s="46"/>
      <c r="U33" s="46"/>
      <c r="V33" s="51" t="s">
        <v>1097</v>
      </c>
      <c r="W33" s="62"/>
      <c r="X33" s="62"/>
      <c r="Y33" s="23" t="str">
        <f t="shared" si="2"/>
        <v/>
      </c>
      <c r="Z33" s="23">
        <f t="shared" si="3"/>
        <v>2508.7999999999997</v>
      </c>
      <c r="AA33" s="19">
        <f t="shared" si="4"/>
        <v>1</v>
      </c>
      <c r="AB33" s="19">
        <f t="shared" si="5"/>
        <v>0</v>
      </c>
      <c r="AC33" s="19">
        <f t="shared" si="6"/>
        <v>1</v>
      </c>
      <c r="AD33" s="23" t="str">
        <f t="shared" si="7"/>
        <v/>
      </c>
      <c r="AE33" s="23" t="str">
        <f t="shared" si="8"/>
        <v/>
      </c>
    </row>
    <row r="34" spans="2:31" x14ac:dyDescent="0.25">
      <c r="B34" s="18">
        <f t="shared" si="9"/>
        <v>12</v>
      </c>
      <c r="C34" s="25">
        <v>5200000002736</v>
      </c>
      <c r="D34" s="19"/>
      <c r="E34" s="19"/>
      <c r="F34" s="2"/>
      <c r="G34" s="20" t="s">
        <v>152</v>
      </c>
      <c r="H34" s="21">
        <v>1</v>
      </c>
      <c r="I34" s="21" t="s">
        <v>995</v>
      </c>
      <c r="J34">
        <v>32141010</v>
      </c>
      <c r="K34" s="46" t="s">
        <v>104</v>
      </c>
      <c r="L34" s="47"/>
      <c r="M34" s="48"/>
      <c r="N34" s="99">
        <v>15.904</v>
      </c>
      <c r="O34" s="49"/>
      <c r="P34" s="50"/>
      <c r="Q34" s="50"/>
      <c r="R34" s="50"/>
      <c r="S34" s="50"/>
      <c r="T34" s="46"/>
      <c r="U34" s="46"/>
      <c r="V34" s="51" t="s">
        <v>1097</v>
      </c>
      <c r="W34" s="62"/>
      <c r="X34" s="62"/>
      <c r="Y34" s="23" t="str">
        <f t="shared" si="2"/>
        <v/>
      </c>
      <c r="Z34" s="23">
        <f t="shared" si="3"/>
        <v>15.904</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1</v>
      </c>
      <c r="I35" s="21" t="s">
        <v>995</v>
      </c>
      <c r="J35">
        <v>35061010</v>
      </c>
      <c r="K35" s="46" t="s">
        <v>104</v>
      </c>
      <c r="L35" s="47"/>
      <c r="M35" s="48"/>
      <c r="N35" s="99">
        <v>369.6</v>
      </c>
      <c r="O35" s="49"/>
      <c r="P35" s="50"/>
      <c r="Q35" s="50"/>
      <c r="R35" s="50"/>
      <c r="S35" s="50"/>
      <c r="T35" s="46"/>
      <c r="U35" s="46"/>
      <c r="V35" s="51" t="s">
        <v>1097</v>
      </c>
      <c r="W35" s="62"/>
      <c r="X35" s="62"/>
      <c r="Y35" s="23" t="str">
        <f t="shared" si="2"/>
        <v/>
      </c>
      <c r="Z35" s="23">
        <f t="shared" si="3"/>
        <v>369.6</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13</v>
      </c>
      <c r="I36" s="21" t="s">
        <v>995</v>
      </c>
      <c r="J36" s="100"/>
      <c r="K36" s="46" t="s">
        <v>104</v>
      </c>
      <c r="L36" s="47"/>
      <c r="M36" s="48"/>
      <c r="N36" s="99"/>
      <c r="O36" s="49"/>
      <c r="P36" s="50"/>
      <c r="Q36" s="50"/>
      <c r="R36" s="50"/>
      <c r="S36" s="50"/>
      <c r="T36" s="46"/>
      <c r="U36" s="46"/>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101">
        <v>35061010</v>
      </c>
      <c r="K37" s="46" t="s">
        <v>104</v>
      </c>
      <c r="L37" s="47"/>
      <c r="M37" s="48"/>
      <c r="N37" s="99">
        <v>134.4</v>
      </c>
      <c r="O37" s="49"/>
      <c r="P37" s="50"/>
      <c r="Q37" s="50"/>
      <c r="R37" s="50"/>
      <c r="S37" s="50"/>
      <c r="T37" s="46"/>
      <c r="U37" s="46"/>
      <c r="V37" s="51" t="s">
        <v>1098</v>
      </c>
      <c r="W37" s="62"/>
      <c r="X37" s="62"/>
      <c r="Y37" s="23" t="str">
        <f t="shared" si="2"/>
        <v/>
      </c>
      <c r="Z37" s="23">
        <f t="shared" si="3"/>
        <v>134.4</v>
      </c>
      <c r="AA37" s="19">
        <f t="shared" si="4"/>
        <v>1</v>
      </c>
      <c r="AB37" s="19">
        <f t="shared" si="5"/>
        <v>0</v>
      </c>
      <c r="AC37" s="19">
        <f t="shared" si="6"/>
        <v>1</v>
      </c>
      <c r="AD37" s="23" t="str">
        <f t="shared" si="7"/>
        <v/>
      </c>
      <c r="AE37" s="23" t="str">
        <f t="shared" si="8"/>
        <v/>
      </c>
    </row>
    <row r="38" spans="2:31" x14ac:dyDescent="0.25">
      <c r="B38" s="18">
        <f t="shared" si="9"/>
        <v>16</v>
      </c>
      <c r="C38" s="25">
        <v>5200000013890</v>
      </c>
      <c r="D38" s="19"/>
      <c r="E38" s="19"/>
      <c r="F38" s="2"/>
      <c r="G38" s="20" t="s">
        <v>156</v>
      </c>
      <c r="H38" s="21">
        <v>1</v>
      </c>
      <c r="I38" s="21" t="s">
        <v>995</v>
      </c>
      <c r="J38">
        <v>27101932</v>
      </c>
      <c r="K38" s="46" t="s">
        <v>104</v>
      </c>
      <c r="L38" s="47"/>
      <c r="M38" s="48"/>
      <c r="N38" s="99">
        <v>125.44</v>
      </c>
      <c r="O38" s="49"/>
      <c r="P38" s="50"/>
      <c r="Q38" s="50"/>
      <c r="R38" s="50"/>
      <c r="S38" s="50"/>
      <c r="T38" s="46"/>
      <c r="U38" s="46"/>
      <c r="V38" s="51" t="s">
        <v>1098</v>
      </c>
      <c r="W38" s="62"/>
      <c r="X38" s="62"/>
      <c r="Y38" s="23" t="str">
        <f t="shared" si="2"/>
        <v/>
      </c>
      <c r="Z38" s="23">
        <f t="shared" si="3"/>
        <v>125.44</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v>27101932</v>
      </c>
      <c r="K39" s="46" t="s">
        <v>104</v>
      </c>
      <c r="L39" s="47"/>
      <c r="M39" s="48"/>
      <c r="N39" s="99">
        <v>151.19999999999999</v>
      </c>
      <c r="O39" s="49"/>
      <c r="P39" s="50"/>
      <c r="Q39" s="50"/>
      <c r="R39" s="50"/>
      <c r="S39" s="50"/>
      <c r="T39" s="46"/>
      <c r="U39" s="46"/>
      <c r="V39" s="51" t="s">
        <v>1098</v>
      </c>
      <c r="W39" s="62"/>
      <c r="X39" s="62"/>
      <c r="Y39" s="23" t="str">
        <f t="shared" si="2"/>
        <v/>
      </c>
      <c r="Z39" s="23">
        <f t="shared" si="3"/>
        <v>151.19999999999999</v>
      </c>
      <c r="AA39" s="19">
        <f t="shared" si="4"/>
        <v>1</v>
      </c>
      <c r="AB39" s="19">
        <f t="shared" si="5"/>
        <v>0</v>
      </c>
      <c r="AC39" s="19">
        <f t="shared" si="6"/>
        <v>1</v>
      </c>
      <c r="AD39" s="23" t="str">
        <f t="shared" si="7"/>
        <v/>
      </c>
      <c r="AE39" s="23" t="str">
        <f t="shared" si="8"/>
        <v/>
      </c>
    </row>
    <row r="40" spans="2:31" x14ac:dyDescent="0.25">
      <c r="B40" s="18">
        <f t="shared" si="9"/>
        <v>18</v>
      </c>
      <c r="C40" s="25">
        <v>5200000010016</v>
      </c>
      <c r="D40" s="19"/>
      <c r="E40" s="19"/>
      <c r="F40" s="20"/>
      <c r="G40" s="20" t="s">
        <v>158</v>
      </c>
      <c r="H40" s="21">
        <v>1</v>
      </c>
      <c r="I40" s="21" t="s">
        <v>995</v>
      </c>
      <c r="J40">
        <v>27101932</v>
      </c>
      <c r="K40" s="46" t="s">
        <v>104</v>
      </c>
      <c r="L40" s="47"/>
      <c r="M40" s="48"/>
      <c r="N40" s="99">
        <v>187.04</v>
      </c>
      <c r="O40" s="49"/>
      <c r="P40" s="50"/>
      <c r="Q40" s="50"/>
      <c r="R40" s="50"/>
      <c r="S40" s="50"/>
      <c r="T40" s="46"/>
      <c r="U40" s="46"/>
      <c r="V40" s="51" t="s">
        <v>1098</v>
      </c>
      <c r="W40" s="62"/>
      <c r="X40" s="62"/>
      <c r="Y40" s="23" t="str">
        <f t="shared" si="2"/>
        <v/>
      </c>
      <c r="Z40" s="23">
        <f t="shared" si="3"/>
        <v>187.04</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1</v>
      </c>
      <c r="I41" s="21" t="s">
        <v>995</v>
      </c>
      <c r="J41">
        <v>27101932</v>
      </c>
      <c r="K41" s="46" t="s">
        <v>104</v>
      </c>
      <c r="L41" s="47"/>
      <c r="M41" s="48"/>
      <c r="N41" s="99">
        <v>134.4</v>
      </c>
      <c r="O41" s="49"/>
      <c r="P41" s="50"/>
      <c r="Q41" s="50"/>
      <c r="R41" s="50"/>
      <c r="S41" s="50"/>
      <c r="T41" s="46"/>
      <c r="U41" s="46"/>
      <c r="V41" s="51" t="s">
        <v>1098</v>
      </c>
      <c r="W41" s="62"/>
      <c r="X41" s="62"/>
      <c r="Y41" s="23" t="str">
        <f t="shared" si="2"/>
        <v/>
      </c>
      <c r="Z41" s="23">
        <f t="shared" si="3"/>
        <v>134.4</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1</v>
      </c>
      <c r="I42" s="21" t="s">
        <v>995</v>
      </c>
      <c r="J42">
        <v>27101932</v>
      </c>
      <c r="K42" s="46" t="s">
        <v>104</v>
      </c>
      <c r="L42" s="47"/>
      <c r="M42" s="48"/>
      <c r="N42" s="99">
        <v>151.19999999999999</v>
      </c>
      <c r="O42" s="49"/>
      <c r="P42" s="50"/>
      <c r="Q42" s="50"/>
      <c r="R42" s="50"/>
      <c r="S42" s="50"/>
      <c r="T42" s="46"/>
      <c r="U42" s="46"/>
      <c r="V42" s="51" t="s">
        <v>1098</v>
      </c>
      <c r="W42" s="62"/>
      <c r="X42" s="62"/>
      <c r="Y42" s="23" t="str">
        <f t="shared" si="2"/>
        <v/>
      </c>
      <c r="Z42" s="23">
        <f t="shared" si="3"/>
        <v>151.19999999999999</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13</v>
      </c>
      <c r="I43" s="21" t="s">
        <v>995</v>
      </c>
      <c r="J43">
        <v>27101932</v>
      </c>
      <c r="K43" s="46" t="s">
        <v>104</v>
      </c>
      <c r="L43" s="47"/>
      <c r="M43" s="48"/>
      <c r="N43" s="99">
        <v>151.19999999999999</v>
      </c>
      <c r="O43" s="49"/>
      <c r="P43" s="50"/>
      <c r="Q43" s="50"/>
      <c r="R43" s="50"/>
      <c r="S43" s="50"/>
      <c r="T43" s="46"/>
      <c r="U43" s="46"/>
      <c r="V43" s="51" t="s">
        <v>1098</v>
      </c>
      <c r="W43" s="62"/>
      <c r="X43" s="62"/>
      <c r="Y43" s="23" t="str">
        <f t="shared" si="2"/>
        <v/>
      </c>
      <c r="Z43" s="23">
        <f t="shared" si="3"/>
        <v>1965.6</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17</v>
      </c>
      <c r="I44" s="21" t="s">
        <v>995</v>
      </c>
      <c r="J44">
        <v>27101932</v>
      </c>
      <c r="K44" s="46" t="s">
        <v>104</v>
      </c>
      <c r="L44" s="47"/>
      <c r="M44" s="48"/>
      <c r="N44" s="99">
        <v>151.19999999999999</v>
      </c>
      <c r="O44" s="49"/>
      <c r="P44" s="50"/>
      <c r="Q44" s="50"/>
      <c r="R44" s="50"/>
      <c r="S44" s="50"/>
      <c r="T44" s="46"/>
      <c r="U44" s="46"/>
      <c r="V44" s="51" t="s">
        <v>1098</v>
      </c>
      <c r="W44" s="62"/>
      <c r="X44" s="62"/>
      <c r="Y44" s="23" t="str">
        <f t="shared" si="2"/>
        <v/>
      </c>
      <c r="Z44" s="23">
        <f t="shared" si="3"/>
        <v>2570.3999999999996</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v>35061090</v>
      </c>
      <c r="K45" s="46" t="s">
        <v>104</v>
      </c>
      <c r="L45" s="47"/>
      <c r="M45" s="48"/>
      <c r="N45" s="99">
        <v>12.879999999999999</v>
      </c>
      <c r="O45" s="49"/>
      <c r="P45" s="50"/>
      <c r="Q45" s="50"/>
      <c r="R45" s="50"/>
      <c r="S45" s="50"/>
      <c r="T45" s="46"/>
      <c r="U45" s="46"/>
      <c r="V45" s="51" t="s">
        <v>1095</v>
      </c>
      <c r="W45" s="62"/>
      <c r="X45" s="62"/>
      <c r="Y45" s="23" t="str">
        <f t="shared" si="2"/>
        <v/>
      </c>
      <c r="Z45" s="23">
        <f t="shared" si="3"/>
        <v>12.879999999999999</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c r="K46" s="46" t="s">
        <v>104</v>
      </c>
      <c r="L46" s="47"/>
      <c r="M46" s="48"/>
      <c r="N46" s="99"/>
      <c r="O46" s="49"/>
      <c r="P46" s="50"/>
      <c r="Q46" s="50"/>
      <c r="R46" s="50"/>
      <c r="S46" s="50"/>
      <c r="T46" s="46"/>
      <c r="U46" s="46"/>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95</v>
      </c>
      <c r="I47" s="21" t="s">
        <v>995</v>
      </c>
      <c r="J47" s="98">
        <v>32141010</v>
      </c>
      <c r="K47" s="46" t="s">
        <v>104</v>
      </c>
      <c r="L47" s="47"/>
      <c r="M47" s="48"/>
      <c r="N47" s="99">
        <v>52.068800000000003</v>
      </c>
      <c r="O47" s="49"/>
      <c r="P47" s="50"/>
      <c r="Q47" s="50"/>
      <c r="R47" s="50"/>
      <c r="S47" s="50"/>
      <c r="T47" s="46"/>
      <c r="U47" s="46"/>
      <c r="V47" s="51" t="s">
        <v>1096</v>
      </c>
      <c r="W47" s="62"/>
      <c r="X47" s="62"/>
      <c r="Y47" s="23" t="str">
        <f t="shared" si="2"/>
        <v/>
      </c>
      <c r="Z47" s="23">
        <f t="shared" si="3"/>
        <v>4946.5360000000001</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v>
      </c>
      <c r="I48" s="21" t="s">
        <v>995</v>
      </c>
      <c r="J48">
        <v>32141010</v>
      </c>
      <c r="K48" s="46" t="s">
        <v>104</v>
      </c>
      <c r="L48" s="47"/>
      <c r="M48" s="48"/>
      <c r="N48" s="99">
        <v>52.068800000000003</v>
      </c>
      <c r="O48" s="49"/>
      <c r="P48" s="50"/>
      <c r="Q48" s="50"/>
      <c r="R48" s="50"/>
      <c r="S48" s="50"/>
      <c r="T48" s="46"/>
      <c r="U48" s="46"/>
      <c r="V48" s="51" t="s">
        <v>1096</v>
      </c>
      <c r="W48" s="62"/>
      <c r="X48" s="62"/>
      <c r="Y48" s="23" t="str">
        <f t="shared" si="2"/>
        <v/>
      </c>
      <c r="Z48" s="23">
        <f t="shared" si="3"/>
        <v>52.068800000000003</v>
      </c>
      <c r="AA48" s="19">
        <f t="shared" si="4"/>
        <v>1</v>
      </c>
      <c r="AB48" s="19">
        <f t="shared" si="5"/>
        <v>0</v>
      </c>
      <c r="AC48" s="19">
        <f t="shared" si="6"/>
        <v>1</v>
      </c>
      <c r="AD48" s="23" t="str">
        <f t="shared" si="7"/>
        <v/>
      </c>
      <c r="AE48" s="23" t="str">
        <f t="shared" si="8"/>
        <v/>
      </c>
    </row>
    <row r="49" spans="2:31" x14ac:dyDescent="0.25">
      <c r="B49" s="18">
        <f t="shared" si="9"/>
        <v>27</v>
      </c>
      <c r="C49" s="25">
        <v>5200000015640</v>
      </c>
      <c r="D49" s="19"/>
      <c r="E49" s="19"/>
      <c r="F49" s="20"/>
      <c r="G49" s="20" t="s">
        <v>166</v>
      </c>
      <c r="H49" s="21">
        <v>1</v>
      </c>
      <c r="I49" s="21" t="s">
        <v>995</v>
      </c>
      <c r="J49">
        <v>32141010</v>
      </c>
      <c r="K49" s="46" t="s">
        <v>104</v>
      </c>
      <c r="L49" s="47"/>
      <c r="M49" s="48"/>
      <c r="N49" s="99">
        <v>358.4</v>
      </c>
      <c r="O49" s="49"/>
      <c r="P49" s="50"/>
      <c r="Q49" s="50"/>
      <c r="R49" s="50"/>
      <c r="S49" s="50"/>
      <c r="T49" s="46"/>
      <c r="U49" s="46"/>
      <c r="V49" s="51" t="s">
        <v>1097</v>
      </c>
      <c r="W49" s="62"/>
      <c r="X49" s="62"/>
      <c r="Y49" s="23" t="str">
        <f t="shared" si="2"/>
        <v/>
      </c>
      <c r="Z49" s="23">
        <f t="shared" si="3"/>
        <v>358.4</v>
      </c>
      <c r="AA49" s="19">
        <f t="shared" si="4"/>
        <v>1</v>
      </c>
      <c r="AB49" s="19">
        <f t="shared" si="5"/>
        <v>0</v>
      </c>
      <c r="AC49" s="19">
        <f t="shared" si="6"/>
        <v>1</v>
      </c>
      <c r="AD49" s="23" t="str">
        <f t="shared" si="7"/>
        <v/>
      </c>
      <c r="AE49" s="23" t="str">
        <f t="shared" si="8"/>
        <v/>
      </c>
    </row>
    <row r="50" spans="2:31" x14ac:dyDescent="0.25">
      <c r="B50" s="18">
        <f t="shared" si="9"/>
        <v>28</v>
      </c>
      <c r="C50" s="25">
        <v>5200000001381</v>
      </c>
      <c r="D50" s="19"/>
      <c r="E50" s="19"/>
      <c r="F50" s="2"/>
      <c r="G50" s="20" t="s">
        <v>167</v>
      </c>
      <c r="H50" s="21">
        <v>3</v>
      </c>
      <c r="I50" s="21" t="s">
        <v>995</v>
      </c>
      <c r="J50">
        <v>82032010</v>
      </c>
      <c r="K50" s="46" t="s">
        <v>104</v>
      </c>
      <c r="L50" s="47"/>
      <c r="M50" s="48"/>
      <c r="N50" s="99">
        <v>358.4</v>
      </c>
      <c r="O50" s="49"/>
      <c r="P50" s="50"/>
      <c r="Q50" s="50"/>
      <c r="R50" s="50"/>
      <c r="S50" s="50"/>
      <c r="T50" s="46"/>
      <c r="U50" s="46"/>
      <c r="V50" s="51" t="s">
        <v>1097</v>
      </c>
      <c r="W50" s="62"/>
      <c r="X50" s="62"/>
      <c r="Y50" s="23" t="str">
        <f t="shared" si="2"/>
        <v/>
      </c>
      <c r="Z50" s="23">
        <f t="shared" si="3"/>
        <v>1075.1999999999998</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7</v>
      </c>
      <c r="I51" s="21" t="s">
        <v>995</v>
      </c>
      <c r="J51">
        <v>35061090</v>
      </c>
      <c r="K51" s="46" t="s">
        <v>104</v>
      </c>
      <c r="L51" s="47"/>
      <c r="M51" s="48"/>
      <c r="N51" s="99">
        <v>358.4</v>
      </c>
      <c r="O51" s="49"/>
      <c r="P51" s="50"/>
      <c r="Q51" s="50"/>
      <c r="R51" s="50"/>
      <c r="S51" s="50"/>
      <c r="T51" s="46"/>
      <c r="U51" s="46"/>
      <c r="V51" s="51" t="s">
        <v>1097</v>
      </c>
      <c r="W51" s="62"/>
      <c r="X51" s="62"/>
      <c r="Y51" s="23" t="str">
        <f t="shared" si="2"/>
        <v/>
      </c>
      <c r="Z51" s="23">
        <f t="shared" si="3"/>
        <v>2508.7999999999997</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67</v>
      </c>
      <c r="I52" s="21" t="s">
        <v>995</v>
      </c>
      <c r="J52">
        <v>35061090</v>
      </c>
      <c r="K52" s="46" t="s">
        <v>104</v>
      </c>
      <c r="L52" s="47"/>
      <c r="M52" s="48"/>
      <c r="N52" s="99">
        <v>143.36000000000001</v>
      </c>
      <c r="O52" s="49"/>
      <c r="P52" s="50"/>
      <c r="Q52" s="50"/>
      <c r="R52" s="50"/>
      <c r="S52" s="50"/>
      <c r="T52" s="46"/>
      <c r="U52" s="46"/>
      <c r="V52" s="51" t="s">
        <v>1096</v>
      </c>
      <c r="W52" s="62"/>
      <c r="X52" s="62"/>
      <c r="Y52" s="23" t="str">
        <f t="shared" si="2"/>
        <v/>
      </c>
      <c r="Z52" s="23">
        <f t="shared" si="3"/>
        <v>9605.1200000000008</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v>35061090</v>
      </c>
      <c r="K53" s="46" t="s">
        <v>104</v>
      </c>
      <c r="L53" s="47"/>
      <c r="M53" s="48"/>
      <c r="N53" s="99">
        <v>143.36000000000001</v>
      </c>
      <c r="O53" s="49"/>
      <c r="P53" s="50"/>
      <c r="Q53" s="50"/>
      <c r="R53" s="50"/>
      <c r="S53" s="50"/>
      <c r="T53" s="46"/>
      <c r="U53" s="46"/>
      <c r="V53" s="51" t="s">
        <v>1096</v>
      </c>
      <c r="W53" s="62"/>
      <c r="X53" s="62"/>
      <c r="Y53" s="23" t="str">
        <f t="shared" si="2"/>
        <v/>
      </c>
      <c r="Z53" s="23">
        <f t="shared" si="3"/>
        <v>143.36000000000001</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v>
      </c>
      <c r="I54" s="21" t="s">
        <v>995</v>
      </c>
      <c r="J54">
        <v>35061090</v>
      </c>
      <c r="K54" s="46" t="s">
        <v>104</v>
      </c>
      <c r="L54" s="47"/>
      <c r="M54" s="48"/>
      <c r="N54" s="99">
        <v>143.36000000000001</v>
      </c>
      <c r="O54" s="49"/>
      <c r="P54" s="50"/>
      <c r="Q54" s="50"/>
      <c r="R54" s="50"/>
      <c r="S54" s="50"/>
      <c r="T54" s="46"/>
      <c r="U54" s="46"/>
      <c r="V54" s="51" t="s">
        <v>1096</v>
      </c>
      <c r="W54" s="62"/>
      <c r="X54" s="62"/>
      <c r="Y54" s="23" t="str">
        <f t="shared" si="2"/>
        <v/>
      </c>
      <c r="Z54" s="23">
        <f t="shared" si="3"/>
        <v>143.36000000000001</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13</v>
      </c>
      <c r="I55" s="21" t="s">
        <v>995</v>
      </c>
      <c r="J55">
        <v>35061090</v>
      </c>
      <c r="K55" s="46" t="s">
        <v>104</v>
      </c>
      <c r="L55" s="47"/>
      <c r="M55" s="48"/>
      <c r="N55" s="99">
        <v>143.36000000000001</v>
      </c>
      <c r="O55" s="49"/>
      <c r="P55" s="50"/>
      <c r="Q55" s="50"/>
      <c r="R55" s="50"/>
      <c r="S55" s="50"/>
      <c r="T55" s="46"/>
      <c r="U55" s="46"/>
      <c r="V55" s="51" t="s">
        <v>1096</v>
      </c>
      <c r="W55" s="62"/>
      <c r="X55" s="62"/>
      <c r="Y55" s="23" t="str">
        <f t="shared" si="2"/>
        <v/>
      </c>
      <c r="Z55" s="23">
        <f t="shared" si="3"/>
        <v>1863.6800000000003</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7</v>
      </c>
      <c r="I56" s="21" t="s">
        <v>995</v>
      </c>
      <c r="J56">
        <v>35061090</v>
      </c>
      <c r="K56" s="46" t="s">
        <v>104</v>
      </c>
      <c r="L56" s="47"/>
      <c r="M56" s="48"/>
      <c r="N56" s="99">
        <v>52.068800000000003</v>
      </c>
      <c r="O56" s="49"/>
      <c r="P56" s="50"/>
      <c r="Q56" s="50"/>
      <c r="R56" s="50"/>
      <c r="S56" s="50"/>
      <c r="T56" s="46"/>
      <c r="U56" s="46"/>
      <c r="V56" s="51" t="s">
        <v>1096</v>
      </c>
      <c r="W56" s="62"/>
      <c r="X56" s="62"/>
      <c r="Y56" s="23" t="str">
        <f t="shared" si="2"/>
        <v/>
      </c>
      <c r="Z56" s="23">
        <f t="shared" si="3"/>
        <v>364.48160000000001</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31</v>
      </c>
      <c r="I57" s="21" t="s">
        <v>995</v>
      </c>
      <c r="J57">
        <v>35061090</v>
      </c>
      <c r="K57" s="46" t="s">
        <v>104</v>
      </c>
      <c r="L57" s="47"/>
      <c r="M57" s="48"/>
      <c r="N57" s="99">
        <v>246.4</v>
      </c>
      <c r="O57" s="49"/>
      <c r="P57" s="50"/>
      <c r="Q57" s="50"/>
      <c r="R57" s="50"/>
      <c r="S57" s="50"/>
      <c r="T57" s="46"/>
      <c r="U57" s="46"/>
      <c r="V57" s="51" t="s">
        <v>1098</v>
      </c>
      <c r="W57" s="62"/>
      <c r="X57" s="62"/>
      <c r="Y57" s="23" t="str">
        <f t="shared" si="2"/>
        <v/>
      </c>
      <c r="Z57" s="23">
        <f t="shared" si="3"/>
        <v>7638.4000000000005</v>
      </c>
      <c r="AA57" s="19">
        <f t="shared" si="4"/>
        <v>1</v>
      </c>
      <c r="AB57" s="19">
        <f t="shared" si="5"/>
        <v>0</v>
      </c>
      <c r="AC57" s="19">
        <f t="shared" si="6"/>
        <v>1</v>
      </c>
      <c r="AD57" s="23" t="str">
        <f t="shared" si="7"/>
        <v/>
      </c>
      <c r="AE57" s="23" t="str">
        <f t="shared" si="8"/>
        <v/>
      </c>
    </row>
    <row r="58" spans="2:31" x14ac:dyDescent="0.25">
      <c r="B58" s="18">
        <f t="shared" si="9"/>
        <v>36</v>
      </c>
      <c r="C58" s="25">
        <v>5200000008001</v>
      </c>
      <c r="D58" s="19"/>
      <c r="E58" s="19"/>
      <c r="F58" s="20"/>
      <c r="G58" s="20" t="s">
        <v>175</v>
      </c>
      <c r="H58" s="21">
        <v>9</v>
      </c>
      <c r="I58" s="21" t="s">
        <v>995</v>
      </c>
      <c r="J58">
        <v>35061090</v>
      </c>
      <c r="K58" s="46" t="s">
        <v>104</v>
      </c>
      <c r="L58" s="47"/>
      <c r="M58" s="48"/>
      <c r="N58" s="99">
        <v>747.04</v>
      </c>
      <c r="O58" s="49"/>
      <c r="P58" s="50"/>
      <c r="Q58" s="50"/>
      <c r="R58" s="50"/>
      <c r="S58" s="50"/>
      <c r="T58" s="46"/>
      <c r="U58" s="46"/>
      <c r="V58" s="51" t="s">
        <v>1098</v>
      </c>
      <c r="W58" s="62"/>
      <c r="X58" s="62"/>
      <c r="Y58" s="23" t="str">
        <f t="shared" si="2"/>
        <v/>
      </c>
      <c r="Z58" s="23">
        <f t="shared" si="3"/>
        <v>6723.36</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c r="K59" s="46" t="s">
        <v>104</v>
      </c>
      <c r="L59" s="47"/>
      <c r="M59" s="48"/>
      <c r="N59" s="99"/>
      <c r="O59" s="49"/>
      <c r="P59" s="50"/>
      <c r="Q59" s="50"/>
      <c r="R59" s="50"/>
      <c r="S59" s="50"/>
      <c r="T59" s="46"/>
      <c r="U59" s="46"/>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v>35061090</v>
      </c>
      <c r="K60" s="46" t="s">
        <v>104</v>
      </c>
      <c r="L60" s="47"/>
      <c r="M60" s="48"/>
      <c r="N60" s="99">
        <v>425.6</v>
      </c>
      <c r="O60" s="49"/>
      <c r="P60" s="50"/>
      <c r="Q60" s="50"/>
      <c r="R60" s="50"/>
      <c r="S60" s="50"/>
      <c r="T60" s="46"/>
      <c r="U60" s="46"/>
      <c r="V60" s="51" t="s">
        <v>1097</v>
      </c>
      <c r="W60" s="62"/>
      <c r="X60" s="62"/>
      <c r="Y60" s="23" t="str">
        <f t="shared" si="2"/>
        <v/>
      </c>
      <c r="Z60" s="23">
        <f t="shared" si="3"/>
        <v>425.6</v>
      </c>
      <c r="AA60" s="19">
        <f t="shared" si="4"/>
        <v>1</v>
      </c>
      <c r="AB60" s="19">
        <f t="shared" si="5"/>
        <v>0</v>
      </c>
      <c r="AC60" s="19">
        <f t="shared" si="6"/>
        <v>1</v>
      </c>
      <c r="AD60" s="23" t="str">
        <f t="shared" si="7"/>
        <v/>
      </c>
      <c r="AE60" s="23" t="str">
        <f t="shared" si="8"/>
        <v/>
      </c>
    </row>
    <row r="61" spans="2:31" x14ac:dyDescent="0.25">
      <c r="B61" s="18">
        <f t="shared" si="9"/>
        <v>39</v>
      </c>
      <c r="C61" s="25">
        <v>5200000008723</v>
      </c>
      <c r="D61" s="19"/>
      <c r="E61" s="19"/>
      <c r="F61" s="2"/>
      <c r="G61" s="20" t="s">
        <v>177</v>
      </c>
      <c r="H61" s="21">
        <v>1</v>
      </c>
      <c r="I61" s="21" t="s">
        <v>995</v>
      </c>
      <c r="J61"/>
      <c r="K61" s="46" t="s">
        <v>104</v>
      </c>
      <c r="L61" s="47"/>
      <c r="M61" s="48"/>
      <c r="N61" s="99"/>
      <c r="O61" s="49"/>
      <c r="P61" s="50"/>
      <c r="Q61" s="50"/>
      <c r="R61" s="50"/>
      <c r="S61" s="50"/>
      <c r="T61" s="46"/>
      <c r="U61" s="46"/>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13</v>
      </c>
      <c r="I62" s="21" t="s">
        <v>995</v>
      </c>
      <c r="J62"/>
      <c r="K62" s="46" t="s">
        <v>104</v>
      </c>
      <c r="L62" s="47"/>
      <c r="M62" s="48"/>
      <c r="N62" s="99"/>
      <c r="O62" s="49"/>
      <c r="P62" s="50"/>
      <c r="Q62" s="50"/>
      <c r="R62" s="50"/>
      <c r="S62" s="50"/>
      <c r="T62" s="46"/>
      <c r="U62" s="46"/>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179</v>
      </c>
      <c r="H63" s="21">
        <v>1</v>
      </c>
      <c r="I63" s="21" t="s">
        <v>995</v>
      </c>
      <c r="J63"/>
      <c r="K63" s="46" t="s">
        <v>104</v>
      </c>
      <c r="L63" s="47"/>
      <c r="M63" s="48"/>
      <c r="N63" s="99"/>
      <c r="O63" s="49"/>
      <c r="P63" s="50"/>
      <c r="Q63" s="50"/>
      <c r="R63" s="50"/>
      <c r="S63" s="50"/>
      <c r="T63" s="46"/>
      <c r="U63" s="46"/>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v>
      </c>
      <c r="I64" s="21" t="s">
        <v>995</v>
      </c>
      <c r="J64" s="100"/>
      <c r="K64" s="46" t="s">
        <v>104</v>
      </c>
      <c r="L64" s="47"/>
      <c r="M64" s="48"/>
      <c r="N64" s="99"/>
      <c r="O64" s="49"/>
      <c r="P64" s="50"/>
      <c r="Q64" s="50"/>
      <c r="R64" s="50"/>
      <c r="S64" s="50"/>
      <c r="T64" s="46"/>
      <c r="U64" s="46"/>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1</v>
      </c>
      <c r="I65" s="21" t="s">
        <v>995</v>
      </c>
      <c r="J65" s="100"/>
      <c r="K65" s="46" t="s">
        <v>104</v>
      </c>
      <c r="L65" s="47"/>
      <c r="M65" s="48"/>
      <c r="N65" s="99"/>
      <c r="O65" s="49"/>
      <c r="P65" s="50"/>
      <c r="Q65" s="50"/>
      <c r="R65" s="50"/>
      <c r="S65" s="50"/>
      <c r="T65" s="46"/>
      <c r="U65" s="46"/>
      <c r="V65" s="51" t="s">
        <v>1098</v>
      </c>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v>35061090</v>
      </c>
      <c r="K66" s="46" t="s">
        <v>104</v>
      </c>
      <c r="L66" s="47"/>
      <c r="M66" s="48"/>
      <c r="N66" s="99">
        <v>692.16</v>
      </c>
      <c r="O66" s="49"/>
      <c r="P66" s="50"/>
      <c r="Q66" s="50"/>
      <c r="R66" s="50"/>
      <c r="S66" s="50"/>
      <c r="T66" s="46"/>
      <c r="U66" s="46"/>
      <c r="V66" s="51"/>
      <c r="W66" s="62"/>
      <c r="X66" s="62"/>
      <c r="Y66" s="23" t="str">
        <f t="shared" si="2"/>
        <v/>
      </c>
      <c r="Z66" s="23">
        <f t="shared" si="3"/>
        <v>692.16</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54</v>
      </c>
      <c r="I67" s="21" t="s">
        <v>995</v>
      </c>
      <c r="J67">
        <v>39095019</v>
      </c>
      <c r="K67" s="46" t="s">
        <v>104</v>
      </c>
      <c r="L67" s="47"/>
      <c r="M67" s="48"/>
      <c r="N67" s="99"/>
      <c r="O67" s="49"/>
      <c r="P67" s="50"/>
      <c r="Q67" s="50"/>
      <c r="R67" s="50"/>
      <c r="S67" s="50"/>
      <c r="T67" s="46"/>
      <c r="U67" s="46"/>
      <c r="V67" s="51"/>
      <c r="W67" s="62"/>
      <c r="X67" s="62"/>
      <c r="Y67" s="23" t="str">
        <f t="shared" si="2"/>
        <v/>
      </c>
      <c r="Z67" s="23" t="str">
        <f t="shared" si="3"/>
        <v/>
      </c>
      <c r="AA67" s="19">
        <f t="shared" si="4"/>
        <v>0</v>
      </c>
      <c r="AB67" s="19">
        <f t="shared" si="5"/>
        <v>0</v>
      </c>
      <c r="AC67" s="19">
        <f t="shared" si="6"/>
        <v>0</v>
      </c>
      <c r="AD67" s="23" t="str">
        <f t="shared" si="7"/>
        <v/>
      </c>
      <c r="AE67" s="23" t="str">
        <f t="shared" si="8"/>
        <v/>
      </c>
    </row>
    <row r="68" spans="2:31" x14ac:dyDescent="0.25">
      <c r="B68" s="18">
        <f t="shared" si="9"/>
        <v>46</v>
      </c>
      <c r="C68" s="25">
        <v>6000000049016</v>
      </c>
      <c r="D68" s="19"/>
      <c r="E68" s="19"/>
      <c r="F68" s="2"/>
      <c r="G68" s="20" t="s">
        <v>181</v>
      </c>
      <c r="H68" s="21">
        <v>1</v>
      </c>
      <c r="I68" s="21" t="s">
        <v>995</v>
      </c>
      <c r="J68">
        <v>39095019</v>
      </c>
      <c r="K68" s="46" t="s">
        <v>104</v>
      </c>
      <c r="L68" s="47"/>
      <c r="M68" s="48"/>
      <c r="N68" s="99"/>
      <c r="O68" s="49"/>
      <c r="P68" s="50"/>
      <c r="Q68" s="50"/>
      <c r="R68" s="50"/>
      <c r="S68" s="50"/>
      <c r="T68" s="46"/>
      <c r="U68" s="46"/>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182</v>
      </c>
      <c r="H69" s="21">
        <v>1</v>
      </c>
      <c r="I69" s="21" t="s">
        <v>995</v>
      </c>
      <c r="J69">
        <v>39095019</v>
      </c>
      <c r="K69" s="46" t="s">
        <v>104</v>
      </c>
      <c r="L69" s="47"/>
      <c r="M69" s="48"/>
      <c r="N69" s="99">
        <v>66.08</v>
      </c>
      <c r="O69" s="49"/>
      <c r="P69" s="50"/>
      <c r="Q69" s="50"/>
      <c r="R69" s="50"/>
      <c r="S69" s="50"/>
      <c r="T69" s="46"/>
      <c r="U69" s="46"/>
      <c r="V69" s="51" t="s">
        <v>1099</v>
      </c>
      <c r="W69" s="62"/>
      <c r="X69" s="62"/>
      <c r="Y69" s="23" t="str">
        <f t="shared" si="2"/>
        <v/>
      </c>
      <c r="Z69" s="23">
        <f t="shared" si="3"/>
        <v>66.08</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1</v>
      </c>
      <c r="I70" s="21" t="s">
        <v>995</v>
      </c>
      <c r="J70">
        <v>39095019</v>
      </c>
      <c r="K70" s="46" t="s">
        <v>104</v>
      </c>
      <c r="L70" s="47"/>
      <c r="M70" s="48"/>
      <c r="N70" s="99">
        <v>66.08</v>
      </c>
      <c r="O70" s="49"/>
      <c r="P70" s="50"/>
      <c r="Q70" s="50"/>
      <c r="R70" s="50"/>
      <c r="S70" s="50"/>
      <c r="T70" s="46"/>
      <c r="U70" s="46"/>
      <c r="V70" s="51" t="s">
        <v>1099</v>
      </c>
      <c r="W70" s="62"/>
      <c r="X70" s="62"/>
      <c r="Y70" s="23" t="str">
        <f t="shared" si="2"/>
        <v/>
      </c>
      <c r="Z70" s="23">
        <f t="shared" si="3"/>
        <v>66.08</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1</v>
      </c>
      <c r="I71" s="21" t="s">
        <v>995</v>
      </c>
      <c r="J71" s="100">
        <v>38112120</v>
      </c>
      <c r="K71" s="46" t="s">
        <v>104</v>
      </c>
      <c r="L71" s="47"/>
      <c r="M71" s="48"/>
      <c r="N71" s="99">
        <v>576.79999999999995</v>
      </c>
      <c r="O71" s="49"/>
      <c r="P71" s="50"/>
      <c r="Q71" s="50"/>
      <c r="R71" s="50"/>
      <c r="S71" s="50"/>
      <c r="T71" s="46"/>
      <c r="U71" s="46"/>
      <c r="V71" s="51" t="s">
        <v>1095</v>
      </c>
      <c r="W71" s="62"/>
      <c r="X71" s="62"/>
      <c r="Y71" s="23" t="str">
        <f t="shared" si="2"/>
        <v/>
      </c>
      <c r="Z71" s="23">
        <f t="shared" si="3"/>
        <v>576.79999999999995</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v>38112120</v>
      </c>
      <c r="K72" s="46" t="s">
        <v>104</v>
      </c>
      <c r="L72" s="47"/>
      <c r="M72" s="48"/>
      <c r="N72" s="99">
        <v>579.04</v>
      </c>
      <c r="O72" s="49"/>
      <c r="P72" s="50"/>
      <c r="Q72" s="50"/>
      <c r="R72" s="50"/>
      <c r="S72" s="50"/>
      <c r="T72" s="46"/>
      <c r="U72" s="46"/>
      <c r="V72" s="51" t="s">
        <v>1095</v>
      </c>
      <c r="W72" s="62"/>
      <c r="X72" s="62"/>
      <c r="Y72" s="23" t="str">
        <f t="shared" si="2"/>
        <v/>
      </c>
      <c r="Z72" s="23">
        <f t="shared" si="3"/>
        <v>579.04</v>
      </c>
      <c r="AA72" s="19">
        <f t="shared" si="4"/>
        <v>1</v>
      </c>
      <c r="AB72" s="19">
        <f t="shared" si="5"/>
        <v>0</v>
      </c>
      <c r="AC72" s="19">
        <f t="shared" si="6"/>
        <v>1</v>
      </c>
      <c r="AD72" s="23" t="str">
        <f t="shared" si="7"/>
        <v/>
      </c>
      <c r="AE72" s="23" t="str">
        <f t="shared" si="8"/>
        <v/>
      </c>
    </row>
    <row r="73" spans="2:31" x14ac:dyDescent="0.25">
      <c r="B73" s="18">
        <f t="shared" si="9"/>
        <v>51</v>
      </c>
      <c r="C73" s="25">
        <v>5200000015050</v>
      </c>
      <c r="D73" s="19"/>
      <c r="E73" s="19"/>
      <c r="F73" s="20"/>
      <c r="G73" s="20" t="s">
        <v>186</v>
      </c>
      <c r="H73" s="21">
        <v>80</v>
      </c>
      <c r="I73" s="21" t="s">
        <v>995</v>
      </c>
      <c r="J73">
        <v>72112300</v>
      </c>
      <c r="K73" s="46" t="s">
        <v>104</v>
      </c>
      <c r="L73" s="47"/>
      <c r="M73" s="48"/>
      <c r="N73" s="99">
        <v>103.03999999999999</v>
      </c>
      <c r="O73" s="49"/>
      <c r="P73" s="50"/>
      <c r="Q73" s="50"/>
      <c r="R73" s="50"/>
      <c r="S73" s="50"/>
      <c r="T73" s="46"/>
      <c r="U73" s="46"/>
      <c r="V73" s="51" t="s">
        <v>1100</v>
      </c>
      <c r="W73" s="62"/>
      <c r="X73" s="62"/>
      <c r="Y73" s="23" t="str">
        <f t="shared" si="2"/>
        <v/>
      </c>
      <c r="Z73" s="23">
        <f t="shared" si="3"/>
        <v>8243.1999999999989</v>
      </c>
      <c r="AA73" s="19">
        <f t="shared" si="4"/>
        <v>1</v>
      </c>
      <c r="AB73" s="19">
        <f t="shared" si="5"/>
        <v>0</v>
      </c>
      <c r="AC73" s="19">
        <f t="shared" si="6"/>
        <v>1</v>
      </c>
      <c r="AD73" s="23" t="str">
        <f t="shared" si="7"/>
        <v/>
      </c>
      <c r="AE73" s="23" t="str">
        <f t="shared" si="8"/>
        <v/>
      </c>
    </row>
    <row r="74" spans="2:31" x14ac:dyDescent="0.25">
      <c r="B74" s="18">
        <f t="shared" si="9"/>
        <v>52</v>
      </c>
      <c r="C74" s="25">
        <v>5200000014995</v>
      </c>
      <c r="D74" s="19"/>
      <c r="E74" s="19"/>
      <c r="F74" s="2"/>
      <c r="G74" s="20" t="s">
        <v>187</v>
      </c>
      <c r="H74" s="21">
        <v>1</v>
      </c>
      <c r="I74" s="21" t="s">
        <v>995</v>
      </c>
      <c r="J74">
        <v>72112300</v>
      </c>
      <c r="K74" s="46" t="s">
        <v>104</v>
      </c>
      <c r="L74" s="47"/>
      <c r="M74" s="48"/>
      <c r="N74" s="99">
        <v>103.03999999999999</v>
      </c>
      <c r="O74" s="49"/>
      <c r="P74" s="50"/>
      <c r="Q74" s="50"/>
      <c r="R74" s="50"/>
      <c r="S74" s="50"/>
      <c r="T74" s="46"/>
      <c r="U74" s="46"/>
      <c r="V74" s="51" t="s">
        <v>1100</v>
      </c>
      <c r="W74" s="62"/>
      <c r="X74" s="62"/>
      <c r="Y74" s="23" t="str">
        <f t="shared" si="2"/>
        <v/>
      </c>
      <c r="Z74" s="23">
        <f t="shared" si="3"/>
        <v>103.03999999999999</v>
      </c>
      <c r="AA74" s="19">
        <f t="shared" si="4"/>
        <v>1</v>
      </c>
      <c r="AB74" s="19">
        <f t="shared" si="5"/>
        <v>0</v>
      </c>
      <c r="AC74" s="19">
        <f t="shared" si="6"/>
        <v>1</v>
      </c>
      <c r="AD74" s="23" t="str">
        <f t="shared" si="7"/>
        <v/>
      </c>
      <c r="AE74" s="23" t="str">
        <f t="shared" si="8"/>
        <v/>
      </c>
    </row>
    <row r="75" spans="2:31" x14ac:dyDescent="0.25">
      <c r="B75" s="18">
        <f t="shared" si="9"/>
        <v>53</v>
      </c>
      <c r="C75" s="25">
        <v>5200000007230</v>
      </c>
      <c r="D75" s="19"/>
      <c r="E75" s="19"/>
      <c r="F75" s="20"/>
      <c r="G75" s="20" t="s">
        <v>188</v>
      </c>
      <c r="H75" s="21">
        <v>1</v>
      </c>
      <c r="I75" s="21" t="s">
        <v>995</v>
      </c>
      <c r="J75">
        <v>39201099</v>
      </c>
      <c r="K75" s="46" t="s">
        <v>104</v>
      </c>
      <c r="L75" s="47"/>
      <c r="M75" s="48"/>
      <c r="N75" s="99">
        <v>9.968</v>
      </c>
      <c r="O75" s="49"/>
      <c r="P75" s="50"/>
      <c r="Q75" s="50"/>
      <c r="R75" s="50"/>
      <c r="S75" s="50"/>
      <c r="T75" s="46"/>
      <c r="U75" s="46"/>
      <c r="V75" s="51" t="s">
        <v>1099</v>
      </c>
      <c r="W75" s="62"/>
      <c r="X75" s="62"/>
      <c r="Y75" s="23" t="str">
        <f t="shared" si="2"/>
        <v/>
      </c>
      <c r="Z75" s="23">
        <f t="shared" si="3"/>
        <v>9.968</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7</v>
      </c>
      <c r="I76" s="21" t="s">
        <v>995</v>
      </c>
      <c r="J76" s="101">
        <v>59061000</v>
      </c>
      <c r="K76" s="46" t="s">
        <v>104</v>
      </c>
      <c r="L76" s="47"/>
      <c r="M76" s="48"/>
      <c r="N76" s="99">
        <v>201.6</v>
      </c>
      <c r="O76" s="49"/>
      <c r="P76" s="50"/>
      <c r="Q76" s="50"/>
      <c r="R76" s="50"/>
      <c r="S76" s="50"/>
      <c r="T76" s="46"/>
      <c r="U76" s="46"/>
      <c r="V76" s="51" t="s">
        <v>1095</v>
      </c>
      <c r="W76" s="62"/>
      <c r="X76" s="62"/>
      <c r="Y76" s="23" t="str">
        <f t="shared" si="2"/>
        <v/>
      </c>
      <c r="Z76" s="23">
        <f t="shared" si="3"/>
        <v>1411.2</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101"/>
      <c r="K77" s="46" t="s">
        <v>104</v>
      </c>
      <c r="L77" s="47"/>
      <c r="M77" s="48"/>
      <c r="N77" s="99"/>
      <c r="O77" s="49"/>
      <c r="P77" s="50"/>
      <c r="Q77" s="50"/>
      <c r="R77" s="50"/>
      <c r="S77" s="50"/>
      <c r="T77" s="46"/>
      <c r="U77" s="46"/>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101"/>
      <c r="K78" s="46" t="s">
        <v>104</v>
      </c>
      <c r="L78" s="47"/>
      <c r="M78" s="48"/>
      <c r="N78" s="99"/>
      <c r="O78" s="49"/>
      <c r="P78" s="50"/>
      <c r="Q78" s="50"/>
      <c r="R78" s="50"/>
      <c r="S78" s="50"/>
      <c r="T78" s="46"/>
      <c r="U78" s="46"/>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c r="K79" s="46" t="s">
        <v>104</v>
      </c>
      <c r="L79" s="47"/>
      <c r="M79" s="48"/>
      <c r="N79" s="99"/>
      <c r="O79" s="49"/>
      <c r="P79" s="50"/>
      <c r="Q79" s="50"/>
      <c r="R79" s="50"/>
      <c r="S79" s="50"/>
      <c r="T79" s="46"/>
      <c r="U79" s="46"/>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c r="K80" s="46" t="s">
        <v>104</v>
      </c>
      <c r="L80" s="47"/>
      <c r="M80" s="48"/>
      <c r="N80" s="99"/>
      <c r="O80" s="49"/>
      <c r="P80" s="50"/>
      <c r="Q80" s="50"/>
      <c r="R80" s="50"/>
      <c r="S80" s="50"/>
      <c r="T80" s="46"/>
      <c r="U80" s="46"/>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9</v>
      </c>
      <c r="I81" s="21" t="s">
        <v>995</v>
      </c>
      <c r="J81" s="100"/>
      <c r="K81" s="46" t="s">
        <v>104</v>
      </c>
      <c r="L81" s="47"/>
      <c r="M81" s="48"/>
      <c r="N81" s="99"/>
      <c r="O81" s="49"/>
      <c r="P81" s="50"/>
      <c r="Q81" s="50"/>
      <c r="R81" s="50"/>
      <c r="S81" s="50"/>
      <c r="T81" s="46"/>
      <c r="U81" s="46"/>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9</v>
      </c>
      <c r="I82" s="21" t="s">
        <v>995</v>
      </c>
      <c r="J82" s="100"/>
      <c r="K82" s="46" t="s">
        <v>104</v>
      </c>
      <c r="L82" s="47"/>
      <c r="M82" s="48"/>
      <c r="N82" s="99"/>
      <c r="O82" s="49"/>
      <c r="P82" s="50"/>
      <c r="Q82" s="50"/>
      <c r="R82" s="50"/>
      <c r="S82" s="50"/>
      <c r="T82" s="46"/>
      <c r="U82" s="46"/>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9</v>
      </c>
      <c r="I83" s="21" t="s">
        <v>995</v>
      </c>
      <c r="J83" s="100"/>
      <c r="K83" s="46" t="s">
        <v>104</v>
      </c>
      <c r="L83" s="47"/>
      <c r="M83" s="48"/>
      <c r="N83" s="99"/>
      <c r="O83" s="49"/>
      <c r="P83" s="50"/>
      <c r="Q83" s="50"/>
      <c r="R83" s="50"/>
      <c r="S83" s="50"/>
      <c r="T83" s="46"/>
      <c r="U83" s="46"/>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67</v>
      </c>
      <c r="I84" s="21" t="s">
        <v>995</v>
      </c>
      <c r="J84" s="101">
        <v>39191020</v>
      </c>
      <c r="K84" s="46" t="s">
        <v>104</v>
      </c>
      <c r="L84" s="47"/>
      <c r="M84" s="48"/>
      <c r="N84" s="99">
        <v>30.856000000000002</v>
      </c>
      <c r="O84" s="49"/>
      <c r="P84" s="50"/>
      <c r="Q84" s="50"/>
      <c r="R84" s="50"/>
      <c r="S84" s="50"/>
      <c r="T84" s="46"/>
      <c r="U84" s="46"/>
      <c r="V84" s="51" t="s">
        <v>1095</v>
      </c>
      <c r="W84" s="62"/>
      <c r="X84" s="62"/>
      <c r="Y84" s="23" t="str">
        <f t="shared" si="2"/>
        <v/>
      </c>
      <c r="Z84" s="23">
        <f t="shared" si="3"/>
        <v>2067.3520000000003</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1</v>
      </c>
      <c r="I85" s="21" t="s">
        <v>995</v>
      </c>
      <c r="J85">
        <v>39191020</v>
      </c>
      <c r="K85" s="46" t="s">
        <v>104</v>
      </c>
      <c r="L85" s="47"/>
      <c r="M85" s="48"/>
      <c r="N85" s="99">
        <v>30.856000000000002</v>
      </c>
      <c r="O85" s="49"/>
      <c r="P85" s="50"/>
      <c r="Q85" s="50"/>
      <c r="R85" s="50"/>
      <c r="S85" s="50"/>
      <c r="T85" s="46"/>
      <c r="U85" s="46"/>
      <c r="V85" s="51" t="s">
        <v>1095</v>
      </c>
      <c r="W85" s="62"/>
      <c r="X85" s="62"/>
      <c r="Y85" s="23" t="str">
        <f t="shared" si="2"/>
        <v/>
      </c>
      <c r="Z85" s="23">
        <f t="shared" si="3"/>
        <v>30.856000000000002</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1</v>
      </c>
      <c r="I86" s="21" t="s">
        <v>995</v>
      </c>
      <c r="J86">
        <v>39191020</v>
      </c>
      <c r="K86" s="46" t="s">
        <v>104</v>
      </c>
      <c r="L86" s="47"/>
      <c r="M86" s="48"/>
      <c r="N86" s="99">
        <v>23.463999999999999</v>
      </c>
      <c r="O86" s="49"/>
      <c r="P86" s="50"/>
      <c r="Q86" s="50"/>
      <c r="R86" s="50"/>
      <c r="S86" s="50"/>
      <c r="T86" s="46"/>
      <c r="U86" s="46"/>
      <c r="V86" s="51" t="s">
        <v>1095</v>
      </c>
      <c r="W86" s="62"/>
      <c r="X86" s="62"/>
      <c r="Y86" s="23" t="str">
        <f t="shared" si="2"/>
        <v/>
      </c>
      <c r="Z86" s="23">
        <f t="shared" si="3"/>
        <v>23.463999999999999</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1</v>
      </c>
      <c r="I87" s="21" t="s">
        <v>995</v>
      </c>
      <c r="J87">
        <v>38112120</v>
      </c>
      <c r="K87" s="46" t="s">
        <v>104</v>
      </c>
      <c r="L87" s="47"/>
      <c r="M87" s="48"/>
      <c r="N87" s="99">
        <v>23.463999999999999</v>
      </c>
      <c r="O87" s="49"/>
      <c r="P87" s="50"/>
      <c r="Q87" s="50"/>
      <c r="R87" s="50"/>
      <c r="S87" s="50"/>
      <c r="T87" s="46"/>
      <c r="U87" s="46"/>
      <c r="V87" s="51" t="s">
        <v>1095</v>
      </c>
      <c r="W87" s="62"/>
      <c r="X87" s="62"/>
      <c r="Y87" s="23" t="str">
        <f t="shared" ref="Y87:Y150" si="10">IF(M87&lt;&gt;"",$H87*M87,"")</f>
        <v/>
      </c>
      <c r="Z87" s="23">
        <f t="shared" ref="Z87:Z150" si="11">IF(N87&lt;&gt;"",$H87*N87,"")</f>
        <v>23.463999999999999</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v>
      </c>
      <c r="I88" s="21" t="s">
        <v>995</v>
      </c>
      <c r="J88">
        <v>38112120</v>
      </c>
      <c r="K88" s="46" t="s">
        <v>104</v>
      </c>
      <c r="L88" s="47"/>
      <c r="M88" s="48"/>
      <c r="N88" s="99">
        <v>23.463999999999999</v>
      </c>
      <c r="O88" s="49"/>
      <c r="P88" s="50"/>
      <c r="Q88" s="50"/>
      <c r="R88" s="50"/>
      <c r="S88" s="50"/>
      <c r="T88" s="46"/>
      <c r="U88" s="46"/>
      <c r="V88" s="51" t="s">
        <v>1095</v>
      </c>
      <c r="W88" s="62"/>
      <c r="X88" s="62"/>
      <c r="Y88" s="23" t="str">
        <f t="shared" si="10"/>
        <v/>
      </c>
      <c r="Z88" s="23">
        <f t="shared" si="11"/>
        <v>23.463999999999999</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202</v>
      </c>
      <c r="H89" s="21">
        <v>3</v>
      </c>
      <c r="I89" s="21" t="s">
        <v>995</v>
      </c>
      <c r="J89"/>
      <c r="K89" s="46" t="s">
        <v>104</v>
      </c>
      <c r="L89" s="47"/>
      <c r="M89" s="48"/>
      <c r="N89" s="99"/>
      <c r="O89" s="49"/>
      <c r="P89" s="50"/>
      <c r="Q89" s="50"/>
      <c r="R89" s="50"/>
      <c r="S89" s="50"/>
      <c r="T89" s="46"/>
      <c r="U89" s="46"/>
      <c r="V89" s="51" t="s">
        <v>1095</v>
      </c>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1</v>
      </c>
      <c r="I90" s="21" t="s">
        <v>995</v>
      </c>
      <c r="J90">
        <v>39191020</v>
      </c>
      <c r="K90" s="46" t="s">
        <v>104</v>
      </c>
      <c r="L90" s="47"/>
      <c r="M90" s="48"/>
      <c r="N90" s="99">
        <v>23.463999999999999</v>
      </c>
      <c r="O90" s="49"/>
      <c r="P90" s="50"/>
      <c r="Q90" s="50"/>
      <c r="R90" s="50"/>
      <c r="S90" s="50"/>
      <c r="T90" s="46"/>
      <c r="U90" s="46"/>
      <c r="V90" s="51" t="s">
        <v>1095</v>
      </c>
      <c r="W90" s="62"/>
      <c r="X90" s="62"/>
      <c r="Y90" s="23" t="str">
        <f t="shared" si="10"/>
        <v/>
      </c>
      <c r="Z90" s="23">
        <f t="shared" si="11"/>
        <v>23.463999999999999</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67</v>
      </c>
      <c r="I91" s="21" t="s">
        <v>995</v>
      </c>
      <c r="J91">
        <v>40059190</v>
      </c>
      <c r="K91" s="46" t="s">
        <v>104</v>
      </c>
      <c r="L91" s="47"/>
      <c r="M91" s="48"/>
      <c r="N91" s="99">
        <v>30.856000000000002</v>
      </c>
      <c r="O91" s="49"/>
      <c r="P91" s="50"/>
      <c r="Q91" s="50"/>
      <c r="R91" s="50"/>
      <c r="S91" s="50"/>
      <c r="T91" s="46"/>
      <c r="U91" s="46"/>
      <c r="V91" s="51" t="s">
        <v>1095</v>
      </c>
      <c r="W91" s="62"/>
      <c r="X91" s="62"/>
      <c r="Y91" s="23" t="str">
        <f t="shared" si="10"/>
        <v/>
      </c>
      <c r="Z91" s="23">
        <f t="shared" si="11"/>
        <v>2067.3520000000003</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v>
      </c>
      <c r="I92" s="21" t="s">
        <v>995</v>
      </c>
      <c r="J92">
        <v>39191020</v>
      </c>
      <c r="K92" s="46" t="s">
        <v>104</v>
      </c>
      <c r="L92" s="47"/>
      <c r="M92" s="48"/>
      <c r="N92" s="99">
        <v>8.0640000000000001</v>
      </c>
      <c r="O92" s="49"/>
      <c r="P92" s="50"/>
      <c r="Q92" s="50"/>
      <c r="R92" s="50"/>
      <c r="S92" s="50"/>
      <c r="T92" s="46"/>
      <c r="U92" s="46"/>
      <c r="V92" s="51" t="s">
        <v>1095</v>
      </c>
      <c r="W92" s="62"/>
      <c r="X92" s="62"/>
      <c r="Y92" s="23" t="str">
        <f t="shared" si="10"/>
        <v/>
      </c>
      <c r="Z92" s="23">
        <f t="shared" si="11"/>
        <v>8.0640000000000001</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1</v>
      </c>
      <c r="I93" s="21" t="s">
        <v>995</v>
      </c>
      <c r="J93">
        <v>39191020</v>
      </c>
      <c r="K93" s="46" t="s">
        <v>104</v>
      </c>
      <c r="L93" s="47"/>
      <c r="M93" s="48"/>
      <c r="N93" s="99">
        <v>23.463999999999999</v>
      </c>
      <c r="O93" s="49"/>
      <c r="P93" s="50"/>
      <c r="Q93" s="50"/>
      <c r="R93" s="50"/>
      <c r="S93" s="50"/>
      <c r="T93" s="46"/>
      <c r="U93" s="46"/>
      <c r="V93" s="51" t="s">
        <v>1095</v>
      </c>
      <c r="W93" s="62"/>
      <c r="X93" s="62"/>
      <c r="Y93" s="23" t="str">
        <f t="shared" si="10"/>
        <v/>
      </c>
      <c r="Z93" s="23">
        <f t="shared" si="11"/>
        <v>23.463999999999999</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1</v>
      </c>
      <c r="I94" s="21" t="s">
        <v>995</v>
      </c>
      <c r="J94" s="101">
        <v>40059190</v>
      </c>
      <c r="K94" s="46" t="s">
        <v>104</v>
      </c>
      <c r="L94" s="47"/>
      <c r="M94" s="48"/>
      <c r="N94" s="99">
        <v>30.856000000000002</v>
      </c>
      <c r="O94" s="49"/>
      <c r="P94" s="50"/>
      <c r="Q94" s="50"/>
      <c r="R94" s="50"/>
      <c r="S94" s="50"/>
      <c r="T94" s="46"/>
      <c r="U94" s="46"/>
      <c r="V94" s="51" t="s">
        <v>1095</v>
      </c>
      <c r="W94" s="62"/>
      <c r="X94" s="62"/>
      <c r="Y94" s="23" t="str">
        <f t="shared" si="10"/>
        <v/>
      </c>
      <c r="Z94" s="23">
        <f t="shared" si="11"/>
        <v>30.856000000000002</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101">
        <v>40021919</v>
      </c>
      <c r="K95" s="46" t="s">
        <v>104</v>
      </c>
      <c r="L95" s="47"/>
      <c r="M95" s="48"/>
      <c r="N95" s="99">
        <v>196</v>
      </c>
      <c r="O95" s="49"/>
      <c r="P95" s="50"/>
      <c r="Q95" s="50"/>
      <c r="R95" s="50"/>
      <c r="S95" s="50"/>
      <c r="T95" s="46"/>
      <c r="U95" s="46"/>
      <c r="V95" s="51" t="s">
        <v>1096</v>
      </c>
      <c r="W95" s="62"/>
      <c r="X95" s="62"/>
      <c r="Y95" s="23" t="str">
        <f t="shared" si="10"/>
        <v/>
      </c>
      <c r="Z95" s="23">
        <f t="shared" si="11"/>
        <v>196</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280</v>
      </c>
      <c r="I96" s="21" t="s">
        <v>995</v>
      </c>
      <c r="J96" s="101">
        <v>40021919</v>
      </c>
      <c r="K96" s="46" t="s">
        <v>104</v>
      </c>
      <c r="L96" s="47"/>
      <c r="M96" s="48"/>
      <c r="N96" s="99">
        <v>187.04</v>
      </c>
      <c r="O96" s="49"/>
      <c r="P96" s="50"/>
      <c r="Q96" s="50"/>
      <c r="R96" s="50"/>
      <c r="S96" s="50"/>
      <c r="T96" s="46"/>
      <c r="U96" s="46"/>
      <c r="V96" s="51" t="s">
        <v>1095</v>
      </c>
      <c r="W96" s="62"/>
      <c r="X96" s="62"/>
      <c r="Y96" s="23" t="str">
        <f t="shared" si="10"/>
        <v/>
      </c>
      <c r="Z96" s="23">
        <f t="shared" si="11"/>
        <v>52371.199999999997</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1</v>
      </c>
      <c r="I97" s="21" t="s">
        <v>995</v>
      </c>
      <c r="J97">
        <v>39201099</v>
      </c>
      <c r="K97" s="46" t="s">
        <v>104</v>
      </c>
      <c r="L97" s="47"/>
      <c r="M97" s="48"/>
      <c r="N97" s="99">
        <v>9.6319999999999997</v>
      </c>
      <c r="O97" s="49"/>
      <c r="P97" s="50"/>
      <c r="Q97" s="50"/>
      <c r="R97" s="50"/>
      <c r="S97" s="50"/>
      <c r="T97" s="46"/>
      <c r="U97" s="46"/>
      <c r="V97" s="51" t="s">
        <v>1101</v>
      </c>
      <c r="W97" s="62"/>
      <c r="X97" s="62"/>
      <c r="Y97" s="23" t="str">
        <f t="shared" si="10"/>
        <v/>
      </c>
      <c r="Z97" s="23">
        <f t="shared" si="11"/>
        <v>9.6319999999999997</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1</v>
      </c>
      <c r="I98" s="21" t="s">
        <v>995</v>
      </c>
      <c r="J98">
        <v>39201099</v>
      </c>
      <c r="K98" s="46" t="s">
        <v>104</v>
      </c>
      <c r="L98" s="47"/>
      <c r="M98" s="48"/>
      <c r="N98" s="99">
        <v>9.6319999999999997</v>
      </c>
      <c r="O98" s="49"/>
      <c r="P98" s="50"/>
      <c r="Q98" s="50"/>
      <c r="R98" s="50"/>
      <c r="S98" s="50"/>
      <c r="T98" s="46"/>
      <c r="U98" s="46"/>
      <c r="V98" s="51" t="s">
        <v>1101</v>
      </c>
      <c r="W98" s="62"/>
      <c r="X98" s="62"/>
      <c r="Y98" s="23" t="str">
        <f t="shared" si="10"/>
        <v/>
      </c>
      <c r="Z98" s="23">
        <f t="shared" si="11"/>
        <v>9.6319999999999997</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20</v>
      </c>
      <c r="I99" s="21" t="s">
        <v>995</v>
      </c>
      <c r="J99">
        <v>32141010</v>
      </c>
      <c r="K99" s="46" t="s">
        <v>104</v>
      </c>
      <c r="L99" s="47"/>
      <c r="M99" s="48"/>
      <c r="N99" s="99">
        <v>52.068800000000003</v>
      </c>
      <c r="O99" s="49"/>
      <c r="P99" s="50"/>
      <c r="Q99" s="50"/>
      <c r="R99" s="50"/>
      <c r="S99" s="50"/>
      <c r="T99" s="46"/>
      <c r="U99" s="46"/>
      <c r="V99" s="51" t="s">
        <v>1096</v>
      </c>
      <c r="W99" s="62"/>
      <c r="X99" s="62"/>
      <c r="Y99" s="23" t="str">
        <f t="shared" si="10"/>
        <v/>
      </c>
      <c r="Z99" s="23">
        <f t="shared" si="11"/>
        <v>1041.376</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1</v>
      </c>
      <c r="I100" s="21" t="s">
        <v>995</v>
      </c>
      <c r="J100">
        <v>39191020</v>
      </c>
      <c r="K100" s="46" t="s">
        <v>104</v>
      </c>
      <c r="L100" s="47"/>
      <c r="M100" s="48"/>
      <c r="N100" s="99">
        <v>358.4</v>
      </c>
      <c r="O100" s="49"/>
      <c r="P100" s="50"/>
      <c r="Q100" s="50"/>
      <c r="R100" s="50"/>
      <c r="S100" s="50"/>
      <c r="T100" s="46"/>
      <c r="U100" s="46"/>
      <c r="V100" s="51" t="s">
        <v>1097</v>
      </c>
      <c r="W100" s="62"/>
      <c r="X100" s="62"/>
      <c r="Y100" s="23" t="str">
        <f t="shared" si="10"/>
        <v/>
      </c>
      <c r="Z100" s="23">
        <f t="shared" si="11"/>
        <v>358.4</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213</v>
      </c>
      <c r="H101" s="21">
        <v>1</v>
      </c>
      <c r="I101" s="21" t="s">
        <v>995</v>
      </c>
      <c r="J101">
        <v>39191020</v>
      </c>
      <c r="K101" s="46" t="s">
        <v>104</v>
      </c>
      <c r="L101" s="47"/>
      <c r="M101" s="48"/>
      <c r="N101" s="99">
        <v>23.463999999999999</v>
      </c>
      <c r="O101" s="49"/>
      <c r="P101" s="50"/>
      <c r="Q101" s="50"/>
      <c r="R101" s="50"/>
      <c r="S101" s="50"/>
      <c r="T101" s="46"/>
      <c r="U101" s="46"/>
      <c r="V101" s="51" t="s">
        <v>1095</v>
      </c>
      <c r="W101" s="62"/>
      <c r="X101" s="62"/>
      <c r="Y101" s="23" t="str">
        <f t="shared" si="10"/>
        <v/>
      </c>
      <c r="Z101" s="23">
        <f t="shared" si="11"/>
        <v>23.463999999999999</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1</v>
      </c>
      <c r="I102" s="21" t="s">
        <v>995</v>
      </c>
      <c r="J102" s="100"/>
      <c r="K102" s="46" t="s">
        <v>104</v>
      </c>
      <c r="L102" s="47"/>
      <c r="M102" s="48"/>
      <c r="N102" s="99"/>
      <c r="O102" s="49"/>
      <c r="P102" s="50"/>
      <c r="Q102" s="50"/>
      <c r="R102" s="50"/>
      <c r="S102" s="50"/>
      <c r="T102" s="46"/>
      <c r="U102" s="46"/>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100"/>
      <c r="K103" s="46" t="s">
        <v>104</v>
      </c>
      <c r="L103" s="47"/>
      <c r="M103" s="48"/>
      <c r="N103" s="99"/>
      <c r="O103" s="49"/>
      <c r="P103" s="50"/>
      <c r="Q103" s="50"/>
      <c r="R103" s="50"/>
      <c r="S103" s="50"/>
      <c r="T103" s="46"/>
      <c r="U103" s="46"/>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216</v>
      </c>
      <c r="H104" s="21">
        <v>267</v>
      </c>
      <c r="I104" s="21" t="s">
        <v>995</v>
      </c>
      <c r="J104" s="100"/>
      <c r="K104" s="46" t="s">
        <v>104</v>
      </c>
      <c r="L104" s="47"/>
      <c r="M104" s="48"/>
      <c r="N104" s="99"/>
      <c r="O104" s="49"/>
      <c r="P104" s="50"/>
      <c r="Q104" s="50"/>
      <c r="R104" s="50"/>
      <c r="S104" s="50"/>
      <c r="T104" s="46"/>
      <c r="U104" s="46"/>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3667</v>
      </c>
      <c r="I105" s="21" t="s">
        <v>995</v>
      </c>
      <c r="J105" s="100"/>
      <c r="K105" s="46" t="s">
        <v>104</v>
      </c>
      <c r="L105" s="47"/>
      <c r="M105" s="48"/>
      <c r="N105" s="99"/>
      <c r="O105" s="49"/>
      <c r="P105" s="50"/>
      <c r="Q105" s="50"/>
      <c r="R105" s="50"/>
      <c r="S105" s="50"/>
      <c r="T105" s="46"/>
      <c r="U105" s="46"/>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1</v>
      </c>
      <c r="I106" s="21" t="s">
        <v>995</v>
      </c>
      <c r="J106" s="100"/>
      <c r="K106" s="46" t="s">
        <v>104</v>
      </c>
      <c r="L106" s="47"/>
      <c r="M106" s="48"/>
      <c r="N106" s="99"/>
      <c r="O106" s="49"/>
      <c r="P106" s="50"/>
      <c r="Q106" s="50"/>
      <c r="R106" s="50"/>
      <c r="S106" s="50"/>
      <c r="T106" s="46"/>
      <c r="U106" s="46"/>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100"/>
      <c r="K107" s="46" t="s">
        <v>104</v>
      </c>
      <c r="L107" s="47"/>
      <c r="M107" s="48"/>
      <c r="N107" s="99"/>
      <c r="O107" s="49"/>
      <c r="P107" s="50"/>
      <c r="Q107" s="50"/>
      <c r="R107" s="50"/>
      <c r="S107" s="50"/>
      <c r="T107" s="46"/>
      <c r="U107" s="46"/>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100"/>
      <c r="K108" s="46" t="s">
        <v>104</v>
      </c>
      <c r="L108" s="47"/>
      <c r="M108" s="48"/>
      <c r="N108" s="99"/>
      <c r="O108" s="49"/>
      <c r="P108" s="50"/>
      <c r="Q108" s="50"/>
      <c r="R108" s="50"/>
      <c r="S108" s="50"/>
      <c r="T108" s="46"/>
      <c r="U108" s="46"/>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1</v>
      </c>
      <c r="I109" s="21" t="s">
        <v>995</v>
      </c>
      <c r="J109">
        <v>35061090</v>
      </c>
      <c r="K109" s="46" t="s">
        <v>104</v>
      </c>
      <c r="L109" s="47"/>
      <c r="M109" s="48"/>
      <c r="N109" s="99">
        <v>52.584000000000003</v>
      </c>
      <c r="O109" s="49"/>
      <c r="P109" s="50"/>
      <c r="Q109" s="50"/>
      <c r="R109" s="50"/>
      <c r="S109" s="50"/>
      <c r="T109" s="46"/>
      <c r="U109" s="46"/>
      <c r="V109" s="51" t="s">
        <v>1096</v>
      </c>
      <c r="W109" s="62"/>
      <c r="X109" s="62"/>
      <c r="Y109" s="23" t="str">
        <f t="shared" si="10"/>
        <v/>
      </c>
      <c r="Z109" s="23">
        <f t="shared" si="11"/>
        <v>52.584000000000003</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1</v>
      </c>
      <c r="I110" s="21" t="s">
        <v>995</v>
      </c>
      <c r="J110">
        <v>32141010</v>
      </c>
      <c r="K110" s="46" t="s">
        <v>104</v>
      </c>
      <c r="L110" s="47"/>
      <c r="M110" s="48"/>
      <c r="N110" s="99">
        <v>40.8688</v>
      </c>
      <c r="O110" s="49"/>
      <c r="P110" s="50"/>
      <c r="Q110" s="50"/>
      <c r="R110" s="50"/>
      <c r="S110" s="50"/>
      <c r="T110" s="46"/>
      <c r="U110" s="46"/>
      <c r="V110" s="51" t="s">
        <v>1096</v>
      </c>
      <c r="W110" s="62"/>
      <c r="X110" s="62"/>
      <c r="Y110" s="23" t="str">
        <f t="shared" si="10"/>
        <v/>
      </c>
      <c r="Z110" s="23">
        <f t="shared" si="11"/>
        <v>40.8688</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1</v>
      </c>
      <c r="I111" s="21" t="s">
        <v>995</v>
      </c>
      <c r="J111">
        <v>32141010</v>
      </c>
      <c r="K111" s="46" t="s">
        <v>104</v>
      </c>
      <c r="L111" s="47"/>
      <c r="M111" s="48"/>
      <c r="N111" s="99">
        <v>40.8688</v>
      </c>
      <c r="O111" s="49"/>
      <c r="P111" s="50"/>
      <c r="Q111" s="50"/>
      <c r="R111" s="50"/>
      <c r="S111" s="50"/>
      <c r="T111" s="46"/>
      <c r="U111" s="46"/>
      <c r="V111" s="51" t="s">
        <v>1096</v>
      </c>
      <c r="W111" s="62"/>
      <c r="X111" s="62"/>
      <c r="Y111" s="23" t="str">
        <f t="shared" si="10"/>
        <v/>
      </c>
      <c r="Z111" s="23">
        <f t="shared" si="11"/>
        <v>40.8688</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1</v>
      </c>
      <c r="I112" s="21" t="s">
        <v>995</v>
      </c>
      <c r="J112">
        <v>35061090</v>
      </c>
      <c r="K112" s="46" t="s">
        <v>104</v>
      </c>
      <c r="L112" s="47"/>
      <c r="M112" s="48"/>
      <c r="N112" s="99">
        <v>52.584000000000003</v>
      </c>
      <c r="O112" s="49"/>
      <c r="P112" s="50"/>
      <c r="Q112" s="50"/>
      <c r="R112" s="50"/>
      <c r="S112" s="50"/>
      <c r="T112" s="46"/>
      <c r="U112" s="46"/>
      <c r="V112" s="51" t="s">
        <v>1096</v>
      </c>
      <c r="W112" s="62"/>
      <c r="X112" s="62"/>
      <c r="Y112" s="23" t="str">
        <f t="shared" si="10"/>
        <v/>
      </c>
      <c r="Z112" s="23">
        <f t="shared" si="11"/>
        <v>52.584000000000003</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v>94051099</v>
      </c>
      <c r="K113" s="46" t="s">
        <v>104</v>
      </c>
      <c r="L113" s="47"/>
      <c r="M113" s="48"/>
      <c r="N113" s="99">
        <v>135.52000000000001</v>
      </c>
      <c r="O113" s="49"/>
      <c r="P113" s="50"/>
      <c r="Q113" s="50"/>
      <c r="R113" s="50"/>
      <c r="S113" s="50"/>
      <c r="T113" s="46"/>
      <c r="U113" s="46"/>
      <c r="V113" s="51" t="s">
        <v>1102</v>
      </c>
      <c r="W113" s="62"/>
      <c r="X113" s="62"/>
      <c r="Y113" s="23" t="str">
        <f t="shared" si="10"/>
        <v/>
      </c>
      <c r="Z113" s="23">
        <f t="shared" si="11"/>
        <v>135.52000000000001</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1</v>
      </c>
      <c r="I114" s="21" t="s">
        <v>995</v>
      </c>
      <c r="J114">
        <v>94051099</v>
      </c>
      <c r="K114" s="46" t="s">
        <v>104</v>
      </c>
      <c r="L114" s="47"/>
      <c r="M114" s="48"/>
      <c r="N114" s="99">
        <v>40.8688</v>
      </c>
      <c r="O114" s="49"/>
      <c r="P114" s="50"/>
      <c r="Q114" s="50"/>
      <c r="R114" s="50"/>
      <c r="S114" s="50"/>
      <c r="T114" s="46"/>
      <c r="U114" s="46"/>
      <c r="V114" s="51" t="s">
        <v>1096</v>
      </c>
      <c r="W114" s="62"/>
      <c r="X114" s="62"/>
      <c r="Y114" s="23" t="str">
        <f t="shared" si="10"/>
        <v/>
      </c>
      <c r="Z114" s="23">
        <f t="shared" si="11"/>
        <v>40.8688</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v>35061010</v>
      </c>
      <c r="K115" s="46" t="s">
        <v>104</v>
      </c>
      <c r="L115" s="47"/>
      <c r="M115" s="48"/>
      <c r="N115" s="99">
        <v>136.63999999999999</v>
      </c>
      <c r="O115" s="49"/>
      <c r="P115" s="50"/>
      <c r="Q115" s="50"/>
      <c r="R115" s="50"/>
      <c r="S115" s="50"/>
      <c r="T115" s="46"/>
      <c r="U115" s="46"/>
      <c r="V115" s="51" t="s">
        <v>1102</v>
      </c>
      <c r="W115" s="62"/>
      <c r="X115" s="62"/>
      <c r="Y115" s="23" t="str">
        <f t="shared" si="10"/>
        <v/>
      </c>
      <c r="Z115" s="23">
        <f t="shared" si="11"/>
        <v>136.63999999999999</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v>35061090</v>
      </c>
      <c r="K116" s="46" t="s">
        <v>104</v>
      </c>
      <c r="L116" s="47"/>
      <c r="M116" s="48"/>
      <c r="N116" s="99">
        <v>358.4</v>
      </c>
      <c r="O116" s="49"/>
      <c r="P116" s="50"/>
      <c r="Q116" s="50"/>
      <c r="R116" s="50"/>
      <c r="S116" s="50"/>
      <c r="T116" s="46"/>
      <c r="U116" s="46"/>
      <c r="V116" s="51" t="s">
        <v>1102</v>
      </c>
      <c r="W116" s="62"/>
      <c r="X116" s="62"/>
      <c r="Y116" s="23" t="str">
        <f t="shared" si="10"/>
        <v/>
      </c>
      <c r="Z116" s="23">
        <f t="shared" si="11"/>
        <v>358.4</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v>35061010</v>
      </c>
      <c r="K117" s="46" t="s">
        <v>104</v>
      </c>
      <c r="L117" s="47"/>
      <c r="M117" s="48"/>
      <c r="N117" s="99">
        <v>358.4</v>
      </c>
      <c r="O117" s="49"/>
      <c r="P117" s="50"/>
      <c r="Q117" s="50"/>
      <c r="R117" s="50"/>
      <c r="S117" s="50"/>
      <c r="T117" s="46"/>
      <c r="U117" s="46"/>
      <c r="V117" s="51" t="s">
        <v>1102</v>
      </c>
      <c r="W117" s="62"/>
      <c r="X117" s="62"/>
      <c r="Y117" s="23" t="str">
        <f t="shared" si="10"/>
        <v/>
      </c>
      <c r="Z117" s="23">
        <f t="shared" si="11"/>
        <v>358.4</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v>35061090</v>
      </c>
      <c r="K118" s="46" t="s">
        <v>104</v>
      </c>
      <c r="L118" s="47"/>
      <c r="M118" s="48"/>
      <c r="N118" s="99">
        <v>358.4</v>
      </c>
      <c r="O118" s="49"/>
      <c r="P118" s="50"/>
      <c r="Q118" s="50"/>
      <c r="R118" s="50"/>
      <c r="S118" s="50"/>
      <c r="T118" s="46"/>
      <c r="U118" s="46"/>
      <c r="V118" s="51" t="s">
        <v>1102</v>
      </c>
      <c r="W118" s="62"/>
      <c r="X118" s="62"/>
      <c r="Y118" s="23" t="str">
        <f t="shared" si="10"/>
        <v/>
      </c>
      <c r="Z118" s="23">
        <f t="shared" si="11"/>
        <v>358.4</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101">
        <v>90178090</v>
      </c>
      <c r="K119" s="46" t="s">
        <v>104</v>
      </c>
      <c r="L119" s="47"/>
      <c r="M119" s="48"/>
      <c r="N119" s="99">
        <v>29.007999999999999</v>
      </c>
      <c r="O119" s="49"/>
      <c r="P119" s="50"/>
      <c r="Q119" s="50"/>
      <c r="R119" s="50"/>
      <c r="S119" s="50"/>
      <c r="T119" s="46"/>
      <c r="U119" s="46"/>
      <c r="V119" s="51" t="s">
        <v>1103</v>
      </c>
      <c r="W119" s="62"/>
      <c r="X119" s="62"/>
      <c r="Y119" s="23" t="str">
        <f t="shared" si="10"/>
        <v/>
      </c>
      <c r="Z119" s="23">
        <f t="shared" si="11"/>
        <v>29.007999999999999</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101">
        <v>39201099</v>
      </c>
      <c r="K120" s="46" t="s">
        <v>104</v>
      </c>
      <c r="L120" s="47"/>
      <c r="M120" s="48"/>
      <c r="N120" s="99">
        <v>504</v>
      </c>
      <c r="O120" s="49"/>
      <c r="P120" s="50"/>
      <c r="Q120" s="50"/>
      <c r="R120" s="50"/>
      <c r="S120" s="50"/>
      <c r="T120" s="46"/>
      <c r="U120" s="46"/>
      <c r="V120" s="51" t="s">
        <v>1102</v>
      </c>
      <c r="W120" s="62"/>
      <c r="X120" s="62"/>
      <c r="Y120" s="23" t="str">
        <f t="shared" si="10"/>
        <v/>
      </c>
      <c r="Z120" s="23">
        <f t="shared" si="11"/>
        <v>504</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1</v>
      </c>
      <c r="I121" s="21" t="s">
        <v>995</v>
      </c>
      <c r="J121" s="101">
        <v>39201099</v>
      </c>
      <c r="K121" s="46" t="s">
        <v>104</v>
      </c>
      <c r="L121" s="47"/>
      <c r="M121" s="48"/>
      <c r="N121" s="99">
        <v>840</v>
      </c>
      <c r="O121" s="49"/>
      <c r="P121" s="50"/>
      <c r="Q121" s="50"/>
      <c r="R121" s="50"/>
      <c r="S121" s="50"/>
      <c r="T121" s="46"/>
      <c r="U121" s="46"/>
      <c r="V121" s="51" t="s">
        <v>1102</v>
      </c>
      <c r="W121" s="62"/>
      <c r="X121" s="62"/>
      <c r="Y121" s="23" t="str">
        <f t="shared" si="10"/>
        <v/>
      </c>
      <c r="Z121" s="23">
        <f t="shared" si="11"/>
        <v>840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1</v>
      </c>
      <c r="I122" s="21" t="s">
        <v>995</v>
      </c>
      <c r="J122" s="46"/>
      <c r="K122" s="46" t="s">
        <v>104</v>
      </c>
      <c r="L122" s="47"/>
      <c r="M122" s="48"/>
      <c r="N122" s="99"/>
      <c r="O122" s="49"/>
      <c r="P122" s="50"/>
      <c r="Q122" s="50"/>
      <c r="R122" s="50"/>
      <c r="S122" s="50"/>
      <c r="T122" s="46"/>
      <c r="U122" s="46"/>
      <c r="V122" s="51"/>
      <c r="W122" s="62"/>
      <c r="X122" s="62"/>
      <c r="Y122" s="23" t="str">
        <f t="shared" si="10"/>
        <v/>
      </c>
      <c r="Z122" s="23" t="str">
        <f t="shared" si="11"/>
        <v/>
      </c>
      <c r="AA122" s="19">
        <f t="shared" si="12"/>
        <v>0</v>
      </c>
      <c r="AB122" s="19">
        <f t="shared" si="13"/>
        <v>0</v>
      </c>
      <c r="AC122" s="19">
        <f t="shared" si="14"/>
        <v>0</v>
      </c>
      <c r="AD122" s="23" t="str">
        <f t="shared" si="15"/>
        <v/>
      </c>
      <c r="AE122" s="23" t="str">
        <f t="shared" si="16"/>
        <v/>
      </c>
    </row>
    <row r="123" spans="2:31" x14ac:dyDescent="0.25">
      <c r="B123" s="18">
        <f t="shared" si="17"/>
        <v>101</v>
      </c>
      <c r="C123" s="25">
        <v>6100000002950</v>
      </c>
      <c r="D123" s="19"/>
      <c r="E123" s="19"/>
      <c r="F123" s="20"/>
      <c r="G123" s="20" t="s">
        <v>233</v>
      </c>
      <c r="H123" s="21">
        <v>1</v>
      </c>
      <c r="I123" s="21" t="s">
        <v>995</v>
      </c>
      <c r="J123" s="46"/>
      <c r="K123" s="46" t="s">
        <v>104</v>
      </c>
      <c r="L123" s="47"/>
      <c r="M123" s="48"/>
      <c r="N123" s="99"/>
      <c r="O123" s="49"/>
      <c r="P123" s="50"/>
      <c r="Q123" s="50"/>
      <c r="R123" s="50"/>
      <c r="S123" s="50"/>
      <c r="T123" s="46"/>
      <c r="U123" s="46"/>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c r="K124" s="46" t="s">
        <v>104</v>
      </c>
      <c r="L124" s="47"/>
      <c r="M124" s="48"/>
      <c r="N124" s="99"/>
      <c r="O124" s="49"/>
      <c r="P124" s="50"/>
      <c r="Q124" s="50"/>
      <c r="R124" s="50"/>
      <c r="S124" s="50"/>
      <c r="T124" s="46"/>
      <c r="U124" s="46"/>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101">
        <v>42021900</v>
      </c>
      <c r="K125" s="46" t="s">
        <v>104</v>
      </c>
      <c r="L125" s="47"/>
      <c r="M125" s="48"/>
      <c r="N125" s="99">
        <v>280</v>
      </c>
      <c r="O125" s="49"/>
      <c r="P125" s="50"/>
      <c r="Q125" s="50"/>
      <c r="R125" s="50"/>
      <c r="S125" s="50"/>
      <c r="T125" s="46"/>
      <c r="U125" s="46"/>
      <c r="V125" s="51" t="s">
        <v>1073</v>
      </c>
      <c r="W125" s="62"/>
      <c r="X125" s="62"/>
      <c r="Y125" s="23" t="str">
        <f t="shared" si="10"/>
        <v/>
      </c>
      <c r="Z125" s="23">
        <f t="shared" si="11"/>
        <v>280</v>
      </c>
      <c r="AA125" s="19">
        <f t="shared" si="12"/>
        <v>1</v>
      </c>
      <c r="AB125" s="19">
        <f t="shared" si="13"/>
        <v>0</v>
      </c>
      <c r="AC125" s="19">
        <f t="shared" si="14"/>
        <v>1</v>
      </c>
      <c r="AD125" s="23" t="str">
        <f t="shared" si="15"/>
        <v/>
      </c>
      <c r="AE125" s="23" t="str">
        <f t="shared" si="16"/>
        <v/>
      </c>
    </row>
    <row r="126" spans="2:31" x14ac:dyDescent="0.25">
      <c r="B126" s="18">
        <f t="shared" si="17"/>
        <v>104</v>
      </c>
      <c r="C126" s="25">
        <v>5500000000849</v>
      </c>
      <c r="D126" s="19"/>
      <c r="E126" s="19"/>
      <c r="F126" s="2"/>
      <c r="G126" s="20" t="s">
        <v>236</v>
      </c>
      <c r="H126" s="21">
        <v>13</v>
      </c>
      <c r="I126" s="21" t="s">
        <v>995</v>
      </c>
      <c r="J126" s="46"/>
      <c r="K126" s="46" t="s">
        <v>104</v>
      </c>
      <c r="L126" s="47"/>
      <c r="M126" s="48"/>
      <c r="N126" s="99"/>
      <c r="O126" s="49"/>
      <c r="P126" s="50"/>
      <c r="Q126" s="50"/>
      <c r="R126" s="50"/>
      <c r="S126" s="50"/>
      <c r="T126" s="46"/>
      <c r="U126" s="46"/>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237</v>
      </c>
      <c r="H127" s="21">
        <v>1</v>
      </c>
      <c r="I127" s="21" t="s">
        <v>995</v>
      </c>
      <c r="J127" s="101">
        <v>83011000</v>
      </c>
      <c r="K127" s="46" t="s">
        <v>104</v>
      </c>
      <c r="L127" s="47"/>
      <c r="M127" s="48"/>
      <c r="N127" s="99">
        <v>24.64</v>
      </c>
      <c r="O127" s="49"/>
      <c r="P127" s="50"/>
      <c r="Q127" s="50"/>
      <c r="R127" s="50"/>
      <c r="S127" s="50"/>
      <c r="T127" s="46"/>
      <c r="U127" s="46"/>
      <c r="V127" s="51" t="s">
        <v>1104</v>
      </c>
      <c r="W127" s="62"/>
      <c r="X127" s="62"/>
      <c r="Y127" s="23" t="str">
        <f t="shared" si="10"/>
        <v/>
      </c>
      <c r="Z127" s="23">
        <f t="shared" si="11"/>
        <v>24.64</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1</v>
      </c>
      <c r="I128" s="21" t="s">
        <v>995</v>
      </c>
      <c r="J128" s="101">
        <v>83011000</v>
      </c>
      <c r="K128" s="46" t="s">
        <v>104</v>
      </c>
      <c r="L128" s="47"/>
      <c r="M128" s="48"/>
      <c r="N128" s="99">
        <v>61.6</v>
      </c>
      <c r="O128" s="49"/>
      <c r="P128" s="50"/>
      <c r="Q128" s="50"/>
      <c r="R128" s="50"/>
      <c r="S128" s="50"/>
      <c r="T128" s="46"/>
      <c r="U128" s="46"/>
      <c r="V128" s="51" t="s">
        <v>1104</v>
      </c>
      <c r="W128" s="62"/>
      <c r="X128" s="62"/>
      <c r="Y128" s="23" t="str">
        <f t="shared" si="10"/>
        <v/>
      </c>
      <c r="Z128" s="23">
        <f t="shared" si="11"/>
        <v>61.6</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1</v>
      </c>
      <c r="I129" s="21" t="s">
        <v>995</v>
      </c>
      <c r="J129">
        <v>83011000</v>
      </c>
      <c r="K129" s="46" t="s">
        <v>104</v>
      </c>
      <c r="L129" s="47"/>
      <c r="M129" s="48"/>
      <c r="N129" s="99">
        <v>43.68</v>
      </c>
      <c r="O129" s="49"/>
      <c r="P129" s="50"/>
      <c r="Q129" s="50"/>
      <c r="R129" s="50"/>
      <c r="S129" s="50"/>
      <c r="T129" s="46"/>
      <c r="U129" s="46"/>
      <c r="V129" s="51" t="s">
        <v>1104</v>
      </c>
      <c r="W129" s="62"/>
      <c r="X129" s="62"/>
      <c r="Y129" s="23" t="str">
        <f t="shared" si="10"/>
        <v/>
      </c>
      <c r="Z129" s="23">
        <f t="shared" si="11"/>
        <v>43.68</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33</v>
      </c>
      <c r="I130" s="21" t="s">
        <v>995</v>
      </c>
      <c r="J130">
        <v>83011000</v>
      </c>
      <c r="K130" s="46" t="s">
        <v>104</v>
      </c>
      <c r="L130" s="47"/>
      <c r="M130" s="48"/>
      <c r="N130" s="99">
        <v>43.68</v>
      </c>
      <c r="O130" s="49"/>
      <c r="P130" s="50"/>
      <c r="Q130" s="50"/>
      <c r="R130" s="50"/>
      <c r="S130" s="50"/>
      <c r="T130" s="46"/>
      <c r="U130" s="46"/>
      <c r="V130" s="51" t="s">
        <v>1104</v>
      </c>
      <c r="W130" s="62"/>
      <c r="X130" s="62"/>
      <c r="Y130" s="23" t="str">
        <f t="shared" si="10"/>
        <v/>
      </c>
      <c r="Z130" s="23">
        <f t="shared" si="11"/>
        <v>1441.44</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v>
      </c>
      <c r="I131" s="21" t="s">
        <v>995</v>
      </c>
      <c r="J131">
        <v>85444900</v>
      </c>
      <c r="K131" s="46" t="s">
        <v>104</v>
      </c>
      <c r="L131" s="47"/>
      <c r="M131" s="48"/>
      <c r="N131" s="99">
        <v>109.76</v>
      </c>
      <c r="O131" s="49"/>
      <c r="P131" s="50"/>
      <c r="Q131" s="50"/>
      <c r="R131" s="50"/>
      <c r="S131" s="50"/>
      <c r="T131" s="46"/>
      <c r="U131" s="46"/>
      <c r="V131" s="51" t="s">
        <v>1105</v>
      </c>
      <c r="W131" s="62"/>
      <c r="X131" s="62"/>
      <c r="Y131" s="23" t="str">
        <f t="shared" si="10"/>
        <v/>
      </c>
      <c r="Z131" s="23">
        <f t="shared" si="11"/>
        <v>109.76</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1</v>
      </c>
      <c r="I132" s="21" t="s">
        <v>995</v>
      </c>
      <c r="J132">
        <v>85444900</v>
      </c>
      <c r="K132" s="46" t="s">
        <v>104</v>
      </c>
      <c r="L132" s="47"/>
      <c r="M132" s="48"/>
      <c r="N132" s="99">
        <v>109.76</v>
      </c>
      <c r="O132" s="49"/>
      <c r="P132" s="50"/>
      <c r="Q132" s="50"/>
      <c r="R132" s="50"/>
      <c r="S132" s="50"/>
      <c r="T132" s="46"/>
      <c r="U132" s="46"/>
      <c r="V132" s="51" t="s">
        <v>1105</v>
      </c>
      <c r="W132" s="62"/>
      <c r="X132" s="62"/>
      <c r="Y132" s="23" t="str">
        <f t="shared" si="10"/>
        <v/>
      </c>
      <c r="Z132" s="23">
        <f t="shared" si="11"/>
        <v>109.76</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1</v>
      </c>
      <c r="I133" s="21" t="s">
        <v>995</v>
      </c>
      <c r="J133">
        <v>83011000</v>
      </c>
      <c r="K133" s="46" t="s">
        <v>104</v>
      </c>
      <c r="L133" s="47"/>
      <c r="M133" s="48"/>
      <c r="N133" s="99">
        <v>109.76</v>
      </c>
      <c r="O133" s="49"/>
      <c r="P133" s="50"/>
      <c r="Q133" s="50"/>
      <c r="R133" s="50"/>
      <c r="S133" s="50"/>
      <c r="T133" s="46"/>
      <c r="U133" s="46"/>
      <c r="V133" s="51" t="s">
        <v>1105</v>
      </c>
      <c r="W133" s="62"/>
      <c r="X133" s="62"/>
      <c r="Y133" s="23" t="str">
        <f t="shared" si="10"/>
        <v/>
      </c>
      <c r="Z133" s="23">
        <f t="shared" si="11"/>
        <v>109.76</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v>
      </c>
      <c r="I134" s="21" t="s">
        <v>995</v>
      </c>
      <c r="J134">
        <v>85444900</v>
      </c>
      <c r="K134" s="46" t="s">
        <v>104</v>
      </c>
      <c r="L134" s="47"/>
      <c r="M134" s="48"/>
      <c r="N134" s="99">
        <v>109.76</v>
      </c>
      <c r="O134" s="49"/>
      <c r="P134" s="50"/>
      <c r="Q134" s="50"/>
      <c r="R134" s="50"/>
      <c r="S134" s="50"/>
      <c r="T134" s="46"/>
      <c r="U134" s="46"/>
      <c r="V134" s="51" t="s">
        <v>1105</v>
      </c>
      <c r="W134" s="62"/>
      <c r="X134" s="62"/>
      <c r="Y134" s="23" t="str">
        <f t="shared" si="10"/>
        <v/>
      </c>
      <c r="Z134" s="23">
        <f t="shared" si="11"/>
        <v>109.76</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v>83011000</v>
      </c>
      <c r="K135" s="46" t="s">
        <v>104</v>
      </c>
      <c r="L135" s="47"/>
      <c r="M135" s="48"/>
      <c r="N135" s="99">
        <v>61.6</v>
      </c>
      <c r="O135" s="49"/>
      <c r="P135" s="50"/>
      <c r="Q135" s="50"/>
      <c r="R135" s="50"/>
      <c r="S135" s="50"/>
      <c r="T135" s="46"/>
      <c r="U135" s="46"/>
      <c r="V135" s="51" t="s">
        <v>1104</v>
      </c>
      <c r="W135" s="62"/>
      <c r="X135" s="62"/>
      <c r="Y135" s="23" t="str">
        <f t="shared" si="10"/>
        <v/>
      </c>
      <c r="Z135" s="23">
        <f t="shared" si="11"/>
        <v>61.6</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1</v>
      </c>
      <c r="I136" s="21" t="s">
        <v>995</v>
      </c>
      <c r="J136">
        <v>83011000</v>
      </c>
      <c r="K136" s="46" t="s">
        <v>104</v>
      </c>
      <c r="L136" s="47"/>
      <c r="M136" s="48"/>
      <c r="N136" s="99">
        <v>61.6</v>
      </c>
      <c r="O136" s="49"/>
      <c r="P136" s="50"/>
      <c r="Q136" s="50"/>
      <c r="R136" s="50"/>
      <c r="S136" s="50"/>
      <c r="T136" s="46"/>
      <c r="U136" s="46"/>
      <c r="V136" s="51" t="s">
        <v>1104</v>
      </c>
      <c r="W136" s="62"/>
      <c r="X136" s="62"/>
      <c r="Y136" s="23" t="str">
        <f t="shared" si="10"/>
        <v/>
      </c>
      <c r="Z136" s="23">
        <f t="shared" si="11"/>
        <v>61.6</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16</v>
      </c>
      <c r="I137" s="21" t="s">
        <v>995</v>
      </c>
      <c r="J137">
        <v>85444900</v>
      </c>
      <c r="K137" s="46" t="s">
        <v>104</v>
      </c>
      <c r="L137" s="47"/>
      <c r="M137" s="48"/>
      <c r="N137" s="99">
        <v>72.8</v>
      </c>
      <c r="O137" s="49"/>
      <c r="P137" s="50"/>
      <c r="Q137" s="50"/>
      <c r="R137" s="50"/>
      <c r="S137" s="50"/>
      <c r="T137" s="46"/>
      <c r="U137" s="46"/>
      <c r="V137" s="51" t="s">
        <v>1104</v>
      </c>
      <c r="W137" s="62"/>
      <c r="X137" s="62"/>
      <c r="Y137" s="23" t="str">
        <f t="shared" si="10"/>
        <v/>
      </c>
      <c r="Z137" s="23">
        <f t="shared" si="11"/>
        <v>1164.8</v>
      </c>
      <c r="AA137" s="19">
        <f t="shared" si="12"/>
        <v>1</v>
      </c>
      <c r="AB137" s="19">
        <f t="shared" si="13"/>
        <v>0</v>
      </c>
      <c r="AC137" s="19">
        <f t="shared" si="14"/>
        <v>1</v>
      </c>
      <c r="AD137" s="23" t="str">
        <f t="shared" si="15"/>
        <v/>
      </c>
      <c r="AE137" s="23" t="str">
        <f t="shared" si="16"/>
        <v/>
      </c>
    </row>
    <row r="138" spans="2:31" x14ac:dyDescent="0.25">
      <c r="B138" s="18">
        <f t="shared" si="17"/>
        <v>116</v>
      </c>
      <c r="C138" s="25">
        <v>5600000000947</v>
      </c>
      <c r="D138" s="19"/>
      <c r="E138" s="19"/>
      <c r="F138" s="20"/>
      <c r="G138" s="20" t="s">
        <v>248</v>
      </c>
      <c r="H138" s="21">
        <v>18</v>
      </c>
      <c r="I138" s="21" t="s">
        <v>995</v>
      </c>
      <c r="J138">
        <v>85444900</v>
      </c>
      <c r="K138" s="46" t="s">
        <v>104</v>
      </c>
      <c r="L138" s="47"/>
      <c r="M138" s="48"/>
      <c r="N138" s="99">
        <v>72.8</v>
      </c>
      <c r="O138" s="49"/>
      <c r="P138" s="50"/>
      <c r="Q138" s="50"/>
      <c r="R138" s="50"/>
      <c r="S138" s="50"/>
      <c r="T138" s="46"/>
      <c r="U138" s="46"/>
      <c r="V138" s="51" t="s">
        <v>1104</v>
      </c>
      <c r="W138" s="62"/>
      <c r="X138" s="62"/>
      <c r="Y138" s="23" t="str">
        <f t="shared" si="10"/>
        <v/>
      </c>
      <c r="Z138" s="23">
        <f t="shared" si="11"/>
        <v>1310.3999999999999</v>
      </c>
      <c r="AA138" s="19">
        <f t="shared" si="12"/>
        <v>1</v>
      </c>
      <c r="AB138" s="19">
        <f t="shared" si="13"/>
        <v>0</v>
      </c>
      <c r="AC138" s="19">
        <f t="shared" si="14"/>
        <v>1</v>
      </c>
      <c r="AD138" s="23" t="str">
        <f t="shared" si="15"/>
        <v/>
      </c>
      <c r="AE138" s="23" t="str">
        <f t="shared" si="16"/>
        <v/>
      </c>
    </row>
    <row r="139" spans="2:31" x14ac:dyDescent="0.25">
      <c r="B139" s="18">
        <f t="shared" si="17"/>
        <v>117</v>
      </c>
      <c r="C139" s="25">
        <v>5600000000949</v>
      </c>
      <c r="D139" s="19"/>
      <c r="E139" s="19"/>
      <c r="F139" s="2"/>
      <c r="G139" s="20" t="s">
        <v>249</v>
      </c>
      <c r="H139" s="21">
        <v>20</v>
      </c>
      <c r="I139" s="21" t="s">
        <v>995</v>
      </c>
      <c r="J139">
        <v>85444900</v>
      </c>
      <c r="K139" s="46" t="s">
        <v>104</v>
      </c>
      <c r="L139" s="47"/>
      <c r="M139" s="48"/>
      <c r="N139" s="99">
        <v>72.8</v>
      </c>
      <c r="O139" s="49"/>
      <c r="P139" s="50"/>
      <c r="Q139" s="50"/>
      <c r="R139" s="50"/>
      <c r="S139" s="50"/>
      <c r="T139" s="46"/>
      <c r="U139" s="46"/>
      <c r="V139" s="51" t="s">
        <v>1104</v>
      </c>
      <c r="W139" s="62"/>
      <c r="X139" s="62"/>
      <c r="Y139" s="23" t="str">
        <f t="shared" si="10"/>
        <v/>
      </c>
      <c r="Z139" s="23">
        <f t="shared" si="11"/>
        <v>1456</v>
      </c>
      <c r="AA139" s="19">
        <f t="shared" si="12"/>
        <v>1</v>
      </c>
      <c r="AB139" s="19">
        <f t="shared" si="13"/>
        <v>0</v>
      </c>
      <c r="AC139" s="19">
        <f t="shared" si="14"/>
        <v>1</v>
      </c>
      <c r="AD139" s="23" t="str">
        <f t="shared" si="15"/>
        <v/>
      </c>
      <c r="AE139" s="23" t="str">
        <f t="shared" si="16"/>
        <v/>
      </c>
    </row>
    <row r="140" spans="2:31" x14ac:dyDescent="0.25">
      <c r="B140" s="18">
        <f t="shared" si="17"/>
        <v>118</v>
      </c>
      <c r="C140" s="25">
        <v>5600000000138</v>
      </c>
      <c r="D140" s="19"/>
      <c r="E140" s="19"/>
      <c r="F140" s="20"/>
      <c r="G140" s="20" t="s">
        <v>250</v>
      </c>
      <c r="H140" s="21">
        <v>120</v>
      </c>
      <c r="I140" s="21" t="s">
        <v>995</v>
      </c>
      <c r="J140"/>
      <c r="K140" s="46" t="s">
        <v>104</v>
      </c>
      <c r="L140" s="47"/>
      <c r="M140" s="48"/>
      <c r="N140" s="99"/>
      <c r="O140" s="49"/>
      <c r="P140" s="50"/>
      <c r="Q140" s="50"/>
      <c r="R140" s="50"/>
      <c r="S140" s="50"/>
      <c r="T140" s="46"/>
      <c r="U140" s="46"/>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325</v>
      </c>
      <c r="I141" s="21" t="s">
        <v>995</v>
      </c>
      <c r="J141">
        <v>85444900</v>
      </c>
      <c r="K141" s="46" t="s">
        <v>104</v>
      </c>
      <c r="L141" s="47"/>
      <c r="M141" s="48"/>
      <c r="N141" s="99">
        <v>72.8</v>
      </c>
      <c r="O141" s="49"/>
      <c r="P141" s="50"/>
      <c r="Q141" s="50"/>
      <c r="R141" s="50"/>
      <c r="S141" s="50"/>
      <c r="T141" s="46"/>
      <c r="U141" s="46"/>
      <c r="V141" s="51" t="s">
        <v>1104</v>
      </c>
      <c r="W141" s="62"/>
      <c r="X141" s="62"/>
      <c r="Y141" s="23" t="str">
        <f t="shared" si="10"/>
        <v/>
      </c>
      <c r="Z141" s="23">
        <f t="shared" si="11"/>
        <v>23660</v>
      </c>
      <c r="AA141" s="19">
        <f t="shared" si="12"/>
        <v>1</v>
      </c>
      <c r="AB141" s="19">
        <f t="shared" si="13"/>
        <v>0</v>
      </c>
      <c r="AC141" s="19">
        <f t="shared" si="14"/>
        <v>1</v>
      </c>
      <c r="AD141" s="23" t="str">
        <f t="shared" si="15"/>
        <v/>
      </c>
      <c r="AE141" s="23" t="str">
        <f t="shared" si="16"/>
        <v/>
      </c>
    </row>
    <row r="142" spans="2:31" x14ac:dyDescent="0.25">
      <c r="B142" s="18">
        <f t="shared" si="17"/>
        <v>120</v>
      </c>
      <c r="C142" s="25">
        <v>5500000000593</v>
      </c>
      <c r="D142" s="19"/>
      <c r="E142" s="19"/>
      <c r="F142" s="20"/>
      <c r="G142" s="20" t="s">
        <v>252</v>
      </c>
      <c r="H142" s="21">
        <v>1</v>
      </c>
      <c r="I142" s="21" t="s">
        <v>995</v>
      </c>
      <c r="J142" s="100"/>
      <c r="K142" s="46" t="s">
        <v>104</v>
      </c>
      <c r="L142" s="47"/>
      <c r="M142" s="48"/>
      <c r="N142" s="99"/>
      <c r="O142" s="49"/>
      <c r="P142" s="50"/>
      <c r="Q142" s="50"/>
      <c r="R142" s="50"/>
      <c r="S142" s="50"/>
      <c r="T142" s="46"/>
      <c r="U142" s="46"/>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v>84661000</v>
      </c>
      <c r="K143" s="46" t="s">
        <v>104</v>
      </c>
      <c r="L143" s="47"/>
      <c r="M143" s="48"/>
      <c r="N143" s="99">
        <v>134.4</v>
      </c>
      <c r="O143" s="49"/>
      <c r="P143" s="50"/>
      <c r="Q143" s="50"/>
      <c r="R143" s="50"/>
      <c r="S143" s="50"/>
      <c r="T143" s="46"/>
      <c r="U143" s="46"/>
      <c r="V143" s="51" t="s">
        <v>1106</v>
      </c>
      <c r="W143" s="62"/>
      <c r="X143" s="62"/>
      <c r="Y143" s="23" t="str">
        <f t="shared" si="10"/>
        <v/>
      </c>
      <c r="Z143" s="23">
        <f t="shared" si="11"/>
        <v>134.4</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v>84661000</v>
      </c>
      <c r="K144" s="46" t="s">
        <v>104</v>
      </c>
      <c r="L144" s="47"/>
      <c r="M144" s="48"/>
      <c r="N144" s="99">
        <v>134.4</v>
      </c>
      <c r="O144" s="49"/>
      <c r="P144" s="50"/>
      <c r="Q144" s="50"/>
      <c r="R144" s="50"/>
      <c r="S144" s="50"/>
      <c r="T144" s="46"/>
      <c r="U144" s="46"/>
      <c r="V144" s="51" t="s">
        <v>1106</v>
      </c>
      <c r="W144" s="62"/>
      <c r="X144" s="62"/>
      <c r="Y144" s="23" t="str">
        <f t="shared" si="10"/>
        <v/>
      </c>
      <c r="Z144" s="23">
        <f t="shared" si="11"/>
        <v>134.4</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1</v>
      </c>
      <c r="I145" s="21" t="s">
        <v>995</v>
      </c>
      <c r="J145" s="100"/>
      <c r="K145" s="46" t="s">
        <v>104</v>
      </c>
      <c r="L145" s="47"/>
      <c r="M145" s="48"/>
      <c r="N145" s="99"/>
      <c r="O145" s="49"/>
      <c r="P145" s="50"/>
      <c r="Q145" s="50"/>
      <c r="R145" s="50"/>
      <c r="S145" s="50"/>
      <c r="T145" s="46"/>
      <c r="U145" s="46"/>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233</v>
      </c>
      <c r="I146" s="21" t="s">
        <v>995</v>
      </c>
      <c r="J146" s="100"/>
      <c r="K146" s="46" t="s">
        <v>104</v>
      </c>
      <c r="L146" s="47"/>
      <c r="M146" s="48"/>
      <c r="N146" s="99"/>
      <c r="O146" s="49"/>
      <c r="P146" s="50"/>
      <c r="Q146" s="50"/>
      <c r="R146" s="50"/>
      <c r="S146" s="50"/>
      <c r="T146" s="46"/>
      <c r="U146" s="46"/>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257</v>
      </c>
      <c r="H147" s="21">
        <v>200</v>
      </c>
      <c r="I147" s="21" t="s">
        <v>995</v>
      </c>
      <c r="J147" s="46"/>
      <c r="K147" s="46" t="s">
        <v>104</v>
      </c>
      <c r="L147" s="47"/>
      <c r="M147" s="48"/>
      <c r="N147" s="99"/>
      <c r="O147" s="49"/>
      <c r="P147" s="50"/>
      <c r="Q147" s="50"/>
      <c r="R147" s="50"/>
      <c r="S147" s="50"/>
      <c r="T147" s="46"/>
      <c r="U147" s="46"/>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c r="K148" s="46" t="s">
        <v>104</v>
      </c>
      <c r="L148" s="47"/>
      <c r="M148" s="48"/>
      <c r="N148" s="99"/>
      <c r="O148" s="49"/>
      <c r="P148" s="50"/>
      <c r="Q148" s="50"/>
      <c r="R148" s="50"/>
      <c r="S148" s="50"/>
      <c r="T148" s="46"/>
      <c r="U148" s="46"/>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259</v>
      </c>
      <c r="H149" s="21">
        <v>57</v>
      </c>
      <c r="I149" s="21" t="s">
        <v>995</v>
      </c>
      <c r="J149" s="46"/>
      <c r="K149" s="46" t="s">
        <v>104</v>
      </c>
      <c r="L149" s="47"/>
      <c r="M149" s="48"/>
      <c r="N149" s="99"/>
      <c r="O149" s="49"/>
      <c r="P149" s="50"/>
      <c r="Q149" s="50"/>
      <c r="R149" s="50"/>
      <c r="S149" s="50"/>
      <c r="T149" s="46"/>
      <c r="U149" s="46"/>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v>84136090</v>
      </c>
      <c r="K150" s="46" t="s">
        <v>104</v>
      </c>
      <c r="L150" s="47"/>
      <c r="M150" s="48"/>
      <c r="N150" s="99">
        <v>479.36</v>
      </c>
      <c r="O150" s="49"/>
      <c r="P150" s="50"/>
      <c r="Q150" s="50"/>
      <c r="R150" s="50"/>
      <c r="S150" s="50"/>
      <c r="T150" s="46"/>
      <c r="U150" s="46"/>
      <c r="V150" s="51" t="s">
        <v>1107</v>
      </c>
      <c r="W150" s="62"/>
      <c r="X150" s="62"/>
      <c r="Y150" s="23" t="str">
        <f t="shared" si="10"/>
        <v/>
      </c>
      <c r="Z150" s="23">
        <f t="shared" si="11"/>
        <v>479.36</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2</v>
      </c>
      <c r="I151" s="21" t="s">
        <v>995</v>
      </c>
      <c r="J151" s="46"/>
      <c r="K151" s="46" t="s">
        <v>104</v>
      </c>
      <c r="L151" s="47"/>
      <c r="M151" s="48"/>
      <c r="N151" s="99"/>
      <c r="O151" s="49"/>
      <c r="P151" s="50"/>
      <c r="Q151" s="50"/>
      <c r="R151" s="50"/>
      <c r="S151" s="50"/>
      <c r="T151" s="46"/>
      <c r="U151" s="46"/>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2</v>
      </c>
      <c r="I152" s="21" t="s">
        <v>995</v>
      </c>
      <c r="J152" s="100"/>
      <c r="K152" s="46" t="s">
        <v>104</v>
      </c>
      <c r="L152" s="47"/>
      <c r="M152" s="48"/>
      <c r="N152" s="99"/>
      <c r="O152" s="49"/>
      <c r="P152" s="50"/>
      <c r="Q152" s="50"/>
      <c r="R152" s="50"/>
      <c r="S152" s="50"/>
      <c r="T152" s="46"/>
      <c r="U152" s="46"/>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100"/>
      <c r="K153" s="46" t="s">
        <v>104</v>
      </c>
      <c r="L153" s="47"/>
      <c r="M153" s="48"/>
      <c r="N153" s="99"/>
      <c r="O153" s="49"/>
      <c r="P153" s="50"/>
      <c r="Q153" s="50"/>
      <c r="R153" s="50"/>
      <c r="S153" s="50"/>
      <c r="T153" s="46"/>
      <c r="U153" s="46"/>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200</v>
      </c>
      <c r="I154" s="21" t="s">
        <v>995</v>
      </c>
      <c r="J154" s="100"/>
      <c r="K154" s="46" t="s">
        <v>104</v>
      </c>
      <c r="L154" s="47"/>
      <c r="M154" s="48"/>
      <c r="N154" s="99"/>
      <c r="O154" s="49"/>
      <c r="P154" s="50"/>
      <c r="Q154" s="50"/>
      <c r="R154" s="50"/>
      <c r="S154" s="50"/>
      <c r="T154" s="46"/>
      <c r="U154" s="46"/>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1</v>
      </c>
      <c r="I155" s="21" t="s">
        <v>995</v>
      </c>
      <c r="J155" s="100"/>
      <c r="K155" s="46" t="s">
        <v>104</v>
      </c>
      <c r="L155" s="47"/>
      <c r="M155" s="48"/>
      <c r="N155" s="99"/>
      <c r="O155" s="49"/>
      <c r="P155" s="50"/>
      <c r="Q155" s="50"/>
      <c r="R155" s="50"/>
      <c r="S155" s="50"/>
      <c r="T155" s="46"/>
      <c r="U155" s="46"/>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100"/>
      <c r="K156" s="46" t="s">
        <v>104</v>
      </c>
      <c r="L156" s="47"/>
      <c r="M156" s="48"/>
      <c r="N156" s="99"/>
      <c r="O156" s="49"/>
      <c r="P156" s="50"/>
      <c r="Q156" s="50"/>
      <c r="R156" s="50"/>
      <c r="S156" s="50"/>
      <c r="T156" s="46"/>
      <c r="U156" s="46"/>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3</v>
      </c>
      <c r="I157" s="21" t="s">
        <v>995</v>
      </c>
      <c r="J157" s="100"/>
      <c r="K157" s="46" t="s">
        <v>104</v>
      </c>
      <c r="L157" s="47"/>
      <c r="M157" s="48"/>
      <c r="N157" s="99"/>
      <c r="O157" s="49"/>
      <c r="P157" s="50"/>
      <c r="Q157" s="50"/>
      <c r="R157" s="50"/>
      <c r="S157" s="50"/>
      <c r="T157" s="46"/>
      <c r="U157" s="46"/>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268</v>
      </c>
      <c r="H158" s="21">
        <v>137</v>
      </c>
      <c r="I158" s="21" t="s">
        <v>995</v>
      </c>
      <c r="J158" s="100"/>
      <c r="K158" s="46" t="s">
        <v>104</v>
      </c>
      <c r="L158" s="47"/>
      <c r="M158" s="48"/>
      <c r="N158" s="99"/>
      <c r="O158" s="49"/>
      <c r="P158" s="50"/>
      <c r="Q158" s="50"/>
      <c r="R158" s="50"/>
      <c r="S158" s="50"/>
      <c r="T158" s="46"/>
      <c r="U158" s="46"/>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2</v>
      </c>
      <c r="I159" s="21" t="s">
        <v>995</v>
      </c>
      <c r="J159">
        <v>72292000</v>
      </c>
      <c r="K159" s="46" t="s">
        <v>104</v>
      </c>
      <c r="L159" s="47"/>
      <c r="M159" s="48"/>
      <c r="N159" s="99">
        <v>29.12</v>
      </c>
      <c r="O159" s="49"/>
      <c r="P159" s="50"/>
      <c r="Q159" s="50"/>
      <c r="R159" s="50"/>
      <c r="S159" s="50"/>
      <c r="T159" s="46"/>
      <c r="U159" s="46"/>
      <c r="V159" s="51" t="s">
        <v>1108</v>
      </c>
      <c r="W159" s="62"/>
      <c r="X159" s="62"/>
      <c r="Y159" s="23" t="str">
        <f t="shared" si="18"/>
        <v/>
      </c>
      <c r="Z159" s="23">
        <f t="shared" si="19"/>
        <v>58.24</v>
      </c>
      <c r="AA159" s="19">
        <f t="shared" si="20"/>
        <v>1</v>
      </c>
      <c r="AB159" s="19">
        <f t="shared" si="21"/>
        <v>0</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v>72292000</v>
      </c>
      <c r="K160" s="46" t="s">
        <v>104</v>
      </c>
      <c r="L160" s="47"/>
      <c r="M160" s="48"/>
      <c r="N160" s="99">
        <v>47.04</v>
      </c>
      <c r="O160" s="49"/>
      <c r="P160" s="50"/>
      <c r="Q160" s="50"/>
      <c r="R160" s="50"/>
      <c r="S160" s="50"/>
      <c r="T160" s="46"/>
      <c r="U160" s="46"/>
      <c r="V160" s="51" t="s">
        <v>1108</v>
      </c>
      <c r="W160" s="62"/>
      <c r="X160" s="62"/>
      <c r="Y160" s="23" t="str">
        <f t="shared" si="18"/>
        <v/>
      </c>
      <c r="Z160" s="23">
        <f t="shared" si="19"/>
        <v>47.04</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v>72292000</v>
      </c>
      <c r="K161" s="46" t="s">
        <v>104</v>
      </c>
      <c r="L161" s="47"/>
      <c r="M161" s="48"/>
      <c r="N161" s="99">
        <v>47.04</v>
      </c>
      <c r="O161" s="49"/>
      <c r="P161" s="50"/>
      <c r="Q161" s="50"/>
      <c r="R161" s="50"/>
      <c r="S161" s="50"/>
      <c r="T161" s="46"/>
      <c r="U161" s="46"/>
      <c r="V161" s="51" t="s">
        <v>1108</v>
      </c>
      <c r="W161" s="62"/>
      <c r="X161" s="62"/>
      <c r="Y161" s="23" t="str">
        <f t="shared" si="18"/>
        <v/>
      </c>
      <c r="Z161" s="23">
        <f t="shared" si="19"/>
        <v>47.04</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1</v>
      </c>
      <c r="I162" s="21" t="s">
        <v>995</v>
      </c>
      <c r="J162">
        <v>39169010</v>
      </c>
      <c r="K162" s="46" t="s">
        <v>104</v>
      </c>
      <c r="L162" s="47"/>
      <c r="M162" s="48"/>
      <c r="N162" s="99">
        <v>2.1280000000000001</v>
      </c>
      <c r="O162" s="49"/>
      <c r="P162" s="50"/>
      <c r="Q162" s="50"/>
      <c r="R162" s="50"/>
      <c r="S162" s="50"/>
      <c r="T162" s="46"/>
      <c r="U162" s="46"/>
      <c r="V162" s="51" t="s">
        <v>1109</v>
      </c>
      <c r="W162" s="62"/>
      <c r="X162" s="62"/>
      <c r="Y162" s="23" t="str">
        <f t="shared" si="18"/>
        <v/>
      </c>
      <c r="Z162" s="23">
        <f t="shared" si="19"/>
        <v>2.1280000000000001</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33</v>
      </c>
      <c r="I163" s="21" t="s">
        <v>995</v>
      </c>
      <c r="J163" s="100"/>
      <c r="K163" s="46" t="s">
        <v>104</v>
      </c>
      <c r="L163" s="47"/>
      <c r="M163" s="48"/>
      <c r="N163" s="99"/>
      <c r="O163" s="49"/>
      <c r="P163" s="50"/>
      <c r="Q163" s="50"/>
      <c r="R163" s="50"/>
      <c r="S163" s="50"/>
      <c r="T163" s="46"/>
      <c r="U163" s="46"/>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1</v>
      </c>
      <c r="I164" s="21" t="s">
        <v>995</v>
      </c>
      <c r="J164" s="100"/>
      <c r="K164" s="46" t="s">
        <v>104</v>
      </c>
      <c r="L164" s="47"/>
      <c r="M164" s="48"/>
      <c r="N164" s="99"/>
      <c r="O164" s="49"/>
      <c r="P164" s="50"/>
      <c r="Q164" s="50"/>
      <c r="R164" s="50"/>
      <c r="S164" s="50"/>
      <c r="T164" s="46"/>
      <c r="U164" s="46"/>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1</v>
      </c>
      <c r="I165" s="21" t="s">
        <v>995</v>
      </c>
      <c r="J165" s="100"/>
      <c r="K165" s="46" t="s">
        <v>104</v>
      </c>
      <c r="L165" s="47"/>
      <c r="M165" s="48"/>
      <c r="N165" s="99"/>
      <c r="O165" s="49"/>
      <c r="P165" s="50"/>
      <c r="Q165" s="50"/>
      <c r="R165" s="50"/>
      <c r="S165" s="50"/>
      <c r="T165" s="46"/>
      <c r="U165" s="46"/>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100"/>
      <c r="K166" s="46" t="s">
        <v>104</v>
      </c>
      <c r="L166" s="47"/>
      <c r="M166" s="48"/>
      <c r="N166" s="99"/>
      <c r="O166" s="49"/>
      <c r="P166" s="50"/>
      <c r="Q166" s="50"/>
      <c r="R166" s="50"/>
      <c r="S166" s="50"/>
      <c r="T166" s="46"/>
      <c r="U166" s="46"/>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277</v>
      </c>
      <c r="H167" s="21">
        <v>1</v>
      </c>
      <c r="I167" s="21" t="s">
        <v>995</v>
      </c>
      <c r="J167">
        <v>34031900</v>
      </c>
      <c r="K167" s="46" t="s">
        <v>104</v>
      </c>
      <c r="L167" s="47"/>
      <c r="M167" s="48"/>
      <c r="N167" s="99">
        <v>24.64</v>
      </c>
      <c r="O167" s="49"/>
      <c r="P167" s="50"/>
      <c r="Q167" s="50"/>
      <c r="R167" s="50"/>
      <c r="S167" s="50"/>
      <c r="T167" s="46"/>
      <c r="U167" s="46"/>
      <c r="V167" s="51" t="s">
        <v>1110</v>
      </c>
      <c r="W167" s="62"/>
      <c r="X167" s="62"/>
      <c r="Y167" s="23" t="str">
        <f t="shared" si="18"/>
        <v/>
      </c>
      <c r="Z167" s="23">
        <f t="shared" si="19"/>
        <v>24.64</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101">
        <v>34031900</v>
      </c>
      <c r="K168" s="46" t="s">
        <v>104</v>
      </c>
      <c r="L168" s="47"/>
      <c r="M168" s="48"/>
      <c r="N168" s="99">
        <v>24.64</v>
      </c>
      <c r="O168" s="49"/>
      <c r="P168" s="50"/>
      <c r="Q168" s="50"/>
      <c r="R168" s="50"/>
      <c r="S168" s="50"/>
      <c r="T168" s="46"/>
      <c r="U168" s="46"/>
      <c r="V168" s="51" t="s">
        <v>1110</v>
      </c>
      <c r="W168" s="62"/>
      <c r="X168" s="62"/>
      <c r="Y168" s="23" t="str">
        <f t="shared" si="18"/>
        <v/>
      </c>
      <c r="Z168" s="23">
        <f t="shared" si="19"/>
        <v>24.64</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67</v>
      </c>
      <c r="I169" s="21" t="s">
        <v>995</v>
      </c>
      <c r="J169">
        <v>68042211</v>
      </c>
      <c r="K169" s="46" t="s">
        <v>104</v>
      </c>
      <c r="L169" s="47"/>
      <c r="M169" s="48"/>
      <c r="N169" s="99">
        <v>29.12</v>
      </c>
      <c r="O169" s="49"/>
      <c r="P169" s="50"/>
      <c r="Q169" s="50"/>
      <c r="R169" s="50"/>
      <c r="S169" s="50"/>
      <c r="T169" s="46"/>
      <c r="U169" s="46"/>
      <c r="V169" s="51" t="s">
        <v>1094</v>
      </c>
      <c r="W169" s="62"/>
      <c r="X169" s="62"/>
      <c r="Y169" s="23" t="str">
        <f t="shared" si="18"/>
        <v/>
      </c>
      <c r="Z169" s="23">
        <f t="shared" si="19"/>
        <v>1951.04</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67</v>
      </c>
      <c r="I170" s="21" t="s">
        <v>995</v>
      </c>
      <c r="J170"/>
      <c r="K170" s="46" t="s">
        <v>104</v>
      </c>
      <c r="L170" s="47"/>
      <c r="M170" s="48"/>
      <c r="N170" s="99"/>
      <c r="O170" s="49"/>
      <c r="P170" s="50"/>
      <c r="Q170" s="50"/>
      <c r="R170" s="50"/>
      <c r="S170" s="50"/>
      <c r="T170" s="46"/>
      <c r="U170" s="46"/>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281</v>
      </c>
      <c r="H171" s="21">
        <v>67</v>
      </c>
      <c r="I171" s="21" t="s">
        <v>995</v>
      </c>
      <c r="J171" s="101">
        <v>68042211</v>
      </c>
      <c r="K171" s="46" t="s">
        <v>104</v>
      </c>
      <c r="L171" s="47"/>
      <c r="M171" s="48"/>
      <c r="N171" s="99">
        <v>16.687999999999999</v>
      </c>
      <c r="O171" s="49"/>
      <c r="P171" s="50"/>
      <c r="Q171" s="50"/>
      <c r="R171" s="50"/>
      <c r="S171" s="50"/>
      <c r="T171" s="46"/>
      <c r="U171" s="46"/>
      <c r="V171" s="51" t="s">
        <v>1094</v>
      </c>
      <c r="W171" s="62"/>
      <c r="X171" s="62"/>
      <c r="Y171" s="23" t="str">
        <f t="shared" si="18"/>
        <v/>
      </c>
      <c r="Z171" s="23">
        <f t="shared" si="19"/>
        <v>1118.096</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33</v>
      </c>
      <c r="I172" s="21" t="s">
        <v>995</v>
      </c>
      <c r="J172" s="101">
        <v>68042211</v>
      </c>
      <c r="K172" s="46" t="s">
        <v>104</v>
      </c>
      <c r="L172" s="47"/>
      <c r="M172" s="48"/>
      <c r="N172" s="99">
        <v>16.687999999999999</v>
      </c>
      <c r="O172" s="49"/>
      <c r="P172" s="50"/>
      <c r="Q172" s="50"/>
      <c r="R172" s="50"/>
      <c r="S172" s="50"/>
      <c r="T172" s="46"/>
      <c r="U172" s="46"/>
      <c r="V172" s="51" t="s">
        <v>1094</v>
      </c>
      <c r="W172" s="62"/>
      <c r="X172" s="62"/>
      <c r="Y172" s="23" t="str">
        <f t="shared" si="18"/>
        <v/>
      </c>
      <c r="Z172" s="23">
        <f t="shared" si="19"/>
        <v>550.70399999999995</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1</v>
      </c>
      <c r="I173" s="21" t="s">
        <v>995</v>
      </c>
      <c r="J173" s="101">
        <v>68042211</v>
      </c>
      <c r="K173" s="46" t="s">
        <v>104</v>
      </c>
      <c r="L173" s="47"/>
      <c r="M173" s="48"/>
      <c r="N173" s="99">
        <v>16.687999999999999</v>
      </c>
      <c r="O173" s="49"/>
      <c r="P173" s="50"/>
      <c r="Q173" s="50"/>
      <c r="R173" s="50"/>
      <c r="S173" s="50"/>
      <c r="T173" s="46"/>
      <c r="U173" s="46"/>
      <c r="V173" s="51" t="s">
        <v>1094</v>
      </c>
      <c r="W173" s="62"/>
      <c r="X173" s="62"/>
      <c r="Y173" s="23" t="str">
        <f t="shared" si="18"/>
        <v/>
      </c>
      <c r="Z173" s="23">
        <f t="shared" si="19"/>
        <v>16.687999999999999</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1</v>
      </c>
      <c r="I174" s="21" t="s">
        <v>995</v>
      </c>
      <c r="J174" s="101">
        <v>68042211</v>
      </c>
      <c r="K174" s="46" t="s">
        <v>104</v>
      </c>
      <c r="L174" s="47"/>
      <c r="M174" s="48"/>
      <c r="N174" s="99">
        <v>9.968</v>
      </c>
      <c r="O174" s="49"/>
      <c r="P174" s="50"/>
      <c r="Q174" s="50"/>
      <c r="R174" s="50"/>
      <c r="S174" s="50"/>
      <c r="T174" s="46"/>
      <c r="U174" s="46"/>
      <c r="V174" s="51" t="s">
        <v>1094</v>
      </c>
      <c r="W174" s="62"/>
      <c r="X174" s="62"/>
      <c r="Y174" s="23" t="str">
        <f t="shared" si="18"/>
        <v/>
      </c>
      <c r="Z174" s="23">
        <f t="shared" si="19"/>
        <v>9.968</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867</v>
      </c>
      <c r="I175" s="21" t="s">
        <v>995</v>
      </c>
      <c r="J175" s="101">
        <v>68042211</v>
      </c>
      <c r="K175" s="46" t="s">
        <v>104</v>
      </c>
      <c r="L175" s="47"/>
      <c r="M175" s="48"/>
      <c r="N175" s="99">
        <v>9.968</v>
      </c>
      <c r="O175" s="49"/>
      <c r="P175" s="50"/>
      <c r="Q175" s="50"/>
      <c r="R175" s="50"/>
      <c r="S175" s="50"/>
      <c r="T175" s="46"/>
      <c r="U175" s="46"/>
      <c r="V175" s="51" t="s">
        <v>1094</v>
      </c>
      <c r="W175" s="62"/>
      <c r="X175" s="62"/>
      <c r="Y175" s="23" t="str">
        <f t="shared" si="18"/>
        <v/>
      </c>
      <c r="Z175" s="23">
        <f t="shared" si="19"/>
        <v>8642.2559999999994</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v>
      </c>
      <c r="I176" s="21" t="s">
        <v>995</v>
      </c>
      <c r="J176" s="101">
        <v>68042211</v>
      </c>
      <c r="K176" s="46" t="s">
        <v>104</v>
      </c>
      <c r="L176" s="47"/>
      <c r="M176" s="48"/>
      <c r="N176" s="99">
        <v>9.968</v>
      </c>
      <c r="O176" s="49"/>
      <c r="P176" s="50"/>
      <c r="Q176" s="50"/>
      <c r="R176" s="50"/>
      <c r="S176" s="50"/>
      <c r="T176" s="46"/>
      <c r="U176" s="46"/>
      <c r="V176" s="51" t="s">
        <v>1094</v>
      </c>
      <c r="W176" s="62"/>
      <c r="X176" s="62"/>
      <c r="Y176" s="23" t="str">
        <f t="shared" si="18"/>
        <v/>
      </c>
      <c r="Z176" s="23">
        <f t="shared" si="19"/>
        <v>9.968</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v>68042211</v>
      </c>
      <c r="K177" s="46" t="s">
        <v>104</v>
      </c>
      <c r="L177" s="47"/>
      <c r="M177" s="48"/>
      <c r="N177" s="99">
        <v>50.4</v>
      </c>
      <c r="O177" s="49"/>
      <c r="P177" s="50"/>
      <c r="Q177" s="50"/>
      <c r="R177" s="50"/>
      <c r="S177" s="50"/>
      <c r="T177" s="46"/>
      <c r="U177" s="46"/>
      <c r="V177" s="51" t="s">
        <v>1094</v>
      </c>
      <c r="W177" s="62"/>
      <c r="X177" s="62"/>
      <c r="Y177" s="23" t="str">
        <f t="shared" si="18"/>
        <v/>
      </c>
      <c r="Z177" s="23">
        <f t="shared" si="19"/>
        <v>50.4</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140</v>
      </c>
      <c r="I178" s="21" t="s">
        <v>995</v>
      </c>
      <c r="J178" s="101">
        <v>68042211</v>
      </c>
      <c r="K178" s="46" t="s">
        <v>104</v>
      </c>
      <c r="L178" s="47"/>
      <c r="M178" s="48"/>
      <c r="N178" s="99">
        <v>16.687999999999999</v>
      </c>
      <c r="O178" s="49"/>
      <c r="P178" s="50"/>
      <c r="Q178" s="50"/>
      <c r="R178" s="50"/>
      <c r="S178" s="50"/>
      <c r="T178" s="46"/>
      <c r="U178" s="46"/>
      <c r="V178" s="51" t="s">
        <v>1094</v>
      </c>
      <c r="W178" s="62"/>
      <c r="X178" s="62"/>
      <c r="Y178" s="23" t="str">
        <f t="shared" si="18"/>
        <v/>
      </c>
      <c r="Z178" s="23">
        <f t="shared" si="19"/>
        <v>2336.3199999999997</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127</v>
      </c>
      <c r="I179" s="21" t="s">
        <v>995</v>
      </c>
      <c r="J179" s="101">
        <v>68042211</v>
      </c>
      <c r="K179" s="46" t="s">
        <v>104</v>
      </c>
      <c r="L179" s="47"/>
      <c r="M179" s="48"/>
      <c r="N179" s="99">
        <v>16.687999999999999</v>
      </c>
      <c r="O179" s="49"/>
      <c r="P179" s="50"/>
      <c r="Q179" s="50"/>
      <c r="R179" s="50"/>
      <c r="S179" s="50"/>
      <c r="T179" s="46"/>
      <c r="U179" s="46"/>
      <c r="V179" s="51" t="s">
        <v>1094</v>
      </c>
      <c r="W179" s="62"/>
      <c r="X179" s="62"/>
      <c r="Y179" s="23" t="str">
        <f t="shared" si="18"/>
        <v/>
      </c>
      <c r="Z179" s="23">
        <f t="shared" si="19"/>
        <v>2119.3759999999997</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88</v>
      </c>
      <c r="I180" s="21" t="s">
        <v>995</v>
      </c>
      <c r="J180" s="101">
        <v>68042211</v>
      </c>
      <c r="K180" s="46" t="s">
        <v>104</v>
      </c>
      <c r="L180" s="47"/>
      <c r="M180" s="48"/>
      <c r="N180" s="99">
        <v>36.96</v>
      </c>
      <c r="O180" s="49"/>
      <c r="P180" s="50"/>
      <c r="Q180" s="50"/>
      <c r="R180" s="50"/>
      <c r="S180" s="50"/>
      <c r="T180" s="46"/>
      <c r="U180" s="46"/>
      <c r="V180" s="51" t="s">
        <v>1094</v>
      </c>
      <c r="W180" s="62"/>
      <c r="X180" s="62"/>
      <c r="Y180" s="23" t="str">
        <f t="shared" si="18"/>
        <v/>
      </c>
      <c r="Z180" s="23">
        <f t="shared" si="19"/>
        <v>3252.48</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133</v>
      </c>
      <c r="I181" s="21" t="s">
        <v>995</v>
      </c>
      <c r="J181" s="101">
        <v>68042211</v>
      </c>
      <c r="K181" s="46" t="s">
        <v>104</v>
      </c>
      <c r="L181" s="47"/>
      <c r="M181" s="48"/>
      <c r="N181" s="99">
        <v>16.687999999999999</v>
      </c>
      <c r="O181" s="49"/>
      <c r="P181" s="50"/>
      <c r="Q181" s="50"/>
      <c r="R181" s="50"/>
      <c r="S181" s="50"/>
      <c r="T181" s="46"/>
      <c r="U181" s="46"/>
      <c r="V181" s="51" t="s">
        <v>1094</v>
      </c>
      <c r="W181" s="62"/>
      <c r="X181" s="62"/>
      <c r="Y181" s="23" t="str">
        <f t="shared" si="18"/>
        <v/>
      </c>
      <c r="Z181" s="23">
        <f t="shared" si="19"/>
        <v>2219.5039999999999</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83</v>
      </c>
      <c r="I182" s="21" t="s">
        <v>995</v>
      </c>
      <c r="J182" s="101">
        <v>68053090</v>
      </c>
      <c r="K182" s="46" t="s">
        <v>104</v>
      </c>
      <c r="L182" s="47"/>
      <c r="M182" s="48"/>
      <c r="N182" s="99">
        <v>36.96</v>
      </c>
      <c r="O182" s="49"/>
      <c r="P182" s="50"/>
      <c r="Q182" s="50"/>
      <c r="R182" s="50"/>
      <c r="S182" s="50"/>
      <c r="T182" s="46"/>
      <c r="U182" s="46"/>
      <c r="V182" s="51" t="s">
        <v>1094</v>
      </c>
      <c r="W182" s="62"/>
      <c r="X182" s="62"/>
      <c r="Y182" s="23" t="str">
        <f t="shared" si="18"/>
        <v/>
      </c>
      <c r="Z182" s="23">
        <f t="shared" si="19"/>
        <v>3067.6800000000003</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100</v>
      </c>
      <c r="I183" s="21" t="s">
        <v>995</v>
      </c>
      <c r="J183" s="101">
        <v>68053090</v>
      </c>
      <c r="K183" s="46" t="s">
        <v>104</v>
      </c>
      <c r="L183" s="47"/>
      <c r="M183" s="48"/>
      <c r="N183" s="99">
        <v>36.96</v>
      </c>
      <c r="O183" s="49"/>
      <c r="P183" s="50"/>
      <c r="Q183" s="50"/>
      <c r="R183" s="50"/>
      <c r="S183" s="50"/>
      <c r="T183" s="46"/>
      <c r="U183" s="46"/>
      <c r="V183" s="51" t="s">
        <v>1094</v>
      </c>
      <c r="W183" s="62"/>
      <c r="X183" s="62"/>
      <c r="Y183" s="23" t="str">
        <f t="shared" si="18"/>
        <v/>
      </c>
      <c r="Z183" s="23">
        <f t="shared" si="19"/>
        <v>3696</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1</v>
      </c>
      <c r="I184" s="21" t="s">
        <v>995</v>
      </c>
      <c r="J184" s="101">
        <v>68042211</v>
      </c>
      <c r="K184" s="46" t="s">
        <v>104</v>
      </c>
      <c r="L184" s="47"/>
      <c r="M184" s="48"/>
      <c r="N184" s="99">
        <v>29.12</v>
      </c>
      <c r="O184" s="49"/>
      <c r="P184" s="50"/>
      <c r="Q184" s="50"/>
      <c r="R184" s="50"/>
      <c r="S184" s="50"/>
      <c r="T184" s="46"/>
      <c r="U184" s="46"/>
      <c r="V184" s="51" t="s">
        <v>1094</v>
      </c>
      <c r="W184" s="62"/>
      <c r="X184" s="62"/>
      <c r="Y184" s="23" t="str">
        <f t="shared" si="18"/>
        <v/>
      </c>
      <c r="Z184" s="23">
        <f t="shared" si="19"/>
        <v>29.12</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1</v>
      </c>
      <c r="I185" s="21" t="s">
        <v>995</v>
      </c>
      <c r="J185" s="101">
        <v>68042211</v>
      </c>
      <c r="K185" s="46" t="s">
        <v>104</v>
      </c>
      <c r="L185" s="47"/>
      <c r="M185" s="48"/>
      <c r="N185" s="99">
        <v>29.12</v>
      </c>
      <c r="O185" s="49"/>
      <c r="P185" s="50"/>
      <c r="Q185" s="50"/>
      <c r="R185" s="50"/>
      <c r="S185" s="50"/>
      <c r="T185" s="46"/>
      <c r="U185" s="46"/>
      <c r="V185" s="51" t="s">
        <v>1094</v>
      </c>
      <c r="W185" s="62"/>
      <c r="X185" s="62"/>
      <c r="Y185" s="23" t="str">
        <f t="shared" si="18"/>
        <v/>
      </c>
      <c r="Z185" s="23">
        <f t="shared" si="19"/>
        <v>29.12</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101">
        <v>68053090</v>
      </c>
      <c r="K186" s="46" t="s">
        <v>104</v>
      </c>
      <c r="L186" s="47"/>
      <c r="M186" s="48"/>
      <c r="N186" s="99">
        <v>36.96</v>
      </c>
      <c r="O186" s="49"/>
      <c r="P186" s="50"/>
      <c r="Q186" s="50"/>
      <c r="R186" s="50"/>
      <c r="S186" s="50"/>
      <c r="T186" s="46"/>
      <c r="U186" s="46"/>
      <c r="V186" s="51" t="s">
        <v>1094</v>
      </c>
      <c r="W186" s="62"/>
      <c r="X186" s="62"/>
      <c r="Y186" s="23" t="str">
        <f t="shared" si="18"/>
        <v/>
      </c>
      <c r="Z186" s="23">
        <f t="shared" si="19"/>
        <v>36.96</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v>68053090</v>
      </c>
      <c r="K187" s="46" t="s">
        <v>104</v>
      </c>
      <c r="L187" s="47"/>
      <c r="M187" s="48"/>
      <c r="N187" s="99">
        <v>36.96</v>
      </c>
      <c r="O187" s="49"/>
      <c r="P187" s="50"/>
      <c r="Q187" s="50"/>
      <c r="R187" s="50"/>
      <c r="S187" s="50"/>
      <c r="T187" s="46"/>
      <c r="U187" s="46"/>
      <c r="V187" s="51" t="s">
        <v>1094</v>
      </c>
      <c r="W187" s="62"/>
      <c r="X187" s="62"/>
      <c r="Y187" s="23" t="str">
        <f t="shared" si="18"/>
        <v/>
      </c>
      <c r="Z187" s="23">
        <f t="shared" si="19"/>
        <v>36.96</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84</v>
      </c>
      <c r="I188" s="21" t="s">
        <v>995</v>
      </c>
      <c r="J188">
        <v>68053090</v>
      </c>
      <c r="K188" s="46" t="s">
        <v>104</v>
      </c>
      <c r="L188" s="47"/>
      <c r="M188" s="48"/>
      <c r="N188" s="99">
        <v>36.96</v>
      </c>
      <c r="O188" s="49"/>
      <c r="P188" s="50"/>
      <c r="Q188" s="50"/>
      <c r="R188" s="50"/>
      <c r="S188" s="50"/>
      <c r="T188" s="46"/>
      <c r="U188" s="46"/>
      <c r="V188" s="51" t="s">
        <v>1094</v>
      </c>
      <c r="W188" s="62"/>
      <c r="X188" s="62"/>
      <c r="Y188" s="23" t="str">
        <f t="shared" si="18"/>
        <v/>
      </c>
      <c r="Z188" s="23">
        <f t="shared" si="19"/>
        <v>3104.64</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67</v>
      </c>
      <c r="I189" s="21" t="s">
        <v>995</v>
      </c>
      <c r="J189">
        <v>68053090</v>
      </c>
      <c r="K189" s="46" t="s">
        <v>104</v>
      </c>
      <c r="L189" s="47"/>
      <c r="M189" s="48"/>
      <c r="N189" s="99">
        <v>36.96</v>
      </c>
      <c r="O189" s="49"/>
      <c r="P189" s="50"/>
      <c r="Q189" s="50"/>
      <c r="R189" s="50"/>
      <c r="S189" s="50"/>
      <c r="T189" s="46"/>
      <c r="U189" s="46"/>
      <c r="V189" s="51" t="s">
        <v>1094</v>
      </c>
      <c r="W189" s="62"/>
      <c r="X189" s="62"/>
      <c r="Y189" s="23" t="str">
        <f t="shared" si="18"/>
        <v/>
      </c>
      <c r="Z189" s="23">
        <f t="shared" si="19"/>
        <v>2476.3200000000002</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67</v>
      </c>
      <c r="I190" s="21" t="s">
        <v>995</v>
      </c>
      <c r="J190">
        <v>68053090</v>
      </c>
      <c r="K190" s="46" t="s">
        <v>104</v>
      </c>
      <c r="L190" s="47"/>
      <c r="M190" s="48"/>
      <c r="N190" s="99">
        <v>36.96</v>
      </c>
      <c r="O190" s="49"/>
      <c r="P190" s="50"/>
      <c r="Q190" s="50"/>
      <c r="R190" s="50"/>
      <c r="S190" s="50"/>
      <c r="T190" s="46"/>
      <c r="U190" s="46"/>
      <c r="V190" s="51" t="s">
        <v>1094</v>
      </c>
      <c r="W190" s="62"/>
      <c r="X190" s="62"/>
      <c r="Y190" s="23" t="str">
        <f t="shared" si="18"/>
        <v/>
      </c>
      <c r="Z190" s="23">
        <f t="shared" si="19"/>
        <v>2476.3200000000002</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100">
        <v>83111000</v>
      </c>
      <c r="K191" s="46" t="s">
        <v>104</v>
      </c>
      <c r="L191" s="47"/>
      <c r="M191" s="48"/>
      <c r="N191" s="99">
        <v>32.479999999999997</v>
      </c>
      <c r="O191" s="49"/>
      <c r="P191" s="50"/>
      <c r="Q191" s="50"/>
      <c r="R191" s="50"/>
      <c r="S191" s="50"/>
      <c r="T191" s="46"/>
      <c r="U191" s="46"/>
      <c r="V191" s="51" t="s">
        <v>1094</v>
      </c>
      <c r="W191" s="62"/>
      <c r="X191" s="62"/>
      <c r="Y191" s="23" t="str">
        <f t="shared" si="18"/>
        <v/>
      </c>
      <c r="Z191" s="23">
        <f t="shared" si="19"/>
        <v>32.479999999999997</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36</v>
      </c>
      <c r="I192" s="21" t="s">
        <v>995</v>
      </c>
      <c r="J192" s="101">
        <v>83111000</v>
      </c>
      <c r="K192" s="46" t="s">
        <v>104</v>
      </c>
      <c r="L192" s="47"/>
      <c r="M192" s="48"/>
      <c r="N192" s="99">
        <v>60.48</v>
      </c>
      <c r="O192" s="49"/>
      <c r="P192" s="50"/>
      <c r="Q192" s="50"/>
      <c r="R192" s="50"/>
      <c r="S192" s="50"/>
      <c r="T192" s="46"/>
      <c r="U192" s="46"/>
      <c r="V192" s="51" t="s">
        <v>1108</v>
      </c>
      <c r="W192" s="62"/>
      <c r="X192" s="62"/>
      <c r="Y192" s="23" t="str">
        <f t="shared" si="18"/>
        <v/>
      </c>
      <c r="Z192" s="23">
        <f t="shared" si="19"/>
        <v>2177.2799999999997</v>
      </c>
      <c r="AA192" s="19">
        <f t="shared" si="20"/>
        <v>1</v>
      </c>
      <c r="AB192" s="19">
        <f t="shared" si="21"/>
        <v>0</v>
      </c>
      <c r="AC192" s="19">
        <f t="shared" si="22"/>
        <v>1</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101">
        <v>83111000</v>
      </c>
      <c r="K193" s="46" t="s">
        <v>104</v>
      </c>
      <c r="L193" s="47"/>
      <c r="M193" s="48"/>
      <c r="N193" s="99">
        <v>76.16</v>
      </c>
      <c r="O193" s="49"/>
      <c r="P193" s="50"/>
      <c r="Q193" s="50"/>
      <c r="R193" s="50"/>
      <c r="S193" s="50"/>
      <c r="T193" s="46"/>
      <c r="U193" s="46"/>
      <c r="V193" s="51" t="s">
        <v>1108</v>
      </c>
      <c r="W193" s="62"/>
      <c r="X193" s="62"/>
      <c r="Y193" s="23" t="str">
        <f t="shared" si="18"/>
        <v/>
      </c>
      <c r="Z193" s="23">
        <f t="shared" si="19"/>
        <v>76.16</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101">
        <v>83111000</v>
      </c>
      <c r="K194" s="46" t="s">
        <v>104</v>
      </c>
      <c r="L194" s="47"/>
      <c r="M194" s="48"/>
      <c r="N194" s="99">
        <v>76.16</v>
      </c>
      <c r="O194" s="49"/>
      <c r="P194" s="50"/>
      <c r="Q194" s="50"/>
      <c r="R194" s="50"/>
      <c r="S194" s="50"/>
      <c r="T194" s="46"/>
      <c r="U194" s="46"/>
      <c r="V194" s="51" t="s">
        <v>1108</v>
      </c>
      <c r="W194" s="62"/>
      <c r="X194" s="62"/>
      <c r="Y194" s="23" t="str">
        <f t="shared" si="18"/>
        <v/>
      </c>
      <c r="Z194" s="23">
        <f t="shared" si="19"/>
        <v>76.16</v>
      </c>
      <c r="AA194" s="19">
        <f t="shared" si="20"/>
        <v>1</v>
      </c>
      <c r="AB194" s="19">
        <f t="shared" si="21"/>
        <v>0</v>
      </c>
      <c r="AC194" s="19">
        <f t="shared" si="22"/>
        <v>1</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101">
        <v>83111000</v>
      </c>
      <c r="K195" s="46" t="s">
        <v>104</v>
      </c>
      <c r="L195" s="47"/>
      <c r="M195" s="48"/>
      <c r="N195" s="99">
        <v>88.48</v>
      </c>
      <c r="O195" s="49"/>
      <c r="P195" s="50"/>
      <c r="Q195" s="50"/>
      <c r="R195" s="50"/>
      <c r="S195" s="50"/>
      <c r="T195" s="46"/>
      <c r="U195" s="46"/>
      <c r="V195" s="51" t="s">
        <v>1108</v>
      </c>
      <c r="W195" s="62"/>
      <c r="X195" s="62"/>
      <c r="Y195" s="23" t="str">
        <f t="shared" si="18"/>
        <v/>
      </c>
      <c r="Z195" s="23">
        <f t="shared" si="19"/>
        <v>88.48</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33</v>
      </c>
      <c r="I196" s="21" t="s">
        <v>995</v>
      </c>
      <c r="J196">
        <v>83111000</v>
      </c>
      <c r="K196" s="46" t="s">
        <v>104</v>
      </c>
      <c r="L196" s="47"/>
      <c r="M196" s="48"/>
      <c r="N196" s="99">
        <v>143.36000000000001</v>
      </c>
      <c r="O196" s="49"/>
      <c r="P196" s="50"/>
      <c r="Q196" s="50"/>
      <c r="R196" s="50"/>
      <c r="S196" s="50"/>
      <c r="T196" s="46"/>
      <c r="U196" s="46"/>
      <c r="V196" s="51" t="s">
        <v>1108</v>
      </c>
      <c r="W196" s="62"/>
      <c r="X196" s="62"/>
      <c r="Y196" s="23" t="str">
        <f t="shared" si="18"/>
        <v/>
      </c>
      <c r="Z196" s="23">
        <f t="shared" si="19"/>
        <v>4730.88</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1</v>
      </c>
      <c r="I197" s="21" t="s">
        <v>995</v>
      </c>
      <c r="J197">
        <v>83111000</v>
      </c>
      <c r="K197" s="46" t="s">
        <v>104</v>
      </c>
      <c r="L197" s="47"/>
      <c r="M197" s="48"/>
      <c r="N197" s="99">
        <v>383.04</v>
      </c>
      <c r="O197" s="49"/>
      <c r="P197" s="50"/>
      <c r="Q197" s="50"/>
      <c r="R197" s="50"/>
      <c r="S197" s="50"/>
      <c r="T197" s="46"/>
      <c r="U197" s="46"/>
      <c r="V197" s="51" t="s">
        <v>1108</v>
      </c>
      <c r="W197" s="62"/>
      <c r="X197" s="62"/>
      <c r="Y197" s="23" t="str">
        <f t="shared" si="18"/>
        <v/>
      </c>
      <c r="Z197" s="23">
        <f t="shared" si="19"/>
        <v>383.04</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1</v>
      </c>
      <c r="I198" s="21" t="s">
        <v>995</v>
      </c>
      <c r="J198">
        <v>83111000</v>
      </c>
      <c r="K198" s="46" t="s">
        <v>104</v>
      </c>
      <c r="L198" s="47"/>
      <c r="M198" s="48"/>
      <c r="N198" s="99">
        <v>383.04</v>
      </c>
      <c r="O198" s="49"/>
      <c r="P198" s="50"/>
      <c r="Q198" s="50"/>
      <c r="R198" s="50"/>
      <c r="S198" s="50"/>
      <c r="T198" s="46"/>
      <c r="U198" s="46"/>
      <c r="V198" s="51" t="s">
        <v>1108</v>
      </c>
      <c r="W198" s="62"/>
      <c r="X198" s="62"/>
      <c r="Y198" s="23" t="str">
        <f t="shared" si="18"/>
        <v/>
      </c>
      <c r="Z198" s="23">
        <f t="shared" si="19"/>
        <v>383.04</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v>83111000</v>
      </c>
      <c r="K199" s="46" t="s">
        <v>104</v>
      </c>
      <c r="L199" s="47"/>
      <c r="M199" s="48"/>
      <c r="N199" s="99">
        <v>143.36000000000001</v>
      </c>
      <c r="O199" s="49"/>
      <c r="P199" s="50"/>
      <c r="Q199" s="50"/>
      <c r="R199" s="50"/>
      <c r="S199" s="50"/>
      <c r="T199" s="46"/>
      <c r="U199" s="46"/>
      <c r="V199" s="51" t="s">
        <v>1108</v>
      </c>
      <c r="W199" s="62"/>
      <c r="X199" s="62"/>
      <c r="Y199" s="23" t="str">
        <f t="shared" si="18"/>
        <v/>
      </c>
      <c r="Z199" s="23">
        <f t="shared" si="19"/>
        <v>143.36000000000001</v>
      </c>
      <c r="AA199" s="19">
        <f t="shared" si="20"/>
        <v>1</v>
      </c>
      <c r="AB199" s="19">
        <f t="shared" si="21"/>
        <v>0</v>
      </c>
      <c r="AC199" s="19">
        <f t="shared" si="22"/>
        <v>1</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v>83111000</v>
      </c>
      <c r="K200" s="46" t="s">
        <v>104</v>
      </c>
      <c r="L200" s="47"/>
      <c r="M200" s="48"/>
      <c r="N200" s="99">
        <v>143.36000000000001</v>
      </c>
      <c r="O200" s="49"/>
      <c r="P200" s="50"/>
      <c r="Q200" s="50"/>
      <c r="R200" s="50"/>
      <c r="S200" s="50"/>
      <c r="T200" s="46"/>
      <c r="U200" s="46"/>
      <c r="V200" s="51" t="s">
        <v>1108</v>
      </c>
      <c r="W200" s="62"/>
      <c r="X200" s="62"/>
      <c r="Y200" s="23" t="str">
        <f t="shared" si="18"/>
        <v/>
      </c>
      <c r="Z200" s="23">
        <f t="shared" si="19"/>
        <v>143.36000000000001</v>
      </c>
      <c r="AA200" s="19">
        <f t="shared" si="20"/>
        <v>1</v>
      </c>
      <c r="AB200" s="19">
        <f t="shared" si="21"/>
        <v>0</v>
      </c>
      <c r="AC200" s="19">
        <f t="shared" si="22"/>
        <v>1</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v>83111000</v>
      </c>
      <c r="K201" s="46" t="s">
        <v>104</v>
      </c>
      <c r="L201" s="47"/>
      <c r="M201" s="48"/>
      <c r="N201" s="99">
        <v>143.36000000000001</v>
      </c>
      <c r="O201" s="49"/>
      <c r="P201" s="50"/>
      <c r="Q201" s="50"/>
      <c r="R201" s="50"/>
      <c r="S201" s="50"/>
      <c r="T201" s="46"/>
      <c r="U201" s="46"/>
      <c r="V201" s="51" t="s">
        <v>1108</v>
      </c>
      <c r="W201" s="62"/>
      <c r="X201" s="62"/>
      <c r="Y201" s="23" t="str">
        <f t="shared" si="18"/>
        <v/>
      </c>
      <c r="Z201" s="23">
        <f t="shared" si="19"/>
        <v>143.36000000000001</v>
      </c>
      <c r="AA201" s="19">
        <f t="shared" si="20"/>
        <v>1</v>
      </c>
      <c r="AB201" s="19">
        <f t="shared" si="21"/>
        <v>0</v>
      </c>
      <c r="AC201" s="19">
        <f t="shared" si="22"/>
        <v>1</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v>83111000</v>
      </c>
      <c r="K202" s="46" t="s">
        <v>104</v>
      </c>
      <c r="L202" s="47"/>
      <c r="M202" s="48"/>
      <c r="N202" s="99">
        <v>143.36000000000001</v>
      </c>
      <c r="O202" s="49"/>
      <c r="P202" s="50"/>
      <c r="Q202" s="50"/>
      <c r="R202" s="50"/>
      <c r="S202" s="50"/>
      <c r="T202" s="46"/>
      <c r="U202" s="46"/>
      <c r="V202" s="51" t="s">
        <v>1108</v>
      </c>
      <c r="W202" s="62"/>
      <c r="X202" s="62"/>
      <c r="Y202" s="23" t="str">
        <f t="shared" si="18"/>
        <v/>
      </c>
      <c r="Z202" s="23">
        <f t="shared" si="19"/>
        <v>143.36000000000001</v>
      </c>
      <c r="AA202" s="19">
        <f t="shared" si="20"/>
        <v>1</v>
      </c>
      <c r="AB202" s="19">
        <f t="shared" si="21"/>
        <v>0</v>
      </c>
      <c r="AC202" s="19">
        <f t="shared" si="22"/>
        <v>1</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v>83111000</v>
      </c>
      <c r="K203" s="46" t="s">
        <v>104</v>
      </c>
      <c r="L203" s="47"/>
      <c r="M203" s="48"/>
      <c r="N203" s="99">
        <v>6.6080000000000005</v>
      </c>
      <c r="O203" s="49"/>
      <c r="P203" s="50"/>
      <c r="Q203" s="50"/>
      <c r="R203" s="50"/>
      <c r="S203" s="50"/>
      <c r="T203" s="46"/>
      <c r="U203" s="46"/>
      <c r="V203" s="51" t="s">
        <v>1111</v>
      </c>
      <c r="W203" s="62"/>
      <c r="X203" s="62"/>
      <c r="Y203" s="23" t="str">
        <f t="shared" si="18"/>
        <v/>
      </c>
      <c r="Z203" s="23">
        <f t="shared" si="19"/>
        <v>6.6080000000000005</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c r="K204" s="46" t="s">
        <v>104</v>
      </c>
      <c r="L204" s="47"/>
      <c r="M204" s="48"/>
      <c r="N204" s="99"/>
      <c r="O204" s="49"/>
      <c r="P204" s="50"/>
      <c r="Q204" s="50"/>
      <c r="R204" s="50"/>
      <c r="S204" s="50"/>
      <c r="T204" s="46"/>
      <c r="U204" s="46"/>
      <c r="V204" s="51" t="s">
        <v>1108</v>
      </c>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v>83111000</v>
      </c>
      <c r="K205" s="46" t="s">
        <v>104</v>
      </c>
      <c r="L205" s="47"/>
      <c r="M205" s="48"/>
      <c r="N205" s="99">
        <v>510.72</v>
      </c>
      <c r="O205" s="49"/>
      <c r="P205" s="50"/>
      <c r="Q205" s="50"/>
      <c r="R205" s="50"/>
      <c r="S205" s="50"/>
      <c r="T205" s="46"/>
      <c r="U205" s="46"/>
      <c r="V205" s="51" t="s">
        <v>1108</v>
      </c>
      <c r="W205" s="62"/>
      <c r="X205" s="62"/>
      <c r="Y205" s="23" t="str">
        <f t="shared" si="18"/>
        <v/>
      </c>
      <c r="Z205" s="23">
        <f t="shared" si="19"/>
        <v>510.72</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v>83111000</v>
      </c>
      <c r="K206" s="46" t="s">
        <v>104</v>
      </c>
      <c r="L206" s="47"/>
      <c r="M206" s="48"/>
      <c r="N206" s="99">
        <v>510.72</v>
      </c>
      <c r="O206" s="49"/>
      <c r="P206" s="50"/>
      <c r="Q206" s="50"/>
      <c r="R206" s="50"/>
      <c r="S206" s="50"/>
      <c r="T206" s="46"/>
      <c r="U206" s="46"/>
      <c r="V206" s="51" t="s">
        <v>1108</v>
      </c>
      <c r="W206" s="62"/>
      <c r="X206" s="62"/>
      <c r="Y206" s="23" t="str">
        <f t="shared" si="18"/>
        <v/>
      </c>
      <c r="Z206" s="23">
        <f t="shared" si="19"/>
        <v>510.72</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v>83111000</v>
      </c>
      <c r="K207" s="46" t="s">
        <v>104</v>
      </c>
      <c r="L207" s="47"/>
      <c r="M207" s="48"/>
      <c r="N207" s="99">
        <v>510.72</v>
      </c>
      <c r="O207" s="49"/>
      <c r="P207" s="50"/>
      <c r="Q207" s="50"/>
      <c r="R207" s="50"/>
      <c r="S207" s="50"/>
      <c r="T207" s="46"/>
      <c r="U207" s="46"/>
      <c r="V207" s="51" t="s">
        <v>1108</v>
      </c>
      <c r="W207" s="62"/>
      <c r="X207" s="62"/>
      <c r="Y207" s="23" t="str">
        <f t="shared" si="18"/>
        <v/>
      </c>
      <c r="Z207" s="23">
        <f t="shared" si="19"/>
        <v>510.72</v>
      </c>
      <c r="AA207" s="19">
        <f t="shared" si="20"/>
        <v>1</v>
      </c>
      <c r="AB207" s="19">
        <f t="shared" si="21"/>
        <v>0</v>
      </c>
      <c r="AC207" s="19">
        <f t="shared" si="22"/>
        <v>1</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v>83111000</v>
      </c>
      <c r="K208" s="46" t="s">
        <v>104</v>
      </c>
      <c r="L208" s="47"/>
      <c r="M208" s="48"/>
      <c r="N208" s="99">
        <v>510.72</v>
      </c>
      <c r="O208" s="49"/>
      <c r="P208" s="50"/>
      <c r="Q208" s="50"/>
      <c r="R208" s="50"/>
      <c r="S208" s="50"/>
      <c r="T208" s="46"/>
      <c r="U208" s="46"/>
      <c r="V208" s="51" t="s">
        <v>1108</v>
      </c>
      <c r="W208" s="62"/>
      <c r="X208" s="62"/>
      <c r="Y208" s="23" t="str">
        <f t="shared" si="18"/>
        <v/>
      </c>
      <c r="Z208" s="23">
        <f t="shared" si="19"/>
        <v>510.72</v>
      </c>
      <c r="AA208" s="19">
        <f t="shared" si="20"/>
        <v>1</v>
      </c>
      <c r="AB208" s="19">
        <f t="shared" si="21"/>
        <v>0</v>
      </c>
      <c r="AC208" s="19">
        <f t="shared" si="22"/>
        <v>1</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v>83111000</v>
      </c>
      <c r="K209" s="46" t="s">
        <v>104</v>
      </c>
      <c r="L209" s="47"/>
      <c r="M209" s="48"/>
      <c r="N209" s="99">
        <v>510.72</v>
      </c>
      <c r="O209" s="49"/>
      <c r="P209" s="50"/>
      <c r="Q209" s="50"/>
      <c r="R209" s="50"/>
      <c r="S209" s="50"/>
      <c r="T209" s="46"/>
      <c r="U209" s="46"/>
      <c r="V209" s="51" t="s">
        <v>1108</v>
      </c>
      <c r="W209" s="62"/>
      <c r="X209" s="62"/>
      <c r="Y209" s="23" t="str">
        <f t="shared" si="18"/>
        <v/>
      </c>
      <c r="Z209" s="23">
        <f t="shared" si="19"/>
        <v>510.72</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v>83111000</v>
      </c>
      <c r="K210" s="46" t="s">
        <v>104</v>
      </c>
      <c r="L210" s="47"/>
      <c r="M210" s="48"/>
      <c r="N210" s="99">
        <v>510.72</v>
      </c>
      <c r="O210" s="49"/>
      <c r="P210" s="50"/>
      <c r="Q210" s="50"/>
      <c r="R210" s="50"/>
      <c r="S210" s="50"/>
      <c r="T210" s="46"/>
      <c r="U210" s="46"/>
      <c r="V210" s="51" t="s">
        <v>1108</v>
      </c>
      <c r="W210" s="62"/>
      <c r="X210" s="62"/>
      <c r="Y210" s="23" t="str">
        <f t="shared" si="18"/>
        <v/>
      </c>
      <c r="Z210" s="23">
        <f t="shared" si="19"/>
        <v>510.72</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v>
      </c>
      <c r="I211" s="21" t="s">
        <v>995</v>
      </c>
      <c r="J211"/>
      <c r="K211" s="46" t="s">
        <v>104</v>
      </c>
      <c r="L211" s="47"/>
      <c r="M211" s="48"/>
      <c r="N211" s="99"/>
      <c r="O211" s="49"/>
      <c r="P211" s="50"/>
      <c r="Q211" s="50"/>
      <c r="R211" s="50"/>
      <c r="S211" s="50"/>
      <c r="T211" s="46"/>
      <c r="U211" s="46"/>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321</v>
      </c>
      <c r="H212" s="21">
        <v>1</v>
      </c>
      <c r="I212" s="21" t="s">
        <v>995</v>
      </c>
      <c r="J212"/>
      <c r="K212" s="46" t="s">
        <v>104</v>
      </c>
      <c r="L212" s="47"/>
      <c r="M212" s="48"/>
      <c r="N212" s="99"/>
      <c r="O212" s="49"/>
      <c r="P212" s="50"/>
      <c r="Q212" s="50"/>
      <c r="R212" s="50"/>
      <c r="S212" s="50"/>
      <c r="T212" s="46"/>
      <c r="U212" s="46"/>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33</v>
      </c>
      <c r="I213" s="21" t="s">
        <v>995</v>
      </c>
      <c r="J213"/>
      <c r="K213" s="46" t="s">
        <v>104</v>
      </c>
      <c r="L213" s="47"/>
      <c r="M213" s="48"/>
      <c r="N213" s="99"/>
      <c r="O213" s="49"/>
      <c r="P213" s="50"/>
      <c r="Q213" s="50"/>
      <c r="R213" s="50"/>
      <c r="S213" s="50"/>
      <c r="T213" s="46"/>
      <c r="U213" s="46"/>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1</v>
      </c>
      <c r="I214" s="21" t="s">
        <v>995</v>
      </c>
      <c r="J214">
        <v>83111000</v>
      </c>
      <c r="K214" s="46" t="s">
        <v>104</v>
      </c>
      <c r="L214" s="47"/>
      <c r="M214" s="48"/>
      <c r="N214" s="99">
        <v>76.16</v>
      </c>
      <c r="O214" s="49"/>
      <c r="P214" s="50"/>
      <c r="Q214" s="50"/>
      <c r="R214" s="50"/>
      <c r="S214" s="50"/>
      <c r="T214" s="46"/>
      <c r="U214" s="46"/>
      <c r="V214" s="51" t="s">
        <v>1108</v>
      </c>
      <c r="W214" s="62"/>
      <c r="X214" s="62"/>
      <c r="Y214" s="23" t="str">
        <f t="shared" si="18"/>
        <v/>
      </c>
      <c r="Z214" s="23">
        <f t="shared" si="19"/>
        <v>76.16</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1</v>
      </c>
      <c r="I215" s="21" t="s">
        <v>995</v>
      </c>
      <c r="J215">
        <v>83111000</v>
      </c>
      <c r="K215" s="46" t="s">
        <v>104</v>
      </c>
      <c r="L215" s="47"/>
      <c r="M215" s="48"/>
      <c r="N215" s="99">
        <v>76.16</v>
      </c>
      <c r="O215" s="49"/>
      <c r="P215" s="50"/>
      <c r="Q215" s="50"/>
      <c r="R215" s="50"/>
      <c r="S215" s="50"/>
      <c r="T215" s="46"/>
      <c r="U215" s="46"/>
      <c r="V215" s="51" t="s">
        <v>1108</v>
      </c>
      <c r="W215" s="62"/>
      <c r="X215" s="62"/>
      <c r="Y215" s="23" t="str">
        <f t="shared" ref="Y215:Y278" si="26">IF(M215&lt;&gt;"",$H215*M215,"")</f>
        <v/>
      </c>
      <c r="Z215" s="23">
        <f t="shared" ref="Z215:Z278" si="27">IF(N215&lt;&gt;"",$H215*N215,"")</f>
        <v>76.16</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1</v>
      </c>
      <c r="I216" s="21" t="s">
        <v>995</v>
      </c>
      <c r="J216">
        <v>83111000</v>
      </c>
      <c r="K216" s="46" t="s">
        <v>104</v>
      </c>
      <c r="L216" s="47"/>
      <c r="M216" s="48"/>
      <c r="N216" s="99">
        <v>62.72</v>
      </c>
      <c r="O216" s="49"/>
      <c r="P216" s="50"/>
      <c r="Q216" s="50"/>
      <c r="R216" s="50"/>
      <c r="S216" s="50"/>
      <c r="T216" s="46"/>
      <c r="U216" s="46"/>
      <c r="V216" s="51" t="s">
        <v>1108</v>
      </c>
      <c r="W216" s="62"/>
      <c r="X216" s="62"/>
      <c r="Y216" s="23" t="str">
        <f t="shared" si="26"/>
        <v/>
      </c>
      <c r="Z216" s="23">
        <f t="shared" si="27"/>
        <v>62.72</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1</v>
      </c>
      <c r="I217" s="21" t="s">
        <v>995</v>
      </c>
      <c r="J217">
        <v>83111000</v>
      </c>
      <c r="K217" s="46" t="s">
        <v>104</v>
      </c>
      <c r="L217" s="47"/>
      <c r="M217" s="48"/>
      <c r="N217" s="99">
        <v>262.08</v>
      </c>
      <c r="O217" s="49"/>
      <c r="P217" s="50"/>
      <c r="Q217" s="50"/>
      <c r="R217" s="50"/>
      <c r="S217" s="50"/>
      <c r="T217" s="46"/>
      <c r="U217" s="46"/>
      <c r="V217" s="51" t="s">
        <v>1108</v>
      </c>
      <c r="W217" s="62"/>
      <c r="X217" s="62"/>
      <c r="Y217" s="23" t="str">
        <f t="shared" si="26"/>
        <v/>
      </c>
      <c r="Z217" s="23">
        <f t="shared" si="27"/>
        <v>262.08</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13</v>
      </c>
      <c r="I218" s="21" t="s">
        <v>995</v>
      </c>
      <c r="J218">
        <v>83111000</v>
      </c>
      <c r="K218" s="46" t="s">
        <v>104</v>
      </c>
      <c r="L218" s="47"/>
      <c r="M218" s="48"/>
      <c r="N218" s="99">
        <v>62.72</v>
      </c>
      <c r="O218" s="49"/>
      <c r="P218" s="50"/>
      <c r="Q218" s="50"/>
      <c r="R218" s="50"/>
      <c r="S218" s="50"/>
      <c r="T218" s="46"/>
      <c r="U218" s="46"/>
      <c r="V218" s="51" t="s">
        <v>1108</v>
      </c>
      <c r="W218" s="62"/>
      <c r="X218" s="62"/>
      <c r="Y218" s="23" t="str">
        <f t="shared" si="26"/>
        <v/>
      </c>
      <c r="Z218" s="23">
        <f t="shared" si="27"/>
        <v>815.36</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1</v>
      </c>
      <c r="I219" s="21" t="s">
        <v>995</v>
      </c>
      <c r="J219">
        <v>83111000</v>
      </c>
      <c r="K219" s="46" t="s">
        <v>104</v>
      </c>
      <c r="L219" s="47"/>
      <c r="M219" s="48"/>
      <c r="N219" s="99">
        <v>262.08</v>
      </c>
      <c r="O219" s="49"/>
      <c r="P219" s="50"/>
      <c r="Q219" s="50"/>
      <c r="R219" s="50"/>
      <c r="S219" s="50"/>
      <c r="T219" s="46"/>
      <c r="U219" s="46"/>
      <c r="V219" s="51" t="s">
        <v>1108</v>
      </c>
      <c r="W219" s="62"/>
      <c r="X219" s="62"/>
      <c r="Y219" s="23" t="str">
        <f t="shared" si="26"/>
        <v/>
      </c>
      <c r="Z219" s="23">
        <f t="shared" si="27"/>
        <v>262.08</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v>83111000</v>
      </c>
      <c r="K220" s="46" t="s">
        <v>104</v>
      </c>
      <c r="L220" s="47"/>
      <c r="M220" s="48"/>
      <c r="N220" s="99">
        <v>262.08</v>
      </c>
      <c r="O220" s="49"/>
      <c r="P220" s="50"/>
      <c r="Q220" s="50"/>
      <c r="R220" s="50"/>
      <c r="S220" s="50"/>
      <c r="T220" s="46"/>
      <c r="U220" s="46"/>
      <c r="V220" s="51" t="s">
        <v>1108</v>
      </c>
      <c r="W220" s="62"/>
      <c r="X220" s="62"/>
      <c r="Y220" s="23" t="str">
        <f t="shared" si="26"/>
        <v/>
      </c>
      <c r="Z220" s="23">
        <f t="shared" si="27"/>
        <v>262.08</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1</v>
      </c>
      <c r="I221" s="21" t="s">
        <v>995</v>
      </c>
      <c r="J221"/>
      <c r="K221" s="46" t="s">
        <v>104</v>
      </c>
      <c r="L221" s="47"/>
      <c r="M221" s="48"/>
      <c r="N221" s="99"/>
      <c r="O221" s="49"/>
      <c r="P221" s="50"/>
      <c r="Q221" s="50"/>
      <c r="R221" s="50"/>
      <c r="S221" s="50"/>
      <c r="T221" s="46"/>
      <c r="U221" s="46"/>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331</v>
      </c>
      <c r="H222" s="21">
        <v>1</v>
      </c>
      <c r="I222" s="21" t="s">
        <v>995</v>
      </c>
      <c r="J222" s="101">
        <v>83111000</v>
      </c>
      <c r="K222" s="46" t="s">
        <v>104</v>
      </c>
      <c r="L222" s="47"/>
      <c r="M222" s="48"/>
      <c r="N222" s="99">
        <v>510.72</v>
      </c>
      <c r="O222" s="49"/>
      <c r="P222" s="50"/>
      <c r="Q222" s="50"/>
      <c r="R222" s="50"/>
      <c r="S222" s="50"/>
      <c r="T222" s="46"/>
      <c r="U222" s="46"/>
      <c r="V222" s="51" t="s">
        <v>1108</v>
      </c>
      <c r="W222" s="62"/>
      <c r="X222" s="62"/>
      <c r="Y222" s="23" t="str">
        <f t="shared" si="26"/>
        <v/>
      </c>
      <c r="Z222" s="23">
        <f t="shared" si="27"/>
        <v>510.72</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v>
      </c>
      <c r="I223" s="21" t="s">
        <v>995</v>
      </c>
      <c r="J223">
        <v>83111000</v>
      </c>
      <c r="K223" s="46" t="s">
        <v>104</v>
      </c>
      <c r="L223" s="47"/>
      <c r="M223" s="48"/>
      <c r="N223" s="99">
        <v>510.72</v>
      </c>
      <c r="O223" s="49"/>
      <c r="P223" s="50"/>
      <c r="Q223" s="50"/>
      <c r="R223" s="50"/>
      <c r="S223" s="50"/>
      <c r="T223" s="46"/>
      <c r="U223" s="46"/>
      <c r="V223" s="51" t="s">
        <v>1108</v>
      </c>
      <c r="W223" s="62"/>
      <c r="X223" s="62"/>
      <c r="Y223" s="23" t="str">
        <f t="shared" si="26"/>
        <v/>
      </c>
      <c r="Z223" s="23">
        <f t="shared" si="27"/>
        <v>510.72</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102</v>
      </c>
      <c r="I224" s="21" t="s">
        <v>995</v>
      </c>
      <c r="J224" s="100"/>
      <c r="K224" s="46" t="s">
        <v>104</v>
      </c>
      <c r="L224" s="47"/>
      <c r="M224" s="48"/>
      <c r="N224" s="99"/>
      <c r="O224" s="49"/>
      <c r="P224" s="50"/>
      <c r="Q224" s="50"/>
      <c r="R224" s="50"/>
      <c r="S224" s="50"/>
      <c r="T224" s="46"/>
      <c r="U224" s="46"/>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c r="K225" s="46" t="s">
        <v>104</v>
      </c>
      <c r="L225" s="47"/>
      <c r="M225" s="48"/>
      <c r="N225" s="99"/>
      <c r="O225" s="49"/>
      <c r="P225" s="50"/>
      <c r="Q225" s="50"/>
      <c r="R225" s="50"/>
      <c r="S225" s="50"/>
      <c r="T225" s="46"/>
      <c r="U225" s="46"/>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80</v>
      </c>
      <c r="I226" s="21" t="s">
        <v>995</v>
      </c>
      <c r="J226">
        <v>81019600</v>
      </c>
      <c r="K226" s="46" t="s">
        <v>104</v>
      </c>
      <c r="L226" s="47"/>
      <c r="M226" s="48"/>
      <c r="N226" s="99">
        <v>32.479999999999997</v>
      </c>
      <c r="O226" s="49"/>
      <c r="P226" s="50"/>
      <c r="Q226" s="50"/>
      <c r="R226" s="50"/>
      <c r="S226" s="50"/>
      <c r="T226" s="46"/>
      <c r="U226" s="46"/>
      <c r="V226" s="51" t="s">
        <v>1111</v>
      </c>
      <c r="W226" s="62"/>
      <c r="X226" s="62"/>
      <c r="Y226" s="23" t="str">
        <f t="shared" si="26"/>
        <v/>
      </c>
      <c r="Z226" s="23">
        <f t="shared" si="27"/>
        <v>2598.3999999999996</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33</v>
      </c>
      <c r="I227" s="21" t="s">
        <v>995</v>
      </c>
      <c r="J227">
        <v>81019600</v>
      </c>
      <c r="K227" s="46" t="s">
        <v>104</v>
      </c>
      <c r="L227" s="47"/>
      <c r="M227" s="48"/>
      <c r="N227" s="99">
        <v>32.479999999999997</v>
      </c>
      <c r="O227" s="49"/>
      <c r="P227" s="50"/>
      <c r="Q227" s="50"/>
      <c r="R227" s="50"/>
      <c r="S227" s="50"/>
      <c r="T227" s="46"/>
      <c r="U227" s="46"/>
      <c r="V227" s="51" t="s">
        <v>1111</v>
      </c>
      <c r="W227" s="62"/>
      <c r="X227" s="62"/>
      <c r="Y227" s="23" t="str">
        <f t="shared" si="26"/>
        <v/>
      </c>
      <c r="Z227" s="23">
        <f t="shared" si="27"/>
        <v>1071.8399999999999</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40</v>
      </c>
      <c r="I228" s="21" t="s">
        <v>995</v>
      </c>
      <c r="J228" s="101">
        <v>81019600</v>
      </c>
      <c r="K228" s="46" t="s">
        <v>104</v>
      </c>
      <c r="L228" s="47"/>
      <c r="M228" s="48"/>
      <c r="N228" s="99">
        <v>35.840000000000003</v>
      </c>
      <c r="O228" s="49"/>
      <c r="P228" s="50"/>
      <c r="Q228" s="50"/>
      <c r="R228" s="50"/>
      <c r="S228" s="50"/>
      <c r="T228" s="46"/>
      <c r="U228" s="46"/>
      <c r="V228" s="51" t="s">
        <v>1111</v>
      </c>
      <c r="W228" s="62"/>
      <c r="X228" s="62"/>
      <c r="Y228" s="23" t="str">
        <f t="shared" si="26"/>
        <v/>
      </c>
      <c r="Z228" s="23">
        <f t="shared" si="27"/>
        <v>1433.6000000000001</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13</v>
      </c>
      <c r="I229" s="21" t="s">
        <v>995</v>
      </c>
      <c r="J229">
        <v>81019600</v>
      </c>
      <c r="K229" s="46" t="s">
        <v>104</v>
      </c>
      <c r="L229" s="47"/>
      <c r="M229" s="48"/>
      <c r="N229" s="99">
        <v>35.840000000000003</v>
      </c>
      <c r="O229" s="49"/>
      <c r="P229" s="50"/>
      <c r="Q229" s="50"/>
      <c r="R229" s="50"/>
      <c r="S229" s="50"/>
      <c r="T229" s="46"/>
      <c r="U229" s="46"/>
      <c r="V229" s="51" t="s">
        <v>1111</v>
      </c>
      <c r="W229" s="62"/>
      <c r="X229" s="62"/>
      <c r="Y229" s="23" t="str">
        <f t="shared" si="26"/>
        <v/>
      </c>
      <c r="Z229" s="23">
        <f t="shared" si="27"/>
        <v>465.92000000000007</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34</v>
      </c>
      <c r="I230" s="21" t="s">
        <v>995</v>
      </c>
      <c r="J230"/>
      <c r="K230" s="46" t="s">
        <v>104</v>
      </c>
      <c r="L230" s="47"/>
      <c r="M230" s="48"/>
      <c r="N230" s="99"/>
      <c r="O230" s="49"/>
      <c r="P230" s="50"/>
      <c r="Q230" s="50"/>
      <c r="R230" s="50"/>
      <c r="S230" s="50"/>
      <c r="T230" s="46"/>
      <c r="U230" s="46"/>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67</v>
      </c>
      <c r="I231" s="21" t="s">
        <v>995</v>
      </c>
      <c r="J231">
        <v>83111000</v>
      </c>
      <c r="K231" s="46" t="s">
        <v>104</v>
      </c>
      <c r="L231" s="47"/>
      <c r="M231" s="48"/>
      <c r="N231" s="99">
        <v>62.72</v>
      </c>
      <c r="O231" s="49"/>
      <c r="P231" s="50"/>
      <c r="Q231" s="50"/>
      <c r="R231" s="50"/>
      <c r="S231" s="50"/>
      <c r="T231" s="46"/>
      <c r="U231" s="46"/>
      <c r="V231" s="51" t="s">
        <v>1108</v>
      </c>
      <c r="W231" s="62"/>
      <c r="X231" s="62"/>
      <c r="Y231" s="23" t="str">
        <f t="shared" si="26"/>
        <v/>
      </c>
      <c r="Z231" s="23">
        <f t="shared" si="27"/>
        <v>4202.24</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1</v>
      </c>
      <c r="I232" s="21" t="s">
        <v>995</v>
      </c>
      <c r="J232">
        <v>83111000</v>
      </c>
      <c r="K232" s="46" t="s">
        <v>104</v>
      </c>
      <c r="L232" s="47"/>
      <c r="M232" s="48"/>
      <c r="N232" s="99">
        <v>84</v>
      </c>
      <c r="O232" s="49"/>
      <c r="P232" s="50"/>
      <c r="Q232" s="50"/>
      <c r="R232" s="50"/>
      <c r="S232" s="50"/>
      <c r="T232" s="46"/>
      <c r="U232" s="46"/>
      <c r="V232" s="51" t="s">
        <v>1108</v>
      </c>
      <c r="W232" s="62"/>
      <c r="X232" s="62"/>
      <c r="Y232" s="23" t="str">
        <f t="shared" si="26"/>
        <v/>
      </c>
      <c r="Z232" s="23">
        <f t="shared" si="27"/>
        <v>84</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v>83111000</v>
      </c>
      <c r="K233" s="46" t="s">
        <v>104</v>
      </c>
      <c r="L233" s="47"/>
      <c r="M233" s="48"/>
      <c r="N233" s="99">
        <v>84</v>
      </c>
      <c r="O233" s="49"/>
      <c r="P233" s="50"/>
      <c r="Q233" s="50"/>
      <c r="R233" s="50"/>
      <c r="S233" s="50"/>
      <c r="T233" s="46"/>
      <c r="U233" s="46"/>
      <c r="V233" s="51" t="s">
        <v>1108</v>
      </c>
      <c r="W233" s="62"/>
      <c r="X233" s="62"/>
      <c r="Y233" s="23" t="str">
        <f t="shared" si="26"/>
        <v/>
      </c>
      <c r="Z233" s="23">
        <f t="shared" si="27"/>
        <v>84</v>
      </c>
      <c r="AA233" s="19">
        <f t="shared" si="28"/>
        <v>1</v>
      </c>
      <c r="AB233" s="19">
        <f t="shared" si="29"/>
        <v>0</v>
      </c>
      <c r="AC233" s="19">
        <f t="shared" si="30"/>
        <v>1</v>
      </c>
      <c r="AD233" s="23" t="str">
        <f t="shared" si="31"/>
        <v/>
      </c>
      <c r="AE233" s="23" t="str">
        <f t="shared" si="32"/>
        <v/>
      </c>
    </row>
    <row r="234" spans="2:31" x14ac:dyDescent="0.25">
      <c r="B234" s="18">
        <f t="shared" si="33"/>
        <v>212</v>
      </c>
      <c r="C234" s="25">
        <v>5200000011952</v>
      </c>
      <c r="D234" s="19"/>
      <c r="E234" s="19"/>
      <c r="F234" s="2"/>
      <c r="G234" s="20" t="s">
        <v>343</v>
      </c>
      <c r="H234" s="21">
        <v>139</v>
      </c>
      <c r="I234" s="21" t="s">
        <v>995</v>
      </c>
      <c r="J234">
        <v>83111000</v>
      </c>
      <c r="K234" s="46" t="s">
        <v>104</v>
      </c>
      <c r="L234" s="47"/>
      <c r="M234" s="48"/>
      <c r="N234" s="99">
        <v>62.72</v>
      </c>
      <c r="O234" s="49"/>
      <c r="P234" s="50"/>
      <c r="Q234" s="50"/>
      <c r="R234" s="50"/>
      <c r="S234" s="50"/>
      <c r="T234" s="46"/>
      <c r="U234" s="46"/>
      <c r="V234" s="51" t="s">
        <v>1108</v>
      </c>
      <c r="W234" s="62"/>
      <c r="X234" s="62"/>
      <c r="Y234" s="23" t="str">
        <f t="shared" si="26"/>
        <v/>
      </c>
      <c r="Z234" s="23">
        <f t="shared" si="27"/>
        <v>8718.08</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40</v>
      </c>
      <c r="I235" s="21" t="s">
        <v>995</v>
      </c>
      <c r="J235">
        <v>83111000</v>
      </c>
      <c r="K235" s="46" t="s">
        <v>104</v>
      </c>
      <c r="L235" s="47"/>
      <c r="M235" s="48"/>
      <c r="N235" s="99">
        <v>62.72</v>
      </c>
      <c r="O235" s="49"/>
      <c r="P235" s="50"/>
      <c r="Q235" s="50"/>
      <c r="R235" s="50"/>
      <c r="S235" s="50"/>
      <c r="T235" s="46"/>
      <c r="U235" s="46"/>
      <c r="V235" s="51" t="s">
        <v>1108</v>
      </c>
      <c r="W235" s="62"/>
      <c r="X235" s="62"/>
      <c r="Y235" s="23" t="str">
        <f t="shared" si="26"/>
        <v/>
      </c>
      <c r="Z235" s="23">
        <f t="shared" si="27"/>
        <v>2508.8000000000002</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33</v>
      </c>
      <c r="I236" s="21" t="s">
        <v>995</v>
      </c>
      <c r="J236">
        <v>83111000</v>
      </c>
      <c r="K236" s="46" t="s">
        <v>104</v>
      </c>
      <c r="L236" s="47"/>
      <c r="M236" s="48"/>
      <c r="N236" s="99">
        <v>62.72</v>
      </c>
      <c r="O236" s="49"/>
      <c r="P236" s="50"/>
      <c r="Q236" s="50"/>
      <c r="R236" s="50"/>
      <c r="S236" s="50"/>
      <c r="T236" s="46"/>
      <c r="U236" s="46"/>
      <c r="V236" s="51" t="s">
        <v>1108</v>
      </c>
      <c r="W236" s="62"/>
      <c r="X236" s="62"/>
      <c r="Y236" s="23" t="str">
        <f t="shared" si="26"/>
        <v/>
      </c>
      <c r="Z236" s="23">
        <f t="shared" si="27"/>
        <v>2069.7599999999998</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50</v>
      </c>
      <c r="I237" s="21" t="s">
        <v>995</v>
      </c>
      <c r="J237">
        <v>83111000</v>
      </c>
      <c r="K237" s="46" t="s">
        <v>104</v>
      </c>
      <c r="L237" s="47"/>
      <c r="M237" s="48"/>
      <c r="N237" s="99">
        <v>62.72</v>
      </c>
      <c r="O237" s="49"/>
      <c r="P237" s="50"/>
      <c r="Q237" s="50"/>
      <c r="R237" s="50"/>
      <c r="S237" s="50"/>
      <c r="T237" s="46"/>
      <c r="U237" s="46"/>
      <c r="V237" s="51" t="s">
        <v>1108</v>
      </c>
      <c r="W237" s="62"/>
      <c r="X237" s="62"/>
      <c r="Y237" s="23" t="str">
        <f t="shared" si="26"/>
        <v/>
      </c>
      <c r="Z237" s="23">
        <f t="shared" si="27"/>
        <v>3136</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v>83111000</v>
      </c>
      <c r="K238" s="46" t="s">
        <v>104</v>
      </c>
      <c r="L238" s="47"/>
      <c r="M238" s="48"/>
      <c r="N238" s="99">
        <v>62.72</v>
      </c>
      <c r="O238" s="49"/>
      <c r="P238" s="50"/>
      <c r="Q238" s="50"/>
      <c r="R238" s="50"/>
      <c r="S238" s="50"/>
      <c r="T238" s="46"/>
      <c r="U238" s="46"/>
      <c r="V238" s="51" t="s">
        <v>1108</v>
      </c>
      <c r="W238" s="62"/>
      <c r="X238" s="62"/>
      <c r="Y238" s="23" t="str">
        <f t="shared" si="26"/>
        <v/>
      </c>
      <c r="Z238" s="23">
        <f t="shared" si="27"/>
        <v>62.72</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43</v>
      </c>
      <c r="I239" s="21" t="s">
        <v>995</v>
      </c>
      <c r="J239">
        <v>83111000</v>
      </c>
      <c r="K239" s="46" t="s">
        <v>104</v>
      </c>
      <c r="L239" s="47"/>
      <c r="M239" s="48"/>
      <c r="N239" s="99">
        <v>143.36000000000001</v>
      </c>
      <c r="O239" s="49"/>
      <c r="P239" s="50"/>
      <c r="Q239" s="50"/>
      <c r="R239" s="50"/>
      <c r="S239" s="50"/>
      <c r="T239" s="46"/>
      <c r="U239" s="46"/>
      <c r="V239" s="51" t="s">
        <v>1108</v>
      </c>
      <c r="W239" s="62"/>
      <c r="X239" s="62"/>
      <c r="Y239" s="23" t="str">
        <f t="shared" si="26"/>
        <v/>
      </c>
      <c r="Z239" s="23">
        <f t="shared" si="27"/>
        <v>6164.4800000000005</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c r="K240" s="46" t="s">
        <v>104</v>
      </c>
      <c r="L240" s="47"/>
      <c r="M240" s="48"/>
      <c r="N240" s="99"/>
      <c r="O240" s="49"/>
      <c r="P240" s="50"/>
      <c r="Q240" s="50"/>
      <c r="R240" s="50"/>
      <c r="S240" s="50"/>
      <c r="T240" s="46"/>
      <c r="U240" s="46"/>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67</v>
      </c>
      <c r="I241" s="21" t="s">
        <v>995</v>
      </c>
      <c r="J241">
        <v>96035000</v>
      </c>
      <c r="K241" s="46" t="s">
        <v>104</v>
      </c>
      <c r="L241" s="47"/>
      <c r="M241" s="48"/>
      <c r="N241" s="99">
        <v>98.56</v>
      </c>
      <c r="O241" s="49"/>
      <c r="P241" s="50"/>
      <c r="Q241" s="50"/>
      <c r="R241" s="50"/>
      <c r="S241" s="50"/>
      <c r="T241" s="46"/>
      <c r="U241" s="46"/>
      <c r="V241" s="51" t="s">
        <v>1111</v>
      </c>
      <c r="W241" s="62"/>
      <c r="X241" s="62"/>
      <c r="Y241" s="23" t="str">
        <f t="shared" si="26"/>
        <v/>
      </c>
      <c r="Z241" s="23">
        <f t="shared" si="27"/>
        <v>6603.52</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33</v>
      </c>
      <c r="I242" s="21" t="s">
        <v>995</v>
      </c>
      <c r="J242">
        <v>96035000</v>
      </c>
      <c r="K242" s="46" t="s">
        <v>104</v>
      </c>
      <c r="L242" s="47"/>
      <c r="M242" s="48"/>
      <c r="N242" s="99">
        <v>98.56</v>
      </c>
      <c r="O242" s="49"/>
      <c r="P242" s="50"/>
      <c r="Q242" s="50"/>
      <c r="R242" s="50"/>
      <c r="S242" s="50"/>
      <c r="T242" s="46"/>
      <c r="U242" s="46"/>
      <c r="V242" s="51" t="s">
        <v>1111</v>
      </c>
      <c r="W242" s="62"/>
      <c r="X242" s="62"/>
      <c r="Y242" s="23" t="str">
        <f t="shared" si="26"/>
        <v/>
      </c>
      <c r="Z242" s="23">
        <f t="shared" si="27"/>
        <v>3252.48</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67</v>
      </c>
      <c r="I243" s="21" t="s">
        <v>995</v>
      </c>
      <c r="J243">
        <v>96035000</v>
      </c>
      <c r="K243" s="46" t="s">
        <v>104</v>
      </c>
      <c r="L243" s="47"/>
      <c r="M243" s="48"/>
      <c r="N243" s="99">
        <v>24.64</v>
      </c>
      <c r="O243" s="49"/>
      <c r="P243" s="50"/>
      <c r="Q243" s="50"/>
      <c r="R243" s="50"/>
      <c r="S243" s="50"/>
      <c r="T243" s="46"/>
      <c r="U243" s="46"/>
      <c r="V243" s="51" t="s">
        <v>1111</v>
      </c>
      <c r="W243" s="62"/>
      <c r="X243" s="62"/>
      <c r="Y243" s="23" t="str">
        <f t="shared" si="26"/>
        <v/>
      </c>
      <c r="Z243" s="23">
        <f t="shared" si="27"/>
        <v>1650.88</v>
      </c>
      <c r="AA243" s="19">
        <f t="shared" si="28"/>
        <v>1</v>
      </c>
      <c r="AB243" s="19">
        <f t="shared" si="29"/>
        <v>0</v>
      </c>
      <c r="AC243" s="19">
        <f t="shared" si="30"/>
        <v>1</v>
      </c>
      <c r="AD243" s="23" t="str">
        <f t="shared" si="31"/>
        <v/>
      </c>
      <c r="AE243" s="23" t="str">
        <f t="shared" si="32"/>
        <v/>
      </c>
    </row>
    <row r="244" spans="2:31" x14ac:dyDescent="0.25">
      <c r="B244" s="18">
        <f t="shared" si="33"/>
        <v>222</v>
      </c>
      <c r="C244" s="25">
        <v>5200000010298</v>
      </c>
      <c r="D244" s="19"/>
      <c r="E244" s="19"/>
      <c r="F244" s="2"/>
      <c r="G244" s="20" t="s">
        <v>353</v>
      </c>
      <c r="H244" s="21">
        <v>67</v>
      </c>
      <c r="I244" s="21" t="s">
        <v>995</v>
      </c>
      <c r="J244">
        <v>96035000</v>
      </c>
      <c r="K244" s="46" t="s">
        <v>104</v>
      </c>
      <c r="L244" s="47"/>
      <c r="M244" s="48"/>
      <c r="N244" s="99">
        <v>109.76</v>
      </c>
      <c r="O244" s="49"/>
      <c r="P244" s="50"/>
      <c r="Q244" s="50"/>
      <c r="R244" s="50"/>
      <c r="S244" s="50"/>
      <c r="T244" s="46"/>
      <c r="U244" s="46"/>
      <c r="V244" s="51" t="s">
        <v>1111</v>
      </c>
      <c r="W244" s="62"/>
      <c r="X244" s="62"/>
      <c r="Y244" s="23" t="str">
        <f t="shared" si="26"/>
        <v/>
      </c>
      <c r="Z244" s="23">
        <f t="shared" si="27"/>
        <v>7353.92</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100</v>
      </c>
      <c r="I245" s="21" t="s">
        <v>995</v>
      </c>
      <c r="J245">
        <v>96035000</v>
      </c>
      <c r="K245" s="46" t="s">
        <v>104</v>
      </c>
      <c r="L245" s="47"/>
      <c r="M245" s="48"/>
      <c r="N245" s="99">
        <v>24.64</v>
      </c>
      <c r="O245" s="49"/>
      <c r="P245" s="50"/>
      <c r="Q245" s="50"/>
      <c r="R245" s="50"/>
      <c r="S245" s="50"/>
      <c r="T245" s="46"/>
      <c r="U245" s="46"/>
      <c r="V245" s="51" t="s">
        <v>1111</v>
      </c>
      <c r="W245" s="62"/>
      <c r="X245" s="62"/>
      <c r="Y245" s="23" t="str">
        <f t="shared" si="26"/>
        <v/>
      </c>
      <c r="Z245" s="23">
        <f t="shared" si="27"/>
        <v>2464</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45</v>
      </c>
      <c r="I246" s="21" t="s">
        <v>995</v>
      </c>
      <c r="J246">
        <v>96035000</v>
      </c>
      <c r="K246" s="46" t="s">
        <v>104</v>
      </c>
      <c r="L246" s="47"/>
      <c r="M246" s="48"/>
      <c r="N246" s="99">
        <v>24.64</v>
      </c>
      <c r="O246" s="49"/>
      <c r="P246" s="50"/>
      <c r="Q246" s="50"/>
      <c r="R246" s="50"/>
      <c r="S246" s="50"/>
      <c r="T246" s="46"/>
      <c r="U246" s="46"/>
      <c r="V246" s="51" t="s">
        <v>1111</v>
      </c>
      <c r="W246" s="62"/>
      <c r="X246" s="62"/>
      <c r="Y246" s="23" t="str">
        <f t="shared" si="26"/>
        <v/>
      </c>
      <c r="Z246" s="23">
        <f t="shared" si="27"/>
        <v>1108.8</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v>96035000</v>
      </c>
      <c r="K247" s="46" t="s">
        <v>104</v>
      </c>
      <c r="L247" s="47"/>
      <c r="M247" s="48"/>
      <c r="N247" s="99">
        <v>75.039999999999992</v>
      </c>
      <c r="O247" s="49"/>
      <c r="P247" s="50"/>
      <c r="Q247" s="50"/>
      <c r="R247" s="50"/>
      <c r="S247" s="50"/>
      <c r="T247" s="46"/>
      <c r="U247" s="46"/>
      <c r="V247" s="51" t="s">
        <v>1111</v>
      </c>
      <c r="W247" s="62"/>
      <c r="X247" s="62"/>
      <c r="Y247" s="23" t="str">
        <f t="shared" si="26"/>
        <v/>
      </c>
      <c r="Z247" s="23">
        <f t="shared" si="27"/>
        <v>75.039999999999992</v>
      </c>
      <c r="AA247" s="19">
        <f t="shared" si="28"/>
        <v>1</v>
      </c>
      <c r="AB247" s="19">
        <f t="shared" si="29"/>
        <v>0</v>
      </c>
      <c r="AC247" s="19">
        <f t="shared" si="30"/>
        <v>1</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v>96035000</v>
      </c>
      <c r="K248" s="46" t="s">
        <v>104</v>
      </c>
      <c r="L248" s="47"/>
      <c r="M248" s="48"/>
      <c r="N248" s="99">
        <v>36.96</v>
      </c>
      <c r="O248" s="49"/>
      <c r="P248" s="50"/>
      <c r="Q248" s="50"/>
      <c r="R248" s="50"/>
      <c r="S248" s="50"/>
      <c r="T248" s="46"/>
      <c r="U248" s="46"/>
      <c r="V248" s="51" t="s">
        <v>1075</v>
      </c>
      <c r="W248" s="62"/>
      <c r="X248" s="62"/>
      <c r="Y248" s="23" t="str">
        <f t="shared" si="26"/>
        <v/>
      </c>
      <c r="Z248" s="23">
        <f t="shared" si="27"/>
        <v>36.96</v>
      </c>
      <c r="AA248" s="19">
        <f t="shared" si="28"/>
        <v>1</v>
      </c>
      <c r="AB248" s="19">
        <f t="shared" si="29"/>
        <v>0</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c r="K249" s="46" t="s">
        <v>104</v>
      </c>
      <c r="L249" s="47"/>
      <c r="M249" s="48"/>
      <c r="N249" s="99"/>
      <c r="O249" s="49"/>
      <c r="P249" s="50"/>
      <c r="Q249" s="50"/>
      <c r="R249" s="50"/>
      <c r="S249" s="50"/>
      <c r="T249" s="46"/>
      <c r="U249" s="46"/>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c r="K250" s="46" t="s">
        <v>104</v>
      </c>
      <c r="L250" s="47"/>
      <c r="M250" s="48"/>
      <c r="N250" s="99"/>
      <c r="O250" s="49"/>
      <c r="P250" s="50"/>
      <c r="Q250" s="50"/>
      <c r="R250" s="50"/>
      <c r="S250" s="50"/>
      <c r="T250" s="46"/>
      <c r="U250" s="46"/>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7</v>
      </c>
      <c r="I251" s="21" t="s">
        <v>995</v>
      </c>
      <c r="J251">
        <v>96035000</v>
      </c>
      <c r="K251" s="46" t="s">
        <v>104</v>
      </c>
      <c r="L251" s="47"/>
      <c r="M251" s="48"/>
      <c r="N251" s="99">
        <v>24.64</v>
      </c>
      <c r="O251" s="49"/>
      <c r="P251" s="50"/>
      <c r="Q251" s="50"/>
      <c r="R251" s="50"/>
      <c r="S251" s="50"/>
      <c r="T251" s="46"/>
      <c r="U251" s="46"/>
      <c r="V251" s="51" t="s">
        <v>1073</v>
      </c>
      <c r="W251" s="62"/>
      <c r="X251" s="62"/>
      <c r="Y251" s="23" t="str">
        <f t="shared" si="26"/>
        <v/>
      </c>
      <c r="Z251" s="23">
        <f t="shared" si="27"/>
        <v>172.48000000000002</v>
      </c>
      <c r="AA251" s="19">
        <f t="shared" si="28"/>
        <v>1</v>
      </c>
      <c r="AB251" s="19">
        <f t="shared" si="29"/>
        <v>0</v>
      </c>
      <c r="AC251" s="19">
        <f t="shared" si="30"/>
        <v>1</v>
      </c>
      <c r="AD251" s="23" t="str">
        <f t="shared" si="31"/>
        <v/>
      </c>
      <c r="AE251" s="23" t="str">
        <f t="shared" si="32"/>
        <v/>
      </c>
    </row>
    <row r="252" spans="2:31" x14ac:dyDescent="0.25">
      <c r="B252" s="18">
        <f t="shared" si="33"/>
        <v>230</v>
      </c>
      <c r="C252" s="25">
        <v>5900000000033</v>
      </c>
      <c r="D252" s="19"/>
      <c r="E252" s="19"/>
      <c r="F252" s="2"/>
      <c r="G252" s="20" t="s">
        <v>361</v>
      </c>
      <c r="H252" s="21">
        <v>1</v>
      </c>
      <c r="I252" s="21" t="s">
        <v>995</v>
      </c>
      <c r="J252">
        <v>96035000</v>
      </c>
      <c r="K252" s="46" t="s">
        <v>104</v>
      </c>
      <c r="L252" s="47"/>
      <c r="M252" s="48"/>
      <c r="N252" s="99">
        <v>20.16</v>
      </c>
      <c r="O252" s="49"/>
      <c r="P252" s="50"/>
      <c r="Q252" s="50"/>
      <c r="R252" s="50"/>
      <c r="S252" s="50"/>
      <c r="T252" s="46"/>
      <c r="U252" s="46"/>
      <c r="V252" s="51" t="s">
        <v>1073</v>
      </c>
      <c r="W252" s="62"/>
      <c r="X252" s="62"/>
      <c r="Y252" s="23" t="str">
        <f t="shared" si="26"/>
        <v/>
      </c>
      <c r="Z252" s="23">
        <f t="shared" si="27"/>
        <v>20.16</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67</v>
      </c>
      <c r="I253" s="21" t="s">
        <v>995</v>
      </c>
      <c r="J253">
        <v>96035000</v>
      </c>
      <c r="K253" s="46" t="s">
        <v>104</v>
      </c>
      <c r="L253" s="47"/>
      <c r="M253" s="48"/>
      <c r="N253" s="99">
        <v>24.64</v>
      </c>
      <c r="O253" s="49"/>
      <c r="P253" s="50"/>
      <c r="Q253" s="50"/>
      <c r="R253" s="50"/>
      <c r="S253" s="50"/>
      <c r="T253" s="46"/>
      <c r="U253" s="46"/>
      <c r="V253" s="51" t="s">
        <v>1073</v>
      </c>
      <c r="W253" s="62"/>
      <c r="X253" s="62"/>
      <c r="Y253" s="23" t="str">
        <f t="shared" si="26"/>
        <v/>
      </c>
      <c r="Z253" s="23">
        <f t="shared" si="27"/>
        <v>1650.88</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v>96035000</v>
      </c>
      <c r="K254" s="46" t="s">
        <v>104</v>
      </c>
      <c r="L254" s="47"/>
      <c r="M254" s="48"/>
      <c r="N254" s="99">
        <v>20.16</v>
      </c>
      <c r="O254" s="49"/>
      <c r="P254" s="50"/>
      <c r="Q254" s="50"/>
      <c r="R254" s="50"/>
      <c r="S254" s="50"/>
      <c r="T254" s="46"/>
      <c r="U254" s="46"/>
      <c r="V254" s="51" t="s">
        <v>1073</v>
      </c>
      <c r="W254" s="62"/>
      <c r="X254" s="62"/>
      <c r="Y254" s="23" t="str">
        <f t="shared" si="26"/>
        <v/>
      </c>
      <c r="Z254" s="23">
        <f t="shared" si="27"/>
        <v>20.16</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c r="K255" s="46" t="s">
        <v>104</v>
      </c>
      <c r="L255" s="47"/>
      <c r="M255" s="48"/>
      <c r="N255" s="99"/>
      <c r="O255" s="49"/>
      <c r="P255" s="50"/>
      <c r="Q255" s="50"/>
      <c r="R255" s="50"/>
      <c r="S255" s="50"/>
      <c r="T255" s="46"/>
      <c r="U255" s="46"/>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v>96035000</v>
      </c>
      <c r="K256" s="46" t="s">
        <v>104</v>
      </c>
      <c r="L256" s="47"/>
      <c r="M256" s="48"/>
      <c r="N256" s="99">
        <v>20.16</v>
      </c>
      <c r="O256" s="49"/>
      <c r="P256" s="50"/>
      <c r="Q256" s="50"/>
      <c r="R256" s="50"/>
      <c r="S256" s="50"/>
      <c r="T256" s="46"/>
      <c r="U256" s="46"/>
      <c r="V256" s="51" t="s">
        <v>1073</v>
      </c>
      <c r="W256" s="62"/>
      <c r="X256" s="62"/>
      <c r="Y256" s="23" t="str">
        <f t="shared" si="26"/>
        <v/>
      </c>
      <c r="Z256" s="23">
        <f t="shared" si="27"/>
        <v>20.16</v>
      </c>
      <c r="AA256" s="19">
        <f t="shared" si="28"/>
        <v>1</v>
      </c>
      <c r="AB256" s="19">
        <f t="shared" si="29"/>
        <v>0</v>
      </c>
      <c r="AC256" s="19">
        <f t="shared" si="30"/>
        <v>1</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v>84609090</v>
      </c>
      <c r="K257" s="46" t="s">
        <v>104</v>
      </c>
      <c r="L257" s="47"/>
      <c r="M257" s="48"/>
      <c r="N257" s="99">
        <v>873.6</v>
      </c>
      <c r="O257" s="49"/>
      <c r="P257" s="50"/>
      <c r="Q257" s="50"/>
      <c r="R257" s="50"/>
      <c r="S257" s="50"/>
      <c r="T257" s="46"/>
      <c r="U257" s="46"/>
      <c r="V257" s="51" t="s">
        <v>1112</v>
      </c>
      <c r="W257" s="62"/>
      <c r="X257" s="62"/>
      <c r="Y257" s="23" t="str">
        <f t="shared" si="26"/>
        <v/>
      </c>
      <c r="Z257" s="23">
        <f t="shared" si="27"/>
        <v>873.6</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3</v>
      </c>
      <c r="I258" s="21" t="s">
        <v>995</v>
      </c>
      <c r="J258" s="100"/>
      <c r="K258" s="46" t="s">
        <v>104</v>
      </c>
      <c r="L258" s="47"/>
      <c r="M258" s="48"/>
      <c r="N258" s="99"/>
      <c r="O258" s="49"/>
      <c r="P258" s="50"/>
      <c r="Q258" s="50"/>
      <c r="R258" s="50"/>
      <c r="S258" s="50"/>
      <c r="T258" s="46"/>
      <c r="U258" s="46"/>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100"/>
      <c r="K259" s="46" t="s">
        <v>104</v>
      </c>
      <c r="L259" s="47"/>
      <c r="M259" s="48"/>
      <c r="N259" s="99"/>
      <c r="O259" s="49"/>
      <c r="P259" s="50"/>
      <c r="Q259" s="50"/>
      <c r="R259" s="50"/>
      <c r="S259" s="50"/>
      <c r="T259" s="46"/>
      <c r="U259" s="46"/>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100"/>
      <c r="K260" s="46" t="s">
        <v>104</v>
      </c>
      <c r="L260" s="47"/>
      <c r="M260" s="48"/>
      <c r="N260" s="99"/>
      <c r="O260" s="49"/>
      <c r="P260" s="50"/>
      <c r="Q260" s="50"/>
      <c r="R260" s="50"/>
      <c r="S260" s="50"/>
      <c r="T260" s="46"/>
      <c r="U260" s="46"/>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370</v>
      </c>
      <c r="H261" s="21">
        <v>2</v>
      </c>
      <c r="I261" s="21" t="s">
        <v>995</v>
      </c>
      <c r="J261" s="101">
        <v>38237090</v>
      </c>
      <c r="K261" s="46" t="s">
        <v>104</v>
      </c>
      <c r="L261" s="47"/>
      <c r="M261" s="48"/>
      <c r="N261" s="99">
        <v>72.8</v>
      </c>
      <c r="O261" s="49"/>
      <c r="P261" s="50"/>
      <c r="Q261" s="50"/>
      <c r="R261" s="50"/>
      <c r="S261" s="50"/>
      <c r="T261" s="46"/>
      <c r="U261" s="46"/>
      <c r="V261" s="51" t="s">
        <v>1075</v>
      </c>
      <c r="W261" s="62"/>
      <c r="X261" s="62"/>
      <c r="Y261" s="23" t="str">
        <f t="shared" si="26"/>
        <v/>
      </c>
      <c r="Z261" s="23">
        <f t="shared" si="27"/>
        <v>145.6</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v>68052000</v>
      </c>
      <c r="K262" s="46" t="s">
        <v>104</v>
      </c>
      <c r="L262" s="47"/>
      <c r="M262" s="48"/>
      <c r="N262" s="99"/>
      <c r="O262" s="49"/>
      <c r="P262" s="50"/>
      <c r="Q262" s="50"/>
      <c r="R262" s="50"/>
      <c r="S262" s="50"/>
      <c r="T262" s="46"/>
      <c r="U262" s="46"/>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v>68052000</v>
      </c>
      <c r="K263" s="46" t="s">
        <v>104</v>
      </c>
      <c r="L263" s="47"/>
      <c r="M263" s="48"/>
      <c r="N263" s="99">
        <v>3.92</v>
      </c>
      <c r="O263" s="49"/>
      <c r="P263" s="50"/>
      <c r="Q263" s="50"/>
      <c r="R263" s="50"/>
      <c r="S263" s="50"/>
      <c r="T263" s="46"/>
      <c r="U263" s="46"/>
      <c r="V263" s="51" t="s">
        <v>1113</v>
      </c>
      <c r="W263" s="62"/>
      <c r="X263" s="62"/>
      <c r="Y263" s="23" t="str">
        <f t="shared" si="26"/>
        <v/>
      </c>
      <c r="Z263" s="23">
        <f t="shared" si="27"/>
        <v>3.92</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v>68052000</v>
      </c>
      <c r="K264" s="46" t="s">
        <v>104</v>
      </c>
      <c r="L264" s="47"/>
      <c r="M264" s="48"/>
      <c r="N264" s="99">
        <v>3.92</v>
      </c>
      <c r="O264" s="49"/>
      <c r="P264" s="50"/>
      <c r="Q264" s="50"/>
      <c r="R264" s="50"/>
      <c r="S264" s="50"/>
      <c r="T264" s="46"/>
      <c r="U264" s="46"/>
      <c r="V264" s="51" t="s">
        <v>1113</v>
      </c>
      <c r="W264" s="62"/>
      <c r="X264" s="62"/>
      <c r="Y264" s="23" t="str">
        <f t="shared" si="26"/>
        <v/>
      </c>
      <c r="Z264" s="23">
        <f t="shared" si="27"/>
        <v>3.92</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v>68052000</v>
      </c>
      <c r="K265" s="46" t="s">
        <v>104</v>
      </c>
      <c r="L265" s="47"/>
      <c r="M265" s="48"/>
      <c r="N265" s="99">
        <v>3.36</v>
      </c>
      <c r="O265" s="49"/>
      <c r="P265" s="50"/>
      <c r="Q265" s="50"/>
      <c r="R265" s="50"/>
      <c r="S265" s="50"/>
      <c r="T265" s="46"/>
      <c r="U265" s="46"/>
      <c r="V265" s="51" t="s">
        <v>1113</v>
      </c>
      <c r="W265" s="62"/>
      <c r="X265" s="62"/>
      <c r="Y265" s="23" t="str">
        <f t="shared" si="26"/>
        <v/>
      </c>
      <c r="Z265" s="23">
        <f t="shared" si="27"/>
        <v>3.36</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v>68052000</v>
      </c>
      <c r="K266" s="46" t="s">
        <v>104</v>
      </c>
      <c r="L266" s="47"/>
      <c r="M266" s="48"/>
      <c r="N266" s="99">
        <v>3.92</v>
      </c>
      <c r="O266" s="49"/>
      <c r="P266" s="50"/>
      <c r="Q266" s="50"/>
      <c r="R266" s="50"/>
      <c r="S266" s="50"/>
      <c r="T266" s="46"/>
      <c r="U266" s="46"/>
      <c r="V266" s="51" t="s">
        <v>1113</v>
      </c>
      <c r="W266" s="62"/>
      <c r="X266" s="62"/>
      <c r="Y266" s="23" t="str">
        <f t="shared" si="26"/>
        <v/>
      </c>
      <c r="Z266" s="23">
        <f t="shared" si="27"/>
        <v>3.92</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v>68052000</v>
      </c>
      <c r="K267" s="46" t="s">
        <v>104</v>
      </c>
      <c r="L267" s="47"/>
      <c r="M267" s="48"/>
      <c r="N267" s="99">
        <v>3.92</v>
      </c>
      <c r="O267" s="49"/>
      <c r="P267" s="50"/>
      <c r="Q267" s="50"/>
      <c r="R267" s="50"/>
      <c r="S267" s="50"/>
      <c r="T267" s="46"/>
      <c r="U267" s="46"/>
      <c r="V267" s="51" t="s">
        <v>1113</v>
      </c>
      <c r="W267" s="62"/>
      <c r="X267" s="62"/>
      <c r="Y267" s="23" t="str">
        <f t="shared" si="26"/>
        <v/>
      </c>
      <c r="Z267" s="23">
        <f t="shared" si="27"/>
        <v>3.92</v>
      </c>
      <c r="AA267" s="19">
        <f t="shared" si="28"/>
        <v>1</v>
      </c>
      <c r="AB267" s="19">
        <f t="shared" si="29"/>
        <v>0</v>
      </c>
      <c r="AC267" s="19">
        <f t="shared" si="30"/>
        <v>1</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v>68052000</v>
      </c>
      <c r="K268" s="46" t="s">
        <v>104</v>
      </c>
      <c r="L268" s="47"/>
      <c r="M268" s="48"/>
      <c r="N268" s="99">
        <v>3.92</v>
      </c>
      <c r="O268" s="49"/>
      <c r="P268" s="50"/>
      <c r="Q268" s="50"/>
      <c r="R268" s="50"/>
      <c r="S268" s="50"/>
      <c r="T268" s="46"/>
      <c r="U268" s="46"/>
      <c r="V268" s="51" t="s">
        <v>1113</v>
      </c>
      <c r="W268" s="62"/>
      <c r="X268" s="62"/>
      <c r="Y268" s="23" t="str">
        <f t="shared" si="26"/>
        <v/>
      </c>
      <c r="Z268" s="23">
        <f t="shared" si="27"/>
        <v>3.92</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v>68052000</v>
      </c>
      <c r="K269" s="46" t="s">
        <v>104</v>
      </c>
      <c r="L269" s="47"/>
      <c r="M269" s="48"/>
      <c r="N269" s="99">
        <v>3.92</v>
      </c>
      <c r="O269" s="49"/>
      <c r="P269" s="50"/>
      <c r="Q269" s="50"/>
      <c r="R269" s="50"/>
      <c r="S269" s="50"/>
      <c r="T269" s="46"/>
      <c r="U269" s="46"/>
      <c r="V269" s="51" t="s">
        <v>1113</v>
      </c>
      <c r="W269" s="62"/>
      <c r="X269" s="62"/>
      <c r="Y269" s="23" t="str">
        <f t="shared" si="26"/>
        <v/>
      </c>
      <c r="Z269" s="23">
        <f t="shared" si="27"/>
        <v>3.92</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v>68052000</v>
      </c>
      <c r="K270" s="46" t="s">
        <v>104</v>
      </c>
      <c r="L270" s="47"/>
      <c r="M270" s="48"/>
      <c r="N270" s="99">
        <v>3.92</v>
      </c>
      <c r="O270" s="49"/>
      <c r="P270" s="50"/>
      <c r="Q270" s="50"/>
      <c r="R270" s="50"/>
      <c r="S270" s="50"/>
      <c r="T270" s="46"/>
      <c r="U270" s="46"/>
      <c r="V270" s="51" t="s">
        <v>1113</v>
      </c>
      <c r="W270" s="62"/>
      <c r="X270" s="62"/>
      <c r="Y270" s="23" t="str">
        <f t="shared" si="26"/>
        <v/>
      </c>
      <c r="Z270" s="23">
        <f t="shared" si="27"/>
        <v>3.92</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c r="K271" s="46" t="s">
        <v>104</v>
      </c>
      <c r="L271" s="47"/>
      <c r="M271" s="48"/>
      <c r="N271" s="99"/>
      <c r="O271" s="49"/>
      <c r="P271" s="50"/>
      <c r="Q271" s="50"/>
      <c r="R271" s="50"/>
      <c r="S271" s="50"/>
      <c r="T271" s="46"/>
      <c r="U271" s="46"/>
      <c r="V271" s="51" t="s">
        <v>1113</v>
      </c>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3</v>
      </c>
      <c r="I272" s="21" t="s">
        <v>995</v>
      </c>
      <c r="J272">
        <v>68052000</v>
      </c>
      <c r="K272" s="46" t="s">
        <v>104</v>
      </c>
      <c r="L272" s="47"/>
      <c r="M272" s="48"/>
      <c r="N272" s="99"/>
      <c r="O272" s="49"/>
      <c r="P272" s="50"/>
      <c r="Q272" s="50"/>
      <c r="R272" s="50"/>
      <c r="S272" s="50"/>
      <c r="T272" s="46"/>
      <c r="U272" s="46"/>
      <c r="V272" s="51" t="s">
        <v>1113</v>
      </c>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382</v>
      </c>
      <c r="H273" s="21">
        <v>1</v>
      </c>
      <c r="I273" s="21" t="s">
        <v>995</v>
      </c>
      <c r="J273">
        <v>68052000</v>
      </c>
      <c r="K273" s="46" t="s">
        <v>104</v>
      </c>
      <c r="L273" s="47"/>
      <c r="M273" s="48"/>
      <c r="N273" s="99">
        <v>2.8</v>
      </c>
      <c r="O273" s="49"/>
      <c r="P273" s="50"/>
      <c r="Q273" s="50"/>
      <c r="R273" s="50"/>
      <c r="S273" s="50"/>
      <c r="T273" s="46"/>
      <c r="U273" s="46"/>
      <c r="V273" s="51" t="s">
        <v>1113</v>
      </c>
      <c r="W273" s="62"/>
      <c r="X273" s="62"/>
      <c r="Y273" s="23" t="str">
        <f t="shared" si="26"/>
        <v/>
      </c>
      <c r="Z273" s="23">
        <f t="shared" si="27"/>
        <v>2.8</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1</v>
      </c>
      <c r="I274" s="21" t="s">
        <v>995</v>
      </c>
      <c r="J274">
        <v>68052000</v>
      </c>
      <c r="K274" s="46" t="s">
        <v>104</v>
      </c>
      <c r="L274" s="47"/>
      <c r="M274" s="48"/>
      <c r="N274" s="99">
        <v>2.8</v>
      </c>
      <c r="O274" s="49"/>
      <c r="P274" s="50"/>
      <c r="Q274" s="50"/>
      <c r="R274" s="50"/>
      <c r="S274" s="50"/>
      <c r="T274" s="46"/>
      <c r="U274" s="46"/>
      <c r="V274" s="51" t="s">
        <v>1113</v>
      </c>
      <c r="W274" s="62"/>
      <c r="X274" s="62"/>
      <c r="Y274" s="23" t="str">
        <f t="shared" si="26"/>
        <v/>
      </c>
      <c r="Z274" s="23">
        <f t="shared" si="27"/>
        <v>2.8</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200</v>
      </c>
      <c r="I275" s="21" t="s">
        <v>995</v>
      </c>
      <c r="J275">
        <v>68052000</v>
      </c>
      <c r="K275" s="46" t="s">
        <v>104</v>
      </c>
      <c r="L275" s="47"/>
      <c r="M275" s="48"/>
      <c r="N275" s="99">
        <v>2.8</v>
      </c>
      <c r="O275" s="49"/>
      <c r="P275" s="50"/>
      <c r="Q275" s="50"/>
      <c r="R275" s="50"/>
      <c r="S275" s="50"/>
      <c r="T275" s="46"/>
      <c r="U275" s="46"/>
      <c r="V275" s="51" t="s">
        <v>1113</v>
      </c>
      <c r="W275" s="62"/>
      <c r="X275" s="62"/>
      <c r="Y275" s="23" t="str">
        <f t="shared" si="26"/>
        <v/>
      </c>
      <c r="Z275" s="23">
        <f t="shared" si="27"/>
        <v>560</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333</v>
      </c>
      <c r="I276" s="21" t="s">
        <v>995</v>
      </c>
      <c r="J276">
        <v>68052000</v>
      </c>
      <c r="K276" s="46" t="s">
        <v>104</v>
      </c>
      <c r="L276" s="47"/>
      <c r="M276" s="48"/>
      <c r="N276" s="99">
        <v>2.8</v>
      </c>
      <c r="O276" s="49"/>
      <c r="P276" s="50"/>
      <c r="Q276" s="50"/>
      <c r="R276" s="50"/>
      <c r="S276" s="50"/>
      <c r="T276" s="46"/>
      <c r="U276" s="46"/>
      <c r="V276" s="51" t="s">
        <v>1113</v>
      </c>
      <c r="W276" s="62"/>
      <c r="X276" s="62"/>
      <c r="Y276" s="23" t="str">
        <f t="shared" si="26"/>
        <v/>
      </c>
      <c r="Z276" s="23">
        <f t="shared" si="27"/>
        <v>932.4</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200</v>
      </c>
      <c r="I277" s="21" t="s">
        <v>995</v>
      </c>
      <c r="J277">
        <v>68052000</v>
      </c>
      <c r="K277" s="46" t="s">
        <v>104</v>
      </c>
      <c r="L277" s="47"/>
      <c r="M277" s="48"/>
      <c r="N277" s="99">
        <v>3.92</v>
      </c>
      <c r="O277" s="49"/>
      <c r="P277" s="50"/>
      <c r="Q277" s="50"/>
      <c r="R277" s="50"/>
      <c r="S277" s="50"/>
      <c r="T277" s="46"/>
      <c r="U277" s="46"/>
      <c r="V277" s="51" t="s">
        <v>1113</v>
      </c>
      <c r="W277" s="62"/>
      <c r="X277" s="62"/>
      <c r="Y277" s="23" t="str">
        <f t="shared" si="26"/>
        <v/>
      </c>
      <c r="Z277" s="23">
        <f t="shared" si="27"/>
        <v>784</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267</v>
      </c>
      <c r="I278" s="21" t="s">
        <v>995</v>
      </c>
      <c r="J278">
        <v>68052000</v>
      </c>
      <c r="K278" s="46" t="s">
        <v>104</v>
      </c>
      <c r="L278" s="47"/>
      <c r="M278" s="48"/>
      <c r="N278" s="99">
        <v>3.92</v>
      </c>
      <c r="O278" s="49"/>
      <c r="P278" s="50"/>
      <c r="Q278" s="50"/>
      <c r="R278" s="50"/>
      <c r="S278" s="50"/>
      <c r="T278" s="46"/>
      <c r="U278" s="46"/>
      <c r="V278" s="51" t="s">
        <v>1113</v>
      </c>
      <c r="W278" s="62"/>
      <c r="X278" s="62"/>
      <c r="Y278" s="23" t="str">
        <f t="shared" si="26"/>
        <v/>
      </c>
      <c r="Z278" s="23">
        <f t="shared" si="27"/>
        <v>1046.6399999999999</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1</v>
      </c>
      <c r="I279" s="21" t="s">
        <v>995</v>
      </c>
      <c r="J279"/>
      <c r="K279" s="46" t="s">
        <v>104</v>
      </c>
      <c r="L279" s="47"/>
      <c r="M279" s="48"/>
      <c r="N279" s="99"/>
      <c r="O279" s="49"/>
      <c r="P279" s="50"/>
      <c r="Q279" s="50"/>
      <c r="R279" s="50"/>
      <c r="S279" s="50"/>
      <c r="T279" s="46"/>
      <c r="U279" s="46"/>
      <c r="V279" s="51" t="s">
        <v>1113</v>
      </c>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1</v>
      </c>
      <c r="I280" s="21" t="s">
        <v>995</v>
      </c>
      <c r="J280">
        <v>68052000</v>
      </c>
      <c r="K280" s="46" t="s">
        <v>104</v>
      </c>
      <c r="L280" s="47"/>
      <c r="M280" s="48"/>
      <c r="N280" s="99">
        <v>2.8</v>
      </c>
      <c r="O280" s="49"/>
      <c r="P280" s="50"/>
      <c r="Q280" s="50"/>
      <c r="R280" s="50"/>
      <c r="S280" s="50"/>
      <c r="T280" s="46"/>
      <c r="U280" s="46"/>
      <c r="V280" s="51" t="s">
        <v>1113</v>
      </c>
      <c r="W280" s="62"/>
      <c r="X280" s="62"/>
      <c r="Y280" s="23" t="str">
        <f t="shared" si="34"/>
        <v/>
      </c>
      <c r="Z280" s="23">
        <f t="shared" si="35"/>
        <v>2.8</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v>68052000</v>
      </c>
      <c r="K281" s="46" t="s">
        <v>104</v>
      </c>
      <c r="L281" s="47"/>
      <c r="M281" s="48"/>
      <c r="N281" s="99">
        <v>2.8</v>
      </c>
      <c r="O281" s="49"/>
      <c r="P281" s="50"/>
      <c r="Q281" s="50"/>
      <c r="R281" s="50"/>
      <c r="S281" s="50"/>
      <c r="T281" s="46"/>
      <c r="U281" s="46"/>
      <c r="V281" s="51" t="s">
        <v>1113</v>
      </c>
      <c r="W281" s="62"/>
      <c r="X281" s="62"/>
      <c r="Y281" s="23" t="str">
        <f t="shared" si="34"/>
        <v/>
      </c>
      <c r="Z281" s="23">
        <f t="shared" si="35"/>
        <v>2.8</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200</v>
      </c>
      <c r="I282" s="21" t="s">
        <v>995</v>
      </c>
      <c r="J282">
        <v>68052000</v>
      </c>
      <c r="K282" s="46" t="s">
        <v>104</v>
      </c>
      <c r="L282" s="47"/>
      <c r="M282" s="48"/>
      <c r="N282" s="99">
        <v>3.92</v>
      </c>
      <c r="O282" s="49"/>
      <c r="P282" s="50"/>
      <c r="Q282" s="50"/>
      <c r="R282" s="50"/>
      <c r="S282" s="50"/>
      <c r="T282" s="46"/>
      <c r="U282" s="46"/>
      <c r="V282" s="51" t="s">
        <v>1113</v>
      </c>
      <c r="W282" s="62"/>
      <c r="X282" s="62"/>
      <c r="Y282" s="23" t="str">
        <f t="shared" si="34"/>
        <v/>
      </c>
      <c r="Z282" s="23">
        <f t="shared" si="35"/>
        <v>784</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v>68052000</v>
      </c>
      <c r="K283" s="46" t="s">
        <v>104</v>
      </c>
      <c r="L283" s="47"/>
      <c r="M283" s="48"/>
      <c r="N283" s="99">
        <v>3.92</v>
      </c>
      <c r="O283" s="49"/>
      <c r="P283" s="50"/>
      <c r="Q283" s="50"/>
      <c r="R283" s="50"/>
      <c r="S283" s="50"/>
      <c r="T283" s="46"/>
      <c r="U283" s="46"/>
      <c r="V283" s="51" t="s">
        <v>1113</v>
      </c>
      <c r="W283" s="62"/>
      <c r="X283" s="62"/>
      <c r="Y283" s="23" t="str">
        <f t="shared" si="34"/>
        <v/>
      </c>
      <c r="Z283" s="23">
        <f t="shared" si="35"/>
        <v>784</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200</v>
      </c>
      <c r="I284" s="21" t="s">
        <v>995</v>
      </c>
      <c r="J284">
        <v>68052000</v>
      </c>
      <c r="K284" s="46" t="s">
        <v>104</v>
      </c>
      <c r="L284" s="47"/>
      <c r="M284" s="48"/>
      <c r="N284" s="99">
        <v>4.4800000000000004</v>
      </c>
      <c r="O284" s="49"/>
      <c r="P284" s="50"/>
      <c r="Q284" s="50"/>
      <c r="R284" s="50"/>
      <c r="S284" s="50"/>
      <c r="T284" s="46"/>
      <c r="U284" s="46"/>
      <c r="V284" s="51" t="s">
        <v>1113</v>
      </c>
      <c r="W284" s="62"/>
      <c r="X284" s="62"/>
      <c r="Y284" s="23" t="str">
        <f t="shared" si="34"/>
        <v/>
      </c>
      <c r="Z284" s="23">
        <f t="shared" si="35"/>
        <v>896.00000000000011</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200</v>
      </c>
      <c r="I285" s="21" t="s">
        <v>995</v>
      </c>
      <c r="J285">
        <v>68052000</v>
      </c>
      <c r="K285" s="46" t="s">
        <v>104</v>
      </c>
      <c r="L285" s="47"/>
      <c r="M285" s="48"/>
      <c r="N285" s="99">
        <v>4.4800000000000004</v>
      </c>
      <c r="O285" s="49"/>
      <c r="P285" s="50"/>
      <c r="Q285" s="50"/>
      <c r="R285" s="50"/>
      <c r="S285" s="50"/>
      <c r="T285" s="46"/>
      <c r="U285" s="46"/>
      <c r="V285" s="51" t="s">
        <v>1113</v>
      </c>
      <c r="W285" s="62"/>
      <c r="X285" s="62"/>
      <c r="Y285" s="23" t="str">
        <f t="shared" si="34"/>
        <v/>
      </c>
      <c r="Z285" s="23">
        <f t="shared" si="35"/>
        <v>896.00000000000011</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200</v>
      </c>
      <c r="I286" s="21" t="s">
        <v>995</v>
      </c>
      <c r="J286">
        <v>68052000</v>
      </c>
      <c r="K286" s="46" t="s">
        <v>104</v>
      </c>
      <c r="L286" s="47"/>
      <c r="M286" s="48"/>
      <c r="N286" s="99">
        <v>3.92</v>
      </c>
      <c r="O286" s="49"/>
      <c r="P286" s="50"/>
      <c r="Q286" s="50"/>
      <c r="R286" s="50"/>
      <c r="S286" s="50"/>
      <c r="T286" s="46"/>
      <c r="U286" s="46"/>
      <c r="V286" s="51" t="s">
        <v>1113</v>
      </c>
      <c r="W286" s="62"/>
      <c r="X286" s="62"/>
      <c r="Y286" s="23" t="str">
        <f t="shared" si="34"/>
        <v/>
      </c>
      <c r="Z286" s="23">
        <f t="shared" si="35"/>
        <v>784</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200</v>
      </c>
      <c r="I287" s="21" t="s">
        <v>995</v>
      </c>
      <c r="J287">
        <v>68052000</v>
      </c>
      <c r="K287" s="46" t="s">
        <v>104</v>
      </c>
      <c r="L287" s="47"/>
      <c r="M287" s="48"/>
      <c r="N287" s="99">
        <v>3.92</v>
      </c>
      <c r="O287" s="49"/>
      <c r="P287" s="50"/>
      <c r="Q287" s="50"/>
      <c r="R287" s="50"/>
      <c r="S287" s="50"/>
      <c r="T287" s="46"/>
      <c r="U287" s="46"/>
      <c r="V287" s="51" t="s">
        <v>1113</v>
      </c>
      <c r="W287" s="62"/>
      <c r="X287" s="62"/>
      <c r="Y287" s="23" t="str">
        <f t="shared" si="34"/>
        <v/>
      </c>
      <c r="Z287" s="23">
        <f t="shared" si="35"/>
        <v>784</v>
      </c>
      <c r="AA287" s="19">
        <f t="shared" si="36"/>
        <v>1</v>
      </c>
      <c r="AB287" s="19">
        <f t="shared" si="37"/>
        <v>0</v>
      </c>
      <c r="AC287" s="19">
        <f t="shared" si="38"/>
        <v>1</v>
      </c>
      <c r="AD287" s="23" t="str">
        <f t="shared" si="39"/>
        <v/>
      </c>
      <c r="AE287" s="23" t="str">
        <f t="shared" si="40"/>
        <v/>
      </c>
    </row>
    <row r="288" spans="2:31" x14ac:dyDescent="0.25">
      <c r="B288" s="18">
        <f t="shared" si="41"/>
        <v>266</v>
      </c>
      <c r="C288" s="25">
        <v>5200000004089</v>
      </c>
      <c r="D288" s="19"/>
      <c r="E288" s="19"/>
      <c r="F288" s="2"/>
      <c r="G288" s="20" t="s">
        <v>396</v>
      </c>
      <c r="H288" s="21">
        <v>600</v>
      </c>
      <c r="I288" s="21" t="s">
        <v>995</v>
      </c>
      <c r="J288">
        <v>68052000</v>
      </c>
      <c r="K288" s="46" t="s">
        <v>104</v>
      </c>
      <c r="L288" s="47"/>
      <c r="M288" s="48"/>
      <c r="N288" s="99">
        <v>2.8</v>
      </c>
      <c r="O288" s="49"/>
      <c r="P288" s="50"/>
      <c r="Q288" s="50"/>
      <c r="R288" s="50"/>
      <c r="S288" s="50"/>
      <c r="T288" s="46"/>
      <c r="U288" s="46"/>
      <c r="V288" s="51" t="s">
        <v>1113</v>
      </c>
      <c r="W288" s="62"/>
      <c r="X288" s="62"/>
      <c r="Y288" s="23" t="str">
        <f t="shared" si="34"/>
        <v/>
      </c>
      <c r="Z288" s="23">
        <f t="shared" si="35"/>
        <v>1680</v>
      </c>
      <c r="AA288" s="19">
        <f t="shared" si="36"/>
        <v>1</v>
      </c>
      <c r="AB288" s="19">
        <f t="shared" si="37"/>
        <v>0</v>
      </c>
      <c r="AC288" s="19">
        <f t="shared" si="38"/>
        <v>1</v>
      </c>
      <c r="AD288" s="23" t="str">
        <f t="shared" si="39"/>
        <v/>
      </c>
      <c r="AE288" s="23" t="str">
        <f t="shared" si="40"/>
        <v/>
      </c>
    </row>
    <row r="289" spans="2:31" x14ac:dyDescent="0.25">
      <c r="B289" s="18">
        <f t="shared" si="41"/>
        <v>267</v>
      </c>
      <c r="C289" s="25">
        <v>5200000004023</v>
      </c>
      <c r="D289" s="19"/>
      <c r="E289" s="19"/>
      <c r="F289" s="20"/>
      <c r="G289" s="20" t="s">
        <v>397</v>
      </c>
      <c r="H289" s="21">
        <v>333</v>
      </c>
      <c r="I289" s="21" t="s">
        <v>995</v>
      </c>
      <c r="J289">
        <v>68052000</v>
      </c>
      <c r="K289" s="46" t="s">
        <v>104</v>
      </c>
      <c r="L289" s="47"/>
      <c r="M289" s="48"/>
      <c r="N289" s="99">
        <v>3.92</v>
      </c>
      <c r="O289" s="49"/>
      <c r="P289" s="50"/>
      <c r="Q289" s="50"/>
      <c r="R289" s="50"/>
      <c r="S289" s="50"/>
      <c r="T289" s="46"/>
      <c r="U289" s="46"/>
      <c r="V289" s="51" t="s">
        <v>1113</v>
      </c>
      <c r="W289" s="62"/>
      <c r="X289" s="62"/>
      <c r="Y289" s="23" t="str">
        <f t="shared" si="34"/>
        <v/>
      </c>
      <c r="Z289" s="23">
        <f t="shared" si="35"/>
        <v>1305.3599999999999</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267</v>
      </c>
      <c r="I290" s="21" t="s">
        <v>995</v>
      </c>
      <c r="J290">
        <v>68052000</v>
      </c>
      <c r="K290" s="46" t="s">
        <v>104</v>
      </c>
      <c r="L290" s="47"/>
      <c r="M290" s="48"/>
      <c r="N290" s="99">
        <v>3.92</v>
      </c>
      <c r="O290" s="49"/>
      <c r="P290" s="50"/>
      <c r="Q290" s="50"/>
      <c r="R290" s="50"/>
      <c r="S290" s="50"/>
      <c r="T290" s="46"/>
      <c r="U290" s="46"/>
      <c r="V290" s="51" t="s">
        <v>1113</v>
      </c>
      <c r="W290" s="62"/>
      <c r="X290" s="62"/>
      <c r="Y290" s="23" t="str">
        <f t="shared" si="34"/>
        <v/>
      </c>
      <c r="Z290" s="23">
        <f t="shared" si="35"/>
        <v>1046.6399999999999</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200</v>
      </c>
      <c r="I291" s="21" t="s">
        <v>995</v>
      </c>
      <c r="J291">
        <v>68052000</v>
      </c>
      <c r="K291" s="46" t="s">
        <v>104</v>
      </c>
      <c r="L291" s="47"/>
      <c r="M291" s="48"/>
      <c r="N291" s="99">
        <v>2.8</v>
      </c>
      <c r="O291" s="49"/>
      <c r="P291" s="50"/>
      <c r="Q291" s="50"/>
      <c r="R291" s="50"/>
      <c r="S291" s="50"/>
      <c r="T291" s="46"/>
      <c r="U291" s="46"/>
      <c r="V291" s="51" t="s">
        <v>1113</v>
      </c>
      <c r="W291" s="62"/>
      <c r="X291" s="62"/>
      <c r="Y291" s="23" t="str">
        <f t="shared" si="34"/>
        <v/>
      </c>
      <c r="Z291" s="23">
        <f t="shared" si="35"/>
        <v>560</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90</v>
      </c>
      <c r="I292" s="21" t="s">
        <v>995</v>
      </c>
      <c r="J292" s="100"/>
      <c r="K292" s="46" t="s">
        <v>104</v>
      </c>
      <c r="L292" s="47"/>
      <c r="M292" s="48"/>
      <c r="N292" s="99"/>
      <c r="O292" s="49"/>
      <c r="P292" s="50"/>
      <c r="Q292" s="50"/>
      <c r="R292" s="50"/>
      <c r="S292" s="50"/>
      <c r="T292" s="46"/>
      <c r="U292" s="46"/>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401</v>
      </c>
      <c r="H293" s="21">
        <v>300</v>
      </c>
      <c r="I293" s="21" t="s">
        <v>995</v>
      </c>
      <c r="J293" s="100"/>
      <c r="K293" s="46" t="s">
        <v>104</v>
      </c>
      <c r="L293" s="47"/>
      <c r="M293" s="48"/>
      <c r="N293" s="99"/>
      <c r="O293" s="49"/>
      <c r="P293" s="50"/>
      <c r="Q293" s="50"/>
      <c r="R293" s="50"/>
      <c r="S293" s="50"/>
      <c r="T293" s="46"/>
      <c r="U293" s="46"/>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100"/>
      <c r="K294" s="46" t="s">
        <v>104</v>
      </c>
      <c r="L294" s="47"/>
      <c r="M294" s="48"/>
      <c r="N294" s="99"/>
      <c r="O294" s="49"/>
      <c r="P294" s="50"/>
      <c r="Q294" s="50"/>
      <c r="R294" s="50"/>
      <c r="S294" s="50"/>
      <c r="T294" s="46"/>
      <c r="U294" s="46"/>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c r="K295" s="46" t="s">
        <v>104</v>
      </c>
      <c r="L295" s="47"/>
      <c r="M295" s="48"/>
      <c r="N295" s="99"/>
      <c r="O295" s="49"/>
      <c r="P295" s="50"/>
      <c r="Q295" s="50"/>
      <c r="R295" s="50"/>
      <c r="S295" s="50"/>
      <c r="T295" s="46"/>
      <c r="U295" s="46"/>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c r="K296" s="46" t="s">
        <v>104</v>
      </c>
      <c r="L296" s="47"/>
      <c r="M296" s="48"/>
      <c r="N296" s="99"/>
      <c r="O296" s="49"/>
      <c r="P296" s="50"/>
      <c r="Q296" s="50"/>
      <c r="R296" s="50"/>
      <c r="S296" s="50"/>
      <c r="T296" s="46"/>
      <c r="U296" s="46"/>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c r="K297" s="46" t="s">
        <v>104</v>
      </c>
      <c r="L297" s="47"/>
      <c r="M297" s="48"/>
      <c r="N297" s="99"/>
      <c r="O297" s="49"/>
      <c r="P297" s="50"/>
      <c r="Q297" s="50"/>
      <c r="R297" s="50"/>
      <c r="S297" s="50"/>
      <c r="T297" s="46"/>
      <c r="U297" s="46"/>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c r="K298" s="46" t="s">
        <v>104</v>
      </c>
      <c r="L298" s="47"/>
      <c r="M298" s="48"/>
      <c r="N298" s="99"/>
      <c r="O298" s="49"/>
      <c r="P298" s="50"/>
      <c r="Q298" s="50"/>
      <c r="R298" s="50"/>
      <c r="S298" s="50"/>
      <c r="T298" s="46"/>
      <c r="U298" s="46"/>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c r="K299" s="46" t="s">
        <v>104</v>
      </c>
      <c r="L299" s="47"/>
      <c r="M299" s="48"/>
      <c r="N299" s="99"/>
      <c r="O299" s="49"/>
      <c r="P299" s="50"/>
      <c r="Q299" s="50"/>
      <c r="R299" s="50"/>
      <c r="S299" s="50"/>
      <c r="T299" s="46"/>
      <c r="U299" s="46"/>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v>84807990</v>
      </c>
      <c r="K300" s="46" t="s">
        <v>104</v>
      </c>
      <c r="L300" s="47"/>
      <c r="M300" s="48"/>
      <c r="N300" s="99">
        <v>302.39999999999998</v>
      </c>
      <c r="O300" s="49"/>
      <c r="P300" s="50"/>
      <c r="Q300" s="50"/>
      <c r="R300" s="50"/>
      <c r="S300" s="50"/>
      <c r="T300" s="46"/>
      <c r="U300" s="46"/>
      <c r="V300" s="51" t="s">
        <v>1114</v>
      </c>
      <c r="W300" s="62"/>
      <c r="X300" s="62"/>
      <c r="Y300" s="23" t="str">
        <f t="shared" si="34"/>
        <v/>
      </c>
      <c r="Z300" s="23">
        <f t="shared" si="35"/>
        <v>302.39999999999998</v>
      </c>
      <c r="AA300" s="19">
        <f t="shared" si="36"/>
        <v>1</v>
      </c>
      <c r="AB300" s="19">
        <f t="shared" si="37"/>
        <v>0</v>
      </c>
      <c r="AC300" s="19">
        <f t="shared" si="38"/>
        <v>1</v>
      </c>
      <c r="AD300" s="23" t="str">
        <f t="shared" si="39"/>
        <v/>
      </c>
      <c r="AE300" s="23" t="str">
        <f t="shared" si="40"/>
        <v/>
      </c>
    </row>
    <row r="301" spans="2:31" x14ac:dyDescent="0.25">
      <c r="B301" s="18">
        <f t="shared" si="41"/>
        <v>279</v>
      </c>
      <c r="C301" s="25">
        <v>6600000000648</v>
      </c>
      <c r="D301" s="19"/>
      <c r="E301" s="19"/>
      <c r="F301" s="2"/>
      <c r="G301" s="20" t="s">
        <v>409</v>
      </c>
      <c r="H301" s="21">
        <v>21</v>
      </c>
      <c r="I301" s="21" t="s">
        <v>995</v>
      </c>
      <c r="J301" s="100"/>
      <c r="K301" s="46" t="s">
        <v>104</v>
      </c>
      <c r="L301" s="47"/>
      <c r="M301" s="48"/>
      <c r="N301" s="99"/>
      <c r="O301" s="49"/>
      <c r="P301" s="50"/>
      <c r="Q301" s="50"/>
      <c r="R301" s="50"/>
      <c r="S301" s="50"/>
      <c r="T301" s="46"/>
      <c r="U301" s="46"/>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v>38101020</v>
      </c>
      <c r="K302" s="46" t="s">
        <v>104</v>
      </c>
      <c r="L302" s="47"/>
      <c r="M302" s="48"/>
      <c r="N302" s="99">
        <v>24.64</v>
      </c>
      <c r="O302" s="49"/>
      <c r="P302" s="50"/>
      <c r="Q302" s="50"/>
      <c r="R302" s="50"/>
      <c r="S302" s="50"/>
      <c r="T302" s="46"/>
      <c r="U302" s="46"/>
      <c r="V302" s="51" t="s">
        <v>1075</v>
      </c>
      <c r="W302" s="62"/>
      <c r="X302" s="62"/>
      <c r="Y302" s="23" t="str">
        <f t="shared" si="34"/>
        <v/>
      </c>
      <c r="Z302" s="23">
        <f t="shared" si="35"/>
        <v>24.64</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2</v>
      </c>
      <c r="I303" s="21" t="s">
        <v>995</v>
      </c>
      <c r="J303" s="100"/>
      <c r="K303" s="46" t="s">
        <v>104</v>
      </c>
      <c r="L303" s="47"/>
      <c r="M303" s="48"/>
      <c r="N303" s="99"/>
      <c r="O303" s="49"/>
      <c r="P303" s="50"/>
      <c r="Q303" s="50"/>
      <c r="R303" s="50"/>
      <c r="S303" s="50"/>
      <c r="T303" s="46"/>
      <c r="U303" s="46"/>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1</v>
      </c>
      <c r="I304" s="21" t="s">
        <v>995</v>
      </c>
      <c r="J304" s="100"/>
      <c r="K304" s="46" t="s">
        <v>104</v>
      </c>
      <c r="L304" s="47"/>
      <c r="M304" s="48"/>
      <c r="N304" s="99"/>
      <c r="O304" s="49"/>
      <c r="P304" s="50"/>
      <c r="Q304" s="50"/>
      <c r="R304" s="50"/>
      <c r="S304" s="50"/>
      <c r="T304" s="46"/>
      <c r="U304" s="46"/>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v>68042211</v>
      </c>
      <c r="K305" s="46" t="s">
        <v>104</v>
      </c>
      <c r="L305" s="47"/>
      <c r="M305" s="48"/>
      <c r="N305" s="99">
        <v>21.28</v>
      </c>
      <c r="O305" s="49"/>
      <c r="P305" s="50"/>
      <c r="Q305" s="50"/>
      <c r="R305" s="50"/>
      <c r="S305" s="50"/>
      <c r="T305" s="46"/>
      <c r="U305" s="46"/>
      <c r="V305" s="51" t="s">
        <v>1075</v>
      </c>
      <c r="W305" s="62"/>
      <c r="X305" s="62"/>
      <c r="Y305" s="23" t="str">
        <f t="shared" si="34"/>
        <v/>
      </c>
      <c r="Z305" s="23">
        <f t="shared" si="35"/>
        <v>21.28</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v>36069000</v>
      </c>
      <c r="K306" s="46" t="s">
        <v>104</v>
      </c>
      <c r="L306" s="47"/>
      <c r="M306" s="48"/>
      <c r="N306" s="99">
        <v>28</v>
      </c>
      <c r="O306" s="49"/>
      <c r="P306" s="50"/>
      <c r="Q306" s="50"/>
      <c r="R306" s="50"/>
      <c r="S306" s="50"/>
      <c r="T306" s="46"/>
      <c r="U306" s="46"/>
      <c r="V306" s="51" t="s">
        <v>1073</v>
      </c>
      <c r="W306" s="62"/>
      <c r="X306" s="62"/>
      <c r="Y306" s="23" t="str">
        <f t="shared" si="34"/>
        <v/>
      </c>
      <c r="Z306" s="23">
        <f t="shared" si="35"/>
        <v>28</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1</v>
      </c>
      <c r="I307" s="21" t="s">
        <v>995</v>
      </c>
      <c r="J307" s="100"/>
      <c r="K307" s="46" t="s">
        <v>104</v>
      </c>
      <c r="L307" s="47"/>
      <c r="M307" s="48"/>
      <c r="N307" s="99"/>
      <c r="O307" s="49"/>
      <c r="P307" s="50"/>
      <c r="Q307" s="50"/>
      <c r="R307" s="50"/>
      <c r="S307" s="50"/>
      <c r="T307" s="46"/>
      <c r="U307" s="46"/>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v>
      </c>
      <c r="I308" s="21" t="s">
        <v>995</v>
      </c>
      <c r="J308" s="100"/>
      <c r="K308" s="46" t="s">
        <v>104</v>
      </c>
      <c r="L308" s="47"/>
      <c r="M308" s="48"/>
      <c r="N308" s="99"/>
      <c r="O308" s="49"/>
      <c r="P308" s="50"/>
      <c r="Q308" s="50"/>
      <c r="R308" s="50"/>
      <c r="S308" s="50"/>
      <c r="T308" s="46"/>
      <c r="U308" s="46"/>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v>85159000</v>
      </c>
      <c r="K309" s="46" t="s">
        <v>104</v>
      </c>
      <c r="L309" s="47"/>
      <c r="M309" s="48"/>
      <c r="N309" s="99">
        <v>87.36</v>
      </c>
      <c r="O309" s="49"/>
      <c r="P309" s="50"/>
      <c r="Q309" s="50"/>
      <c r="R309" s="50"/>
      <c r="S309" s="50"/>
      <c r="T309" s="46"/>
      <c r="U309" s="46"/>
      <c r="V309" s="51" t="s">
        <v>1073</v>
      </c>
      <c r="W309" s="62"/>
      <c r="X309" s="62"/>
      <c r="Y309" s="23" t="str">
        <f t="shared" si="34"/>
        <v/>
      </c>
      <c r="Z309" s="23">
        <f t="shared" si="35"/>
        <v>262.08</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v>85159000</v>
      </c>
      <c r="K310" s="46" t="s">
        <v>104</v>
      </c>
      <c r="L310" s="47"/>
      <c r="M310" s="48"/>
      <c r="N310" s="99">
        <v>87.36</v>
      </c>
      <c r="O310" s="49"/>
      <c r="P310" s="50"/>
      <c r="Q310" s="50"/>
      <c r="R310" s="50"/>
      <c r="S310" s="50"/>
      <c r="T310" s="46"/>
      <c r="U310" s="46"/>
      <c r="V310" s="51" t="s">
        <v>1073</v>
      </c>
      <c r="W310" s="62"/>
      <c r="X310" s="62"/>
      <c r="Y310" s="23" t="str">
        <f t="shared" si="34"/>
        <v/>
      </c>
      <c r="Z310" s="23">
        <f t="shared" si="35"/>
        <v>87.36</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60</v>
      </c>
      <c r="I311" s="21" t="s">
        <v>995</v>
      </c>
      <c r="J311" s="100"/>
      <c r="K311" s="46" t="s">
        <v>104</v>
      </c>
      <c r="L311" s="47"/>
      <c r="M311" s="48"/>
      <c r="N311" s="99"/>
      <c r="O311" s="49"/>
      <c r="P311" s="50"/>
      <c r="Q311" s="50"/>
      <c r="R311" s="50"/>
      <c r="S311" s="50"/>
      <c r="T311" s="46"/>
      <c r="U311" s="46"/>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40</v>
      </c>
      <c r="I312" s="21" t="s">
        <v>995</v>
      </c>
      <c r="J312" s="46"/>
      <c r="K312" s="46" t="s">
        <v>104</v>
      </c>
      <c r="L312" s="47"/>
      <c r="M312" s="48"/>
      <c r="N312" s="99"/>
      <c r="O312" s="49"/>
      <c r="P312" s="50"/>
      <c r="Q312" s="50"/>
      <c r="R312" s="50"/>
      <c r="S312" s="50"/>
      <c r="T312" s="46"/>
      <c r="U312" s="46"/>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v>83082000</v>
      </c>
      <c r="K313" s="46" t="s">
        <v>104</v>
      </c>
      <c r="L313" s="47"/>
      <c r="M313" s="48"/>
      <c r="N313" s="99">
        <v>21.28</v>
      </c>
      <c r="O313" s="49"/>
      <c r="P313" s="50"/>
      <c r="Q313" s="50"/>
      <c r="R313" s="50"/>
      <c r="S313" s="50"/>
      <c r="T313" s="46"/>
      <c r="U313" s="46"/>
      <c r="V313" s="51" t="s">
        <v>1075</v>
      </c>
      <c r="W313" s="62"/>
      <c r="X313" s="62"/>
      <c r="Y313" s="23" t="str">
        <f t="shared" si="34"/>
        <v/>
      </c>
      <c r="Z313" s="23">
        <f t="shared" si="35"/>
        <v>21.28</v>
      </c>
      <c r="AA313" s="19">
        <f t="shared" si="36"/>
        <v>1</v>
      </c>
      <c r="AB313" s="19">
        <f t="shared" si="37"/>
        <v>0</v>
      </c>
      <c r="AC313" s="19">
        <f t="shared" si="38"/>
        <v>1</v>
      </c>
      <c r="AD313" s="23" t="str">
        <f t="shared" si="39"/>
        <v/>
      </c>
      <c r="AE313" s="23" t="str">
        <f t="shared" si="40"/>
        <v/>
      </c>
    </row>
    <row r="314" spans="2:31" x14ac:dyDescent="0.25">
      <c r="B314" s="18">
        <f t="shared" si="41"/>
        <v>292</v>
      </c>
      <c r="C314" s="25">
        <v>5500000000830</v>
      </c>
      <c r="D314" s="19"/>
      <c r="E314" s="19"/>
      <c r="F314" s="20"/>
      <c r="G314" s="20" t="s">
        <v>422</v>
      </c>
      <c r="H314" s="21">
        <v>2000</v>
      </c>
      <c r="I314" s="21" t="s">
        <v>995</v>
      </c>
      <c r="J314" s="46">
        <v>83082000</v>
      </c>
      <c r="K314" s="46" t="s">
        <v>104</v>
      </c>
      <c r="L314" s="47"/>
      <c r="M314" s="48"/>
      <c r="N314" s="99">
        <v>21.28</v>
      </c>
      <c r="O314" s="49"/>
      <c r="P314" s="50"/>
      <c r="Q314" s="50"/>
      <c r="R314" s="50"/>
      <c r="S314" s="50"/>
      <c r="T314" s="46"/>
      <c r="U314" s="46"/>
      <c r="V314" s="51" t="s">
        <v>1075</v>
      </c>
      <c r="W314" s="62"/>
      <c r="X314" s="62"/>
      <c r="Y314" s="23" t="str">
        <f t="shared" si="34"/>
        <v/>
      </c>
      <c r="Z314" s="23">
        <f t="shared" si="35"/>
        <v>42560</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100">
        <v>83082000</v>
      </c>
      <c r="K315" s="46" t="s">
        <v>104</v>
      </c>
      <c r="L315" s="47"/>
      <c r="M315" s="48"/>
      <c r="N315" s="99">
        <v>21.28</v>
      </c>
      <c r="O315" s="49"/>
      <c r="P315" s="50"/>
      <c r="Q315" s="50"/>
      <c r="R315" s="50"/>
      <c r="S315" s="50"/>
      <c r="T315" s="46"/>
      <c r="U315" s="46"/>
      <c r="V315" s="51" t="s">
        <v>1075</v>
      </c>
      <c r="W315" s="62"/>
      <c r="X315" s="62"/>
      <c r="Y315" s="23" t="str">
        <f t="shared" si="34"/>
        <v/>
      </c>
      <c r="Z315" s="23">
        <f t="shared" si="35"/>
        <v>21.28</v>
      </c>
      <c r="AA315" s="19">
        <f t="shared" si="36"/>
        <v>1</v>
      </c>
      <c r="AB315" s="19">
        <f t="shared" si="37"/>
        <v>0</v>
      </c>
      <c r="AC315" s="19">
        <f t="shared" si="38"/>
        <v>1</v>
      </c>
      <c r="AD315" s="23" t="str">
        <f t="shared" si="39"/>
        <v/>
      </c>
      <c r="AE315" s="23" t="str">
        <f t="shared" si="40"/>
        <v/>
      </c>
    </row>
    <row r="316" spans="2:31" x14ac:dyDescent="0.25">
      <c r="B316" s="18">
        <f t="shared" si="41"/>
        <v>294</v>
      </c>
      <c r="C316" s="25">
        <v>5200000006416</v>
      </c>
      <c r="D316" s="19"/>
      <c r="E316" s="19"/>
      <c r="F316" s="20"/>
      <c r="G316" s="20" t="s">
        <v>424</v>
      </c>
      <c r="H316" s="21">
        <v>1</v>
      </c>
      <c r="I316" s="21" t="s">
        <v>995</v>
      </c>
      <c r="J316" s="100">
        <v>83082000</v>
      </c>
      <c r="K316" s="46" t="s">
        <v>104</v>
      </c>
      <c r="L316" s="47"/>
      <c r="M316" s="48"/>
      <c r="N316" s="99">
        <v>21.28</v>
      </c>
      <c r="O316" s="49"/>
      <c r="P316" s="50"/>
      <c r="Q316" s="50"/>
      <c r="R316" s="50"/>
      <c r="S316" s="50"/>
      <c r="T316" s="46"/>
      <c r="U316" s="46"/>
      <c r="V316" s="51" t="s">
        <v>1075</v>
      </c>
      <c r="W316" s="62"/>
      <c r="X316" s="62"/>
      <c r="Y316" s="23" t="str">
        <f t="shared" si="34"/>
        <v/>
      </c>
      <c r="Z316" s="23">
        <f t="shared" si="35"/>
        <v>21.28</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100"/>
      <c r="K317" s="46" t="s">
        <v>104</v>
      </c>
      <c r="L317" s="47"/>
      <c r="M317" s="48"/>
      <c r="N317" s="99"/>
      <c r="O317" s="49"/>
      <c r="P317" s="50"/>
      <c r="Q317" s="50"/>
      <c r="R317" s="50"/>
      <c r="S317" s="50"/>
      <c r="T317" s="46"/>
      <c r="U317" s="46"/>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39</v>
      </c>
      <c r="I318" s="21" t="s">
        <v>995</v>
      </c>
      <c r="J318"/>
      <c r="K318" s="46" t="s">
        <v>104</v>
      </c>
      <c r="L318" s="47"/>
      <c r="M318" s="48"/>
      <c r="N318" s="99"/>
      <c r="O318" s="49"/>
      <c r="P318" s="50"/>
      <c r="Q318" s="50"/>
      <c r="R318" s="50"/>
      <c r="S318" s="50"/>
      <c r="T318" s="46"/>
      <c r="U318" s="46"/>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427</v>
      </c>
      <c r="H319" s="21">
        <v>7</v>
      </c>
      <c r="I319" s="21" t="s">
        <v>995</v>
      </c>
      <c r="J319"/>
      <c r="K319" s="46" t="s">
        <v>104</v>
      </c>
      <c r="L319" s="47"/>
      <c r="M319" s="48"/>
      <c r="N319" s="99"/>
      <c r="O319" s="49"/>
      <c r="P319" s="50"/>
      <c r="Q319" s="50"/>
      <c r="R319" s="50"/>
      <c r="S319" s="50"/>
      <c r="T319" s="46"/>
      <c r="U319" s="46"/>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428</v>
      </c>
      <c r="H320" s="21">
        <v>16</v>
      </c>
      <c r="I320" s="21" t="s">
        <v>995</v>
      </c>
      <c r="J320"/>
      <c r="K320" s="46" t="s">
        <v>104</v>
      </c>
      <c r="L320" s="47"/>
      <c r="M320" s="48"/>
      <c r="N320" s="99"/>
      <c r="O320" s="49"/>
      <c r="P320" s="50"/>
      <c r="Q320" s="50"/>
      <c r="R320" s="50"/>
      <c r="S320" s="50"/>
      <c r="T320" s="46"/>
      <c r="U320" s="46"/>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1</v>
      </c>
      <c r="I321" s="21" t="s">
        <v>995</v>
      </c>
      <c r="J321" s="100"/>
      <c r="K321" s="46" t="s">
        <v>104</v>
      </c>
      <c r="L321" s="47"/>
      <c r="M321" s="48"/>
      <c r="N321" s="99"/>
      <c r="O321" s="49"/>
      <c r="P321" s="50"/>
      <c r="Q321" s="50"/>
      <c r="R321" s="50"/>
      <c r="S321" s="50"/>
      <c r="T321" s="46"/>
      <c r="U321" s="46"/>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v>68051000</v>
      </c>
      <c r="K322" s="46" t="s">
        <v>104</v>
      </c>
      <c r="L322" s="47"/>
      <c r="M322" s="48"/>
      <c r="N322" s="99">
        <v>3.92</v>
      </c>
      <c r="O322" s="49"/>
      <c r="P322" s="50"/>
      <c r="Q322" s="50"/>
      <c r="R322" s="50"/>
      <c r="S322" s="50"/>
      <c r="T322" s="46"/>
      <c r="U322" s="46"/>
      <c r="V322" s="51" t="s">
        <v>1094</v>
      </c>
      <c r="W322" s="62"/>
      <c r="X322" s="62"/>
      <c r="Y322" s="23" t="str">
        <f t="shared" si="34"/>
        <v/>
      </c>
      <c r="Z322" s="23">
        <f t="shared" si="35"/>
        <v>3.92</v>
      </c>
      <c r="AA322" s="19">
        <f t="shared" si="36"/>
        <v>1</v>
      </c>
      <c r="AB322" s="19">
        <f t="shared" si="37"/>
        <v>0</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v>68051000</v>
      </c>
      <c r="K323" s="46" t="s">
        <v>104</v>
      </c>
      <c r="L323" s="47"/>
      <c r="M323" s="48"/>
      <c r="N323" s="99">
        <v>3.92</v>
      </c>
      <c r="O323" s="49"/>
      <c r="P323" s="50"/>
      <c r="Q323" s="50"/>
      <c r="R323" s="50"/>
      <c r="S323" s="50"/>
      <c r="T323" s="46"/>
      <c r="U323" s="46"/>
      <c r="V323" s="51" t="s">
        <v>1094</v>
      </c>
      <c r="W323" s="62"/>
      <c r="X323" s="62"/>
      <c r="Y323" s="23" t="str">
        <f t="shared" si="34"/>
        <v/>
      </c>
      <c r="Z323" s="23">
        <f t="shared" si="35"/>
        <v>3.92</v>
      </c>
      <c r="AA323" s="19">
        <f t="shared" si="36"/>
        <v>1</v>
      </c>
      <c r="AB323" s="19">
        <f t="shared" si="37"/>
        <v>0</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v>68051000</v>
      </c>
      <c r="K324" s="46" t="s">
        <v>104</v>
      </c>
      <c r="L324" s="47"/>
      <c r="M324" s="48"/>
      <c r="N324" s="99">
        <v>3.92</v>
      </c>
      <c r="O324" s="49"/>
      <c r="P324" s="50"/>
      <c r="Q324" s="50"/>
      <c r="R324" s="50"/>
      <c r="S324" s="50"/>
      <c r="T324" s="46"/>
      <c r="U324" s="46"/>
      <c r="V324" s="51" t="s">
        <v>1094</v>
      </c>
      <c r="W324" s="62"/>
      <c r="X324" s="62"/>
      <c r="Y324" s="23" t="str">
        <f t="shared" si="34"/>
        <v/>
      </c>
      <c r="Z324" s="23">
        <f t="shared" si="35"/>
        <v>3.92</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v>68051000</v>
      </c>
      <c r="K325" s="46" t="s">
        <v>104</v>
      </c>
      <c r="L325" s="47"/>
      <c r="M325" s="48"/>
      <c r="N325" s="99">
        <v>3.92</v>
      </c>
      <c r="O325" s="49"/>
      <c r="P325" s="50"/>
      <c r="Q325" s="50"/>
      <c r="R325" s="50"/>
      <c r="S325" s="50"/>
      <c r="T325" s="46"/>
      <c r="U325" s="46"/>
      <c r="V325" s="51" t="s">
        <v>1094</v>
      </c>
      <c r="W325" s="62"/>
      <c r="X325" s="62"/>
      <c r="Y325" s="23" t="str">
        <f t="shared" si="34"/>
        <v/>
      </c>
      <c r="Z325" s="23">
        <f t="shared" si="35"/>
        <v>3.92</v>
      </c>
      <c r="AA325" s="19">
        <f t="shared" si="36"/>
        <v>1</v>
      </c>
      <c r="AB325" s="19">
        <f t="shared" si="37"/>
        <v>0</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v>68051000</v>
      </c>
      <c r="K326" s="46" t="s">
        <v>104</v>
      </c>
      <c r="L326" s="47"/>
      <c r="M326" s="48"/>
      <c r="N326" s="99">
        <v>3.92</v>
      </c>
      <c r="O326" s="49"/>
      <c r="P326" s="50"/>
      <c r="Q326" s="50"/>
      <c r="R326" s="50"/>
      <c r="S326" s="50"/>
      <c r="T326" s="46"/>
      <c r="U326" s="46"/>
      <c r="V326" s="51" t="s">
        <v>1094</v>
      </c>
      <c r="W326" s="62"/>
      <c r="X326" s="62"/>
      <c r="Y326" s="23" t="str">
        <f t="shared" si="34"/>
        <v/>
      </c>
      <c r="Z326" s="23">
        <f t="shared" si="35"/>
        <v>3.92</v>
      </c>
      <c r="AA326" s="19">
        <f t="shared" si="36"/>
        <v>1</v>
      </c>
      <c r="AB326" s="19">
        <f t="shared" si="37"/>
        <v>0</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13</v>
      </c>
      <c r="I327" s="21" t="s">
        <v>995</v>
      </c>
      <c r="J327" s="100"/>
      <c r="K327" s="46" t="s">
        <v>104</v>
      </c>
      <c r="L327" s="47"/>
      <c r="M327" s="48"/>
      <c r="N327" s="99"/>
      <c r="O327" s="49"/>
      <c r="P327" s="50"/>
      <c r="Q327" s="50"/>
      <c r="R327" s="50"/>
      <c r="S327" s="50"/>
      <c r="T327" s="46"/>
      <c r="U327" s="46"/>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v>94051099</v>
      </c>
      <c r="K328" s="46" t="s">
        <v>104</v>
      </c>
      <c r="L328" s="47"/>
      <c r="M328" s="48"/>
      <c r="N328" s="99">
        <v>40.8688</v>
      </c>
      <c r="O328" s="49"/>
      <c r="P328" s="50"/>
      <c r="Q328" s="50"/>
      <c r="R328" s="50"/>
      <c r="S328" s="50"/>
      <c r="T328" s="46"/>
      <c r="U328" s="46"/>
      <c r="V328" s="51" t="s">
        <v>1096</v>
      </c>
      <c r="W328" s="62"/>
      <c r="X328" s="62"/>
      <c r="Y328" s="23" t="str">
        <f t="shared" si="34"/>
        <v/>
      </c>
      <c r="Z328" s="23">
        <f t="shared" si="35"/>
        <v>40.8688</v>
      </c>
      <c r="AA328" s="19">
        <f t="shared" si="36"/>
        <v>1</v>
      </c>
      <c r="AB328" s="19">
        <f t="shared" si="37"/>
        <v>0</v>
      </c>
      <c r="AC328" s="19">
        <f t="shared" si="38"/>
        <v>1</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v>94051099</v>
      </c>
      <c r="K329" s="46" t="s">
        <v>104</v>
      </c>
      <c r="L329" s="47"/>
      <c r="M329" s="48"/>
      <c r="N329" s="99">
        <v>52.617599999999996</v>
      </c>
      <c r="O329" s="49"/>
      <c r="P329" s="50"/>
      <c r="Q329" s="50"/>
      <c r="R329" s="50"/>
      <c r="S329" s="50"/>
      <c r="T329" s="46"/>
      <c r="U329" s="46"/>
      <c r="V329" s="51" t="s">
        <v>1096</v>
      </c>
      <c r="W329" s="62"/>
      <c r="X329" s="62"/>
      <c r="Y329" s="23" t="str">
        <f t="shared" si="34"/>
        <v/>
      </c>
      <c r="Z329" s="23">
        <f t="shared" si="35"/>
        <v>52.617599999999996</v>
      </c>
      <c r="AA329" s="19">
        <f t="shared" si="36"/>
        <v>1</v>
      </c>
      <c r="AB329" s="19">
        <f t="shared" si="37"/>
        <v>0</v>
      </c>
      <c r="AC329" s="19">
        <f t="shared" si="38"/>
        <v>1</v>
      </c>
      <c r="AD329" s="23" t="str">
        <f t="shared" si="39"/>
        <v/>
      </c>
      <c r="AE329" s="23" t="str">
        <f t="shared" si="40"/>
        <v/>
      </c>
    </row>
    <row r="330" spans="2:31" x14ac:dyDescent="0.25">
      <c r="B330" s="18">
        <f t="shared" si="41"/>
        <v>308</v>
      </c>
      <c r="C330" s="25">
        <v>5300000004215</v>
      </c>
      <c r="D330" s="19"/>
      <c r="E330" s="19"/>
      <c r="F330" s="2"/>
      <c r="G330" s="20" t="s">
        <v>438</v>
      </c>
      <c r="H330" s="21">
        <v>13</v>
      </c>
      <c r="I330" s="21" t="s">
        <v>995</v>
      </c>
      <c r="J330" s="100"/>
      <c r="K330" s="46" t="s">
        <v>104</v>
      </c>
      <c r="L330" s="47"/>
      <c r="M330" s="48"/>
      <c r="N330" s="99"/>
      <c r="O330" s="49"/>
      <c r="P330" s="50"/>
      <c r="Q330" s="50"/>
      <c r="R330" s="50"/>
      <c r="S330" s="50"/>
      <c r="T330" s="46"/>
      <c r="U330" s="46"/>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100"/>
      <c r="K331" s="46" t="s">
        <v>104</v>
      </c>
      <c r="L331" s="47"/>
      <c r="M331" s="48"/>
      <c r="N331" s="99"/>
      <c r="O331" s="49"/>
      <c r="P331" s="50"/>
      <c r="Q331" s="50"/>
      <c r="R331" s="50"/>
      <c r="S331" s="50"/>
      <c r="T331" s="46"/>
      <c r="U331" s="46"/>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v>38140090</v>
      </c>
      <c r="K332" s="46" t="s">
        <v>104</v>
      </c>
      <c r="L332" s="47"/>
      <c r="M332" s="48"/>
      <c r="N332" s="99">
        <v>72.8</v>
      </c>
      <c r="O332" s="49"/>
      <c r="P332" s="50"/>
      <c r="Q332" s="50"/>
      <c r="R332" s="50"/>
      <c r="S332" s="50"/>
      <c r="T332" s="46"/>
      <c r="U332" s="46"/>
      <c r="V332" s="51" t="s">
        <v>1097</v>
      </c>
      <c r="W332" s="62"/>
      <c r="X332" s="62"/>
      <c r="Y332" s="23" t="str">
        <f t="shared" si="34"/>
        <v/>
      </c>
      <c r="Z332" s="23">
        <f t="shared" si="35"/>
        <v>72.8</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v>38140090</v>
      </c>
      <c r="K333" s="46" t="s">
        <v>104</v>
      </c>
      <c r="L333" s="47"/>
      <c r="M333" s="48"/>
      <c r="N333" s="99">
        <v>72.8</v>
      </c>
      <c r="O333" s="49"/>
      <c r="P333" s="50"/>
      <c r="Q333" s="50"/>
      <c r="R333" s="50"/>
      <c r="S333" s="50"/>
      <c r="T333" s="46"/>
      <c r="U333" s="46"/>
      <c r="V333" s="51" t="s">
        <v>1097</v>
      </c>
      <c r="W333" s="62"/>
      <c r="X333" s="62"/>
      <c r="Y333" s="23" t="str">
        <f t="shared" si="34"/>
        <v/>
      </c>
      <c r="Z333" s="23">
        <f t="shared" si="35"/>
        <v>72.8</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v>38140090</v>
      </c>
      <c r="K334" s="46" t="s">
        <v>104</v>
      </c>
      <c r="L334" s="47"/>
      <c r="M334" s="48"/>
      <c r="N334" s="99">
        <v>72.8</v>
      </c>
      <c r="O334" s="49"/>
      <c r="P334" s="50"/>
      <c r="Q334" s="50"/>
      <c r="R334" s="50"/>
      <c r="S334" s="50"/>
      <c r="T334" s="46"/>
      <c r="U334" s="46"/>
      <c r="V334" s="51" t="s">
        <v>1097</v>
      </c>
      <c r="W334" s="62"/>
      <c r="X334" s="62"/>
      <c r="Y334" s="23" t="str">
        <f t="shared" si="34"/>
        <v/>
      </c>
      <c r="Z334" s="23">
        <f t="shared" si="35"/>
        <v>72.8</v>
      </c>
      <c r="AA334" s="19">
        <f t="shared" si="36"/>
        <v>1</v>
      </c>
      <c r="AB334" s="19">
        <f t="shared" si="37"/>
        <v>0</v>
      </c>
      <c r="AC334" s="19">
        <f t="shared" si="38"/>
        <v>1</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v>38237090</v>
      </c>
      <c r="K335" s="46" t="s">
        <v>104</v>
      </c>
      <c r="L335" s="47"/>
      <c r="M335" s="48"/>
      <c r="N335" s="99">
        <v>72.8</v>
      </c>
      <c r="O335" s="49"/>
      <c r="P335" s="50"/>
      <c r="Q335" s="50"/>
      <c r="R335" s="50"/>
      <c r="S335" s="50"/>
      <c r="T335" s="46"/>
      <c r="U335" s="46"/>
      <c r="V335" s="51" t="s">
        <v>1097</v>
      </c>
      <c r="W335" s="62"/>
      <c r="X335" s="62"/>
      <c r="Y335" s="23" t="str">
        <f t="shared" si="34"/>
        <v/>
      </c>
      <c r="Z335" s="23">
        <f t="shared" si="35"/>
        <v>72.8</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v>85158090</v>
      </c>
      <c r="K336" s="46" t="s">
        <v>104</v>
      </c>
      <c r="L336" s="47"/>
      <c r="M336" s="48"/>
      <c r="N336" s="99">
        <v>996.8</v>
      </c>
      <c r="O336" s="49"/>
      <c r="P336" s="50"/>
      <c r="Q336" s="50"/>
      <c r="R336" s="50"/>
      <c r="S336" s="50"/>
      <c r="T336" s="46"/>
      <c r="U336" s="46"/>
      <c r="V336" s="51" t="s">
        <v>1108</v>
      </c>
      <c r="W336" s="62"/>
      <c r="X336" s="62"/>
      <c r="Y336" s="23" t="str">
        <f t="shared" si="34"/>
        <v/>
      </c>
      <c r="Z336" s="23">
        <f t="shared" si="35"/>
        <v>3987.2</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33</v>
      </c>
      <c r="I337" s="21" t="s">
        <v>995</v>
      </c>
      <c r="J337">
        <v>72282000</v>
      </c>
      <c r="K337" s="46" t="s">
        <v>104</v>
      </c>
      <c r="L337" s="47"/>
      <c r="M337" s="48"/>
      <c r="N337" s="99">
        <v>50.4</v>
      </c>
      <c r="O337" s="49"/>
      <c r="P337" s="50"/>
      <c r="Q337" s="50"/>
      <c r="R337" s="50"/>
      <c r="S337" s="50"/>
      <c r="T337" s="46"/>
      <c r="U337" s="46"/>
      <c r="V337" s="51" t="s">
        <v>1108</v>
      </c>
      <c r="W337" s="62"/>
      <c r="X337" s="62"/>
      <c r="Y337" s="23" t="str">
        <f t="shared" si="34"/>
        <v/>
      </c>
      <c r="Z337" s="23">
        <f t="shared" si="35"/>
        <v>1663.2</v>
      </c>
      <c r="AA337" s="19">
        <f t="shared" si="36"/>
        <v>1</v>
      </c>
      <c r="AB337" s="19">
        <f t="shared" si="37"/>
        <v>0</v>
      </c>
      <c r="AC337" s="19">
        <f t="shared" si="38"/>
        <v>1</v>
      </c>
      <c r="AD337" s="23" t="str">
        <f t="shared" si="39"/>
        <v/>
      </c>
      <c r="AE337" s="23" t="str">
        <f t="shared" si="40"/>
        <v/>
      </c>
    </row>
    <row r="338" spans="2:31" x14ac:dyDescent="0.25">
      <c r="B338" s="18">
        <f t="shared" si="41"/>
        <v>316</v>
      </c>
      <c r="C338" s="25">
        <v>5500000001716</v>
      </c>
      <c r="D338" s="19"/>
      <c r="E338" s="19"/>
      <c r="F338" s="2"/>
      <c r="G338" s="20" t="s">
        <v>445</v>
      </c>
      <c r="H338" s="21">
        <v>33</v>
      </c>
      <c r="I338" s="21" t="s">
        <v>995</v>
      </c>
      <c r="J338">
        <v>72282000</v>
      </c>
      <c r="K338" s="46" t="s">
        <v>104</v>
      </c>
      <c r="L338" s="47"/>
      <c r="M338" s="48"/>
      <c r="N338" s="99">
        <v>50.4</v>
      </c>
      <c r="O338" s="49"/>
      <c r="P338" s="50"/>
      <c r="Q338" s="50"/>
      <c r="R338" s="50"/>
      <c r="S338" s="50"/>
      <c r="T338" s="46"/>
      <c r="U338" s="46"/>
      <c r="V338" s="51" t="s">
        <v>1108</v>
      </c>
      <c r="W338" s="62"/>
      <c r="X338" s="62"/>
      <c r="Y338" s="23" t="str">
        <f t="shared" si="34"/>
        <v/>
      </c>
      <c r="Z338" s="23">
        <f t="shared" si="35"/>
        <v>1663.2</v>
      </c>
      <c r="AA338" s="19">
        <f t="shared" si="36"/>
        <v>1</v>
      </c>
      <c r="AB338" s="19">
        <f t="shared" si="37"/>
        <v>0</v>
      </c>
      <c r="AC338" s="19">
        <f t="shared" si="38"/>
        <v>1</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c r="K339" s="46" t="s">
        <v>104</v>
      </c>
      <c r="L339" s="47"/>
      <c r="M339" s="48"/>
      <c r="N339" s="99"/>
      <c r="O339" s="49"/>
      <c r="P339" s="50"/>
      <c r="Q339" s="50"/>
      <c r="R339" s="50"/>
      <c r="S339" s="50"/>
      <c r="T339" s="46"/>
      <c r="U339" s="46"/>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c r="K340" s="46" t="s">
        <v>104</v>
      </c>
      <c r="L340" s="47"/>
      <c r="M340" s="48"/>
      <c r="N340" s="99"/>
      <c r="O340" s="49"/>
      <c r="P340" s="50"/>
      <c r="Q340" s="50"/>
      <c r="R340" s="50"/>
      <c r="S340" s="50"/>
      <c r="T340" s="46"/>
      <c r="U340" s="46"/>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v>72282000</v>
      </c>
      <c r="K341" s="46" t="s">
        <v>104</v>
      </c>
      <c r="L341" s="47"/>
      <c r="M341" s="48"/>
      <c r="N341" s="99">
        <v>50.4</v>
      </c>
      <c r="O341" s="49"/>
      <c r="P341" s="50"/>
      <c r="Q341" s="50"/>
      <c r="R341" s="50"/>
      <c r="S341" s="50"/>
      <c r="T341" s="46"/>
      <c r="U341" s="46"/>
      <c r="V341" s="51" t="s">
        <v>1108</v>
      </c>
      <c r="W341" s="62"/>
      <c r="X341" s="62"/>
      <c r="Y341" s="23" t="str">
        <f t="shared" si="34"/>
        <v/>
      </c>
      <c r="Z341" s="23">
        <f t="shared" si="35"/>
        <v>50.4</v>
      </c>
      <c r="AA341" s="19">
        <f t="shared" si="36"/>
        <v>1</v>
      </c>
      <c r="AB341" s="19">
        <f t="shared" si="37"/>
        <v>0</v>
      </c>
      <c r="AC341" s="19">
        <f t="shared" si="38"/>
        <v>1</v>
      </c>
      <c r="AD341" s="23" t="str">
        <f t="shared" si="39"/>
        <v/>
      </c>
      <c r="AE341" s="23" t="str">
        <f t="shared" si="40"/>
        <v/>
      </c>
    </row>
    <row r="342" spans="2:31" x14ac:dyDescent="0.25">
      <c r="B342" s="18">
        <f t="shared" si="41"/>
        <v>320</v>
      </c>
      <c r="C342" s="25">
        <v>5500000001712</v>
      </c>
      <c r="D342" s="19"/>
      <c r="E342" s="19"/>
      <c r="F342" s="2"/>
      <c r="G342" s="20" t="s">
        <v>449</v>
      </c>
      <c r="H342" s="21">
        <v>67</v>
      </c>
      <c r="I342" s="21" t="s">
        <v>995</v>
      </c>
      <c r="J342">
        <v>72282000</v>
      </c>
      <c r="K342" s="46" t="s">
        <v>104</v>
      </c>
      <c r="L342" s="47"/>
      <c r="M342" s="48"/>
      <c r="N342" s="99">
        <v>50.4</v>
      </c>
      <c r="O342" s="49"/>
      <c r="P342" s="50"/>
      <c r="Q342" s="50"/>
      <c r="R342" s="50"/>
      <c r="S342" s="50"/>
      <c r="T342" s="46"/>
      <c r="U342" s="46"/>
      <c r="V342" s="51" t="s">
        <v>1108</v>
      </c>
      <c r="W342" s="62"/>
      <c r="X342" s="62"/>
      <c r="Y342" s="23" t="str">
        <f t="shared" si="34"/>
        <v/>
      </c>
      <c r="Z342" s="23">
        <f t="shared" si="35"/>
        <v>3376.7999999999997</v>
      </c>
      <c r="AA342" s="19">
        <f t="shared" si="36"/>
        <v>1</v>
      </c>
      <c r="AB342" s="19">
        <f t="shared" si="37"/>
        <v>0</v>
      </c>
      <c r="AC342" s="19">
        <f t="shared" si="38"/>
        <v>1</v>
      </c>
      <c r="AD342" s="23" t="str">
        <f t="shared" si="39"/>
        <v/>
      </c>
      <c r="AE342" s="23" t="str">
        <f t="shared" si="40"/>
        <v/>
      </c>
    </row>
    <row r="343" spans="2:31" x14ac:dyDescent="0.25">
      <c r="B343" s="18">
        <f t="shared" si="41"/>
        <v>321</v>
      </c>
      <c r="C343" s="25">
        <v>5500000000120</v>
      </c>
      <c r="D343" s="19"/>
      <c r="E343" s="19"/>
      <c r="F343" s="20"/>
      <c r="G343" s="20" t="s">
        <v>450</v>
      </c>
      <c r="H343" s="21">
        <v>37</v>
      </c>
      <c r="I343" s="21" t="s">
        <v>995</v>
      </c>
      <c r="J343">
        <v>72282000</v>
      </c>
      <c r="K343" s="46" t="s">
        <v>104</v>
      </c>
      <c r="L343" s="47"/>
      <c r="M343" s="48"/>
      <c r="N343" s="99">
        <v>50.4</v>
      </c>
      <c r="O343" s="49"/>
      <c r="P343" s="50"/>
      <c r="Q343" s="50"/>
      <c r="R343" s="50"/>
      <c r="S343" s="50"/>
      <c r="T343" s="46"/>
      <c r="U343" s="46"/>
      <c r="V343" s="51" t="s">
        <v>1108</v>
      </c>
      <c r="W343" s="62"/>
      <c r="X343" s="62"/>
      <c r="Y343" s="23" t="str">
        <f t="shared" ref="Y343:Y406" si="42">IF(M343&lt;&gt;"",$H343*M343,"")</f>
        <v/>
      </c>
      <c r="Z343" s="23">
        <f t="shared" ref="Z343:Z406" si="43">IF(N343&lt;&gt;"",$H343*N343,"")</f>
        <v>1864.8</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70</v>
      </c>
      <c r="I344" s="21" t="s">
        <v>995</v>
      </c>
      <c r="J344">
        <v>72282000</v>
      </c>
      <c r="K344" s="46" t="s">
        <v>104</v>
      </c>
      <c r="L344" s="47"/>
      <c r="M344" s="48"/>
      <c r="N344" s="99">
        <v>50.4</v>
      </c>
      <c r="O344" s="49"/>
      <c r="P344" s="50"/>
      <c r="Q344" s="50"/>
      <c r="R344" s="50"/>
      <c r="S344" s="50"/>
      <c r="T344" s="46"/>
      <c r="U344" s="46"/>
      <c r="V344" s="51" t="s">
        <v>1108</v>
      </c>
      <c r="W344" s="62"/>
      <c r="X344" s="62"/>
      <c r="Y344" s="23" t="str">
        <f t="shared" si="42"/>
        <v/>
      </c>
      <c r="Z344" s="23">
        <f t="shared" si="43"/>
        <v>3528</v>
      </c>
      <c r="AA344" s="19">
        <f t="shared" si="44"/>
        <v>1</v>
      </c>
      <c r="AB344" s="19">
        <f t="shared" si="45"/>
        <v>0</v>
      </c>
      <c r="AC344" s="19">
        <f t="shared" si="46"/>
        <v>1</v>
      </c>
      <c r="AD344" s="23" t="str">
        <f t="shared" si="47"/>
        <v/>
      </c>
      <c r="AE344" s="23" t="str">
        <f t="shared" si="48"/>
        <v/>
      </c>
    </row>
    <row r="345" spans="2:31" x14ac:dyDescent="0.25">
      <c r="B345" s="18">
        <f t="shared" si="49"/>
        <v>323</v>
      </c>
      <c r="C345" s="25">
        <v>5500000000034</v>
      </c>
      <c r="D345" s="19"/>
      <c r="E345" s="19"/>
      <c r="F345" s="20"/>
      <c r="G345" s="20" t="s">
        <v>452</v>
      </c>
      <c r="H345" s="21">
        <v>33</v>
      </c>
      <c r="I345" s="21" t="s">
        <v>995</v>
      </c>
      <c r="J345">
        <v>72282000</v>
      </c>
      <c r="K345" s="46" t="s">
        <v>104</v>
      </c>
      <c r="L345" s="47"/>
      <c r="M345" s="48"/>
      <c r="N345" s="99">
        <v>50.4</v>
      </c>
      <c r="O345" s="49"/>
      <c r="P345" s="50"/>
      <c r="Q345" s="50"/>
      <c r="R345" s="50"/>
      <c r="S345" s="50"/>
      <c r="T345" s="46"/>
      <c r="U345" s="46"/>
      <c r="V345" s="51" t="s">
        <v>1108</v>
      </c>
      <c r="W345" s="62"/>
      <c r="X345" s="62"/>
      <c r="Y345" s="23" t="str">
        <f t="shared" si="42"/>
        <v/>
      </c>
      <c r="Z345" s="23">
        <f t="shared" si="43"/>
        <v>1663.2</v>
      </c>
      <c r="AA345" s="19">
        <f t="shared" si="44"/>
        <v>1</v>
      </c>
      <c r="AB345" s="19">
        <f t="shared" si="45"/>
        <v>0</v>
      </c>
      <c r="AC345" s="19">
        <f t="shared" si="46"/>
        <v>1</v>
      </c>
      <c r="AD345" s="23" t="str">
        <f t="shared" si="47"/>
        <v/>
      </c>
      <c r="AE345" s="23" t="str">
        <f t="shared" si="48"/>
        <v/>
      </c>
    </row>
    <row r="346" spans="2:31" x14ac:dyDescent="0.25">
      <c r="B346" s="18">
        <f t="shared" si="49"/>
        <v>324</v>
      </c>
      <c r="C346" s="25">
        <v>5500000001485</v>
      </c>
      <c r="D346" s="19"/>
      <c r="E346" s="19"/>
      <c r="F346" s="2"/>
      <c r="G346" s="20" t="s">
        <v>453</v>
      </c>
      <c r="H346" s="21">
        <v>1</v>
      </c>
      <c r="I346" s="21" t="s">
        <v>995</v>
      </c>
      <c r="J346"/>
      <c r="K346" s="46" t="s">
        <v>104</v>
      </c>
      <c r="L346" s="47"/>
      <c r="M346" s="48"/>
      <c r="N346" s="99"/>
      <c r="O346" s="49"/>
      <c r="P346" s="50"/>
      <c r="Q346" s="50"/>
      <c r="R346" s="50"/>
      <c r="S346" s="50"/>
      <c r="T346" s="46"/>
      <c r="U346" s="46"/>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3</v>
      </c>
      <c r="I347" s="21" t="s">
        <v>995</v>
      </c>
      <c r="J347"/>
      <c r="K347" s="46" t="s">
        <v>104</v>
      </c>
      <c r="L347" s="47"/>
      <c r="M347" s="48"/>
      <c r="N347" s="99"/>
      <c r="O347" s="49"/>
      <c r="P347" s="50"/>
      <c r="Q347" s="50"/>
      <c r="R347" s="50"/>
      <c r="S347" s="50"/>
      <c r="T347" s="46"/>
      <c r="U347" s="46"/>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c r="K348" s="46" t="s">
        <v>104</v>
      </c>
      <c r="L348" s="47"/>
      <c r="M348" s="48"/>
      <c r="N348" s="99"/>
      <c r="O348" s="49"/>
      <c r="P348" s="50"/>
      <c r="Q348" s="50"/>
      <c r="R348" s="50"/>
      <c r="S348" s="50"/>
      <c r="T348" s="46"/>
      <c r="U348" s="46"/>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101"/>
      <c r="K349" s="46" t="s">
        <v>104</v>
      </c>
      <c r="L349" s="47"/>
      <c r="M349" s="48"/>
      <c r="N349" s="99"/>
      <c r="O349" s="49"/>
      <c r="P349" s="50"/>
      <c r="Q349" s="50"/>
      <c r="R349" s="50"/>
      <c r="S349" s="50"/>
      <c r="T349" s="46"/>
      <c r="U349" s="46"/>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101"/>
      <c r="K350" s="46" t="s">
        <v>104</v>
      </c>
      <c r="L350" s="47"/>
      <c r="M350" s="48"/>
      <c r="N350" s="99"/>
      <c r="O350" s="49"/>
      <c r="P350" s="50"/>
      <c r="Q350" s="50"/>
      <c r="R350" s="50"/>
      <c r="S350" s="50"/>
      <c r="T350" s="46"/>
      <c r="U350" s="46"/>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101"/>
      <c r="K351" s="46" t="s">
        <v>104</v>
      </c>
      <c r="L351" s="47"/>
      <c r="M351" s="48"/>
      <c r="N351" s="99"/>
      <c r="O351" s="49"/>
      <c r="P351" s="50"/>
      <c r="Q351" s="50"/>
      <c r="R351" s="50"/>
      <c r="S351" s="50"/>
      <c r="T351" s="46"/>
      <c r="U351" s="46"/>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101">
        <v>72282000</v>
      </c>
      <c r="K352" s="46" t="s">
        <v>104</v>
      </c>
      <c r="L352" s="47"/>
      <c r="M352" s="48"/>
      <c r="N352" s="99">
        <v>187.04</v>
      </c>
      <c r="O352" s="49"/>
      <c r="P352" s="50"/>
      <c r="Q352" s="50"/>
      <c r="R352" s="50"/>
      <c r="S352" s="50"/>
      <c r="T352" s="46"/>
      <c r="U352" s="46"/>
      <c r="V352" s="51" t="s">
        <v>1108</v>
      </c>
      <c r="W352" s="62"/>
      <c r="X352" s="62"/>
      <c r="Y352" s="23" t="str">
        <f t="shared" si="42"/>
        <v/>
      </c>
      <c r="Z352" s="23">
        <f t="shared" si="43"/>
        <v>187.04</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101">
        <v>72282000</v>
      </c>
      <c r="K353" s="46" t="s">
        <v>104</v>
      </c>
      <c r="L353" s="47"/>
      <c r="M353" s="48"/>
      <c r="N353" s="99">
        <v>187.04</v>
      </c>
      <c r="O353" s="49"/>
      <c r="P353" s="50"/>
      <c r="Q353" s="50"/>
      <c r="R353" s="50"/>
      <c r="S353" s="50"/>
      <c r="T353" s="46"/>
      <c r="U353" s="46"/>
      <c r="V353" s="51" t="s">
        <v>1108</v>
      </c>
      <c r="W353" s="62"/>
      <c r="X353" s="62"/>
      <c r="Y353" s="23" t="str">
        <f t="shared" si="42"/>
        <v/>
      </c>
      <c r="Z353" s="23">
        <f t="shared" si="43"/>
        <v>187.04</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101">
        <v>72282000</v>
      </c>
      <c r="K354" s="46" t="s">
        <v>104</v>
      </c>
      <c r="L354" s="47"/>
      <c r="M354" s="48"/>
      <c r="N354" s="99">
        <v>43.68</v>
      </c>
      <c r="O354" s="49"/>
      <c r="P354" s="50"/>
      <c r="Q354" s="50"/>
      <c r="R354" s="50"/>
      <c r="S354" s="50"/>
      <c r="T354" s="46"/>
      <c r="U354" s="46"/>
      <c r="V354" s="51" t="s">
        <v>1108</v>
      </c>
      <c r="W354" s="62"/>
      <c r="X354" s="62"/>
      <c r="Y354" s="23" t="str">
        <f t="shared" si="42"/>
        <v/>
      </c>
      <c r="Z354" s="23">
        <f t="shared" si="43"/>
        <v>43.68</v>
      </c>
      <c r="AA354" s="19">
        <f t="shared" si="44"/>
        <v>1</v>
      </c>
      <c r="AB354" s="19">
        <f t="shared" si="45"/>
        <v>0</v>
      </c>
      <c r="AC354" s="19">
        <f t="shared" si="46"/>
        <v>1</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c r="K355" s="46" t="s">
        <v>104</v>
      </c>
      <c r="L355" s="47"/>
      <c r="M355" s="48"/>
      <c r="N355" s="99"/>
      <c r="O355" s="49"/>
      <c r="P355" s="50"/>
      <c r="Q355" s="50"/>
      <c r="R355" s="50"/>
      <c r="S355" s="50"/>
      <c r="T355" s="46"/>
      <c r="U355" s="46"/>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33</v>
      </c>
      <c r="I356" s="21" t="s">
        <v>995</v>
      </c>
      <c r="J356">
        <v>72282000</v>
      </c>
      <c r="K356" s="46" t="s">
        <v>104</v>
      </c>
      <c r="L356" s="47"/>
      <c r="M356" s="48"/>
      <c r="N356" s="99">
        <v>50.4</v>
      </c>
      <c r="O356" s="49"/>
      <c r="P356" s="50"/>
      <c r="Q356" s="50"/>
      <c r="R356" s="50"/>
      <c r="S356" s="50"/>
      <c r="T356" s="46"/>
      <c r="U356" s="46"/>
      <c r="V356" s="51"/>
      <c r="W356" s="62"/>
      <c r="X356" s="62"/>
      <c r="Y356" s="23" t="str">
        <f t="shared" si="42"/>
        <v/>
      </c>
      <c r="Z356" s="23">
        <f t="shared" si="43"/>
        <v>1663.2</v>
      </c>
      <c r="AA356" s="19">
        <f t="shared" si="44"/>
        <v>1</v>
      </c>
      <c r="AB356" s="19">
        <f t="shared" si="45"/>
        <v>0</v>
      </c>
      <c r="AC356" s="19">
        <f t="shared" si="46"/>
        <v>1</v>
      </c>
      <c r="AD356" s="23" t="str">
        <f t="shared" si="47"/>
        <v/>
      </c>
      <c r="AE356" s="23" t="str">
        <f t="shared" si="48"/>
        <v/>
      </c>
    </row>
    <row r="357" spans="2:31" x14ac:dyDescent="0.25">
      <c r="B357" s="18">
        <f t="shared" si="49"/>
        <v>335</v>
      </c>
      <c r="C357" s="25">
        <v>5500000000063</v>
      </c>
      <c r="D357" s="19"/>
      <c r="E357" s="19"/>
      <c r="F357" s="20"/>
      <c r="G357" s="20" t="s">
        <v>463</v>
      </c>
      <c r="H357" s="21">
        <v>7</v>
      </c>
      <c r="I357" s="21" t="s">
        <v>995</v>
      </c>
      <c r="J357"/>
      <c r="K357" s="46" t="s">
        <v>104</v>
      </c>
      <c r="L357" s="47"/>
      <c r="M357" s="48"/>
      <c r="N357" s="99"/>
      <c r="O357" s="49"/>
      <c r="P357" s="50"/>
      <c r="Q357" s="50"/>
      <c r="R357" s="50"/>
      <c r="S357" s="50"/>
      <c r="T357" s="46"/>
      <c r="U357" s="46"/>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13</v>
      </c>
      <c r="I358" s="21" t="s">
        <v>995</v>
      </c>
      <c r="J358">
        <v>72282000</v>
      </c>
      <c r="K358" s="46" t="s">
        <v>104</v>
      </c>
      <c r="L358" s="47"/>
      <c r="M358" s="48"/>
      <c r="N358" s="99">
        <v>50.4</v>
      </c>
      <c r="O358" s="49"/>
      <c r="P358" s="50"/>
      <c r="Q358" s="50"/>
      <c r="R358" s="50"/>
      <c r="S358" s="50"/>
      <c r="T358" s="46"/>
      <c r="U358" s="46"/>
      <c r="V358" s="51" t="s">
        <v>1108</v>
      </c>
      <c r="W358" s="62"/>
      <c r="X358" s="62"/>
      <c r="Y358" s="23" t="str">
        <f t="shared" si="42"/>
        <v/>
      </c>
      <c r="Z358" s="23">
        <f t="shared" si="43"/>
        <v>655.19999999999993</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33</v>
      </c>
      <c r="I359" s="21" t="s">
        <v>995</v>
      </c>
      <c r="J359">
        <v>72282000</v>
      </c>
      <c r="K359" s="46" t="s">
        <v>104</v>
      </c>
      <c r="L359" s="47"/>
      <c r="M359" s="48"/>
      <c r="N359" s="99">
        <v>50.4</v>
      </c>
      <c r="O359" s="49"/>
      <c r="P359" s="50"/>
      <c r="Q359" s="50"/>
      <c r="R359" s="50"/>
      <c r="S359" s="50"/>
      <c r="T359" s="46"/>
      <c r="U359" s="46"/>
      <c r="V359" s="51" t="s">
        <v>1108</v>
      </c>
      <c r="W359" s="62"/>
      <c r="X359" s="62"/>
      <c r="Y359" s="23" t="str">
        <f t="shared" si="42"/>
        <v/>
      </c>
      <c r="Z359" s="23">
        <f t="shared" si="43"/>
        <v>1663.2</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100"/>
      <c r="K360" s="46" t="s">
        <v>104</v>
      </c>
      <c r="L360" s="47"/>
      <c r="M360" s="48"/>
      <c r="N360" s="99"/>
      <c r="O360" s="49"/>
      <c r="P360" s="50"/>
      <c r="Q360" s="50"/>
      <c r="R360" s="50"/>
      <c r="S360" s="50"/>
      <c r="T360" s="46"/>
      <c r="U360" s="46"/>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1</v>
      </c>
      <c r="I361" s="21" t="s">
        <v>995</v>
      </c>
      <c r="J361" s="101">
        <v>39269090</v>
      </c>
      <c r="K361" s="46" t="s">
        <v>104</v>
      </c>
      <c r="L361" s="47"/>
      <c r="M361" s="48"/>
      <c r="N361" s="99">
        <v>0.44800000000000001</v>
      </c>
      <c r="O361" s="49"/>
      <c r="P361" s="50"/>
      <c r="Q361" s="50"/>
      <c r="R361" s="50"/>
      <c r="S361" s="50"/>
      <c r="T361" s="46"/>
      <c r="U361" s="46"/>
      <c r="V361" s="51" t="s">
        <v>1115</v>
      </c>
      <c r="W361" s="62"/>
      <c r="X361" s="62"/>
      <c r="Y361" s="23" t="str">
        <f t="shared" si="42"/>
        <v/>
      </c>
      <c r="Z361" s="23">
        <f t="shared" si="43"/>
        <v>0.44800000000000001</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1</v>
      </c>
      <c r="I362" s="21" t="s">
        <v>995</v>
      </c>
      <c r="J362">
        <v>39269090</v>
      </c>
      <c r="K362" s="46" t="s">
        <v>104</v>
      </c>
      <c r="L362" s="47"/>
      <c r="M362" s="48"/>
      <c r="N362" s="99">
        <v>0.58240000000000003</v>
      </c>
      <c r="O362" s="49"/>
      <c r="P362" s="50"/>
      <c r="Q362" s="50"/>
      <c r="R362" s="50"/>
      <c r="S362" s="50"/>
      <c r="T362" s="46"/>
      <c r="U362" s="46"/>
      <c r="V362" s="51" t="s">
        <v>1115</v>
      </c>
      <c r="W362" s="62"/>
      <c r="X362" s="62"/>
      <c r="Y362" s="23" t="str">
        <f t="shared" si="42"/>
        <v/>
      </c>
      <c r="Z362" s="23">
        <f t="shared" si="43"/>
        <v>0.58240000000000003</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1</v>
      </c>
      <c r="I363" s="21" t="s">
        <v>995</v>
      </c>
      <c r="J363" s="101">
        <v>39269090</v>
      </c>
      <c r="K363" s="46" t="s">
        <v>104</v>
      </c>
      <c r="L363" s="47"/>
      <c r="M363" s="48"/>
      <c r="N363" s="99">
        <v>0.58240000000000003</v>
      </c>
      <c r="O363" s="49"/>
      <c r="P363" s="50"/>
      <c r="Q363" s="50"/>
      <c r="R363" s="50"/>
      <c r="S363" s="50"/>
      <c r="T363" s="46"/>
      <c r="U363" s="46"/>
      <c r="V363" s="51" t="s">
        <v>1115</v>
      </c>
      <c r="W363" s="62"/>
      <c r="X363" s="62"/>
      <c r="Y363" s="23" t="str">
        <f t="shared" si="42"/>
        <v/>
      </c>
      <c r="Z363" s="23">
        <f t="shared" si="43"/>
        <v>0.58240000000000003</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v>
      </c>
      <c r="I364" s="21" t="s">
        <v>995</v>
      </c>
      <c r="J364" s="101">
        <v>39269090</v>
      </c>
      <c r="K364" s="46" t="s">
        <v>104</v>
      </c>
      <c r="L364" s="47"/>
      <c r="M364" s="48"/>
      <c r="N364" s="99">
        <v>0.58240000000000003</v>
      </c>
      <c r="O364" s="49"/>
      <c r="P364" s="50"/>
      <c r="Q364" s="50"/>
      <c r="R364" s="50"/>
      <c r="S364" s="50"/>
      <c r="T364" s="46"/>
      <c r="U364" s="46"/>
      <c r="V364" s="51" t="s">
        <v>1115</v>
      </c>
      <c r="W364" s="62"/>
      <c r="X364" s="62"/>
      <c r="Y364" s="23" t="str">
        <f t="shared" si="42"/>
        <v/>
      </c>
      <c r="Z364" s="23">
        <f t="shared" si="43"/>
        <v>0.58240000000000003</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1</v>
      </c>
      <c r="I365" s="21" t="s">
        <v>995</v>
      </c>
      <c r="J365">
        <v>39269090</v>
      </c>
      <c r="K365" s="46" t="s">
        <v>104</v>
      </c>
      <c r="L365" s="47"/>
      <c r="M365" s="48"/>
      <c r="N365" s="99">
        <v>0.58240000000000003</v>
      </c>
      <c r="O365" s="49"/>
      <c r="P365" s="50"/>
      <c r="Q365" s="50"/>
      <c r="R365" s="50"/>
      <c r="S365" s="50"/>
      <c r="T365" s="46"/>
      <c r="U365" s="46"/>
      <c r="V365" s="51" t="s">
        <v>1115</v>
      </c>
      <c r="W365" s="62"/>
      <c r="X365" s="62"/>
      <c r="Y365" s="23" t="str">
        <f t="shared" si="42"/>
        <v/>
      </c>
      <c r="Z365" s="23">
        <f t="shared" si="43"/>
        <v>0.58240000000000003</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1</v>
      </c>
      <c r="I366" s="21" t="s">
        <v>995</v>
      </c>
      <c r="J366">
        <v>39269090</v>
      </c>
      <c r="K366" s="46" t="s">
        <v>104</v>
      </c>
      <c r="L366" s="47"/>
      <c r="M366" s="48"/>
      <c r="N366" s="99">
        <v>0.58240000000000003</v>
      </c>
      <c r="O366" s="49"/>
      <c r="P366" s="50"/>
      <c r="Q366" s="50"/>
      <c r="R366" s="50"/>
      <c r="S366" s="50"/>
      <c r="T366" s="46"/>
      <c r="U366" s="46"/>
      <c r="V366" s="51" t="s">
        <v>1115</v>
      </c>
      <c r="W366" s="62"/>
      <c r="X366" s="62"/>
      <c r="Y366" s="23" t="str">
        <f t="shared" si="42"/>
        <v/>
      </c>
      <c r="Z366" s="23">
        <f t="shared" si="43"/>
        <v>0.58240000000000003</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667</v>
      </c>
      <c r="I367" s="21" t="s">
        <v>995</v>
      </c>
      <c r="J367" s="101">
        <v>39269090</v>
      </c>
      <c r="K367" s="46" t="s">
        <v>104</v>
      </c>
      <c r="L367" s="47"/>
      <c r="M367" s="48"/>
      <c r="N367" s="99">
        <v>3.2479999999999998</v>
      </c>
      <c r="O367" s="49"/>
      <c r="P367" s="50"/>
      <c r="Q367" s="50"/>
      <c r="R367" s="50"/>
      <c r="S367" s="50"/>
      <c r="T367" s="46"/>
      <c r="U367" s="46"/>
      <c r="V367" s="51" t="s">
        <v>1115</v>
      </c>
      <c r="W367" s="62"/>
      <c r="X367" s="62"/>
      <c r="Y367" s="23" t="str">
        <f t="shared" si="42"/>
        <v/>
      </c>
      <c r="Z367" s="23">
        <f t="shared" si="43"/>
        <v>2166.4159999999997</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1</v>
      </c>
      <c r="I368" s="21" t="s">
        <v>995</v>
      </c>
      <c r="J368" s="101">
        <v>39269090</v>
      </c>
      <c r="K368" s="46" t="s">
        <v>104</v>
      </c>
      <c r="L368" s="47"/>
      <c r="M368" s="48"/>
      <c r="N368" s="99">
        <v>3.2479999999999998</v>
      </c>
      <c r="O368" s="49"/>
      <c r="P368" s="50"/>
      <c r="Q368" s="50"/>
      <c r="R368" s="50"/>
      <c r="S368" s="50"/>
      <c r="T368" s="46"/>
      <c r="U368" s="46"/>
      <c r="V368" s="51" t="s">
        <v>1115</v>
      </c>
      <c r="W368" s="62"/>
      <c r="X368" s="62"/>
      <c r="Y368" s="23" t="str">
        <f t="shared" si="42"/>
        <v/>
      </c>
      <c r="Z368" s="23">
        <f t="shared" si="43"/>
        <v>3.2479999999999998</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1</v>
      </c>
      <c r="I369" s="21" t="s">
        <v>995</v>
      </c>
      <c r="J369">
        <v>39269090</v>
      </c>
      <c r="K369" s="46" t="s">
        <v>104</v>
      </c>
      <c r="L369" s="47"/>
      <c r="M369" s="48"/>
      <c r="N369" s="99">
        <v>3.2479999999999998</v>
      </c>
      <c r="O369" s="49"/>
      <c r="P369" s="50"/>
      <c r="Q369" s="50"/>
      <c r="R369" s="50"/>
      <c r="S369" s="50"/>
      <c r="T369" s="46"/>
      <c r="U369" s="46"/>
      <c r="V369" s="51" t="s">
        <v>1115</v>
      </c>
      <c r="W369" s="62"/>
      <c r="X369" s="62"/>
      <c r="Y369" s="23" t="str">
        <f t="shared" si="42"/>
        <v/>
      </c>
      <c r="Z369" s="23">
        <f t="shared" si="43"/>
        <v>3.2479999999999998</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1</v>
      </c>
      <c r="I370" s="21" t="s">
        <v>995</v>
      </c>
      <c r="J370"/>
      <c r="K370" s="46" t="s">
        <v>104</v>
      </c>
      <c r="L370" s="47"/>
      <c r="M370" s="48"/>
      <c r="N370" s="99"/>
      <c r="O370" s="49"/>
      <c r="P370" s="50"/>
      <c r="Q370" s="50"/>
      <c r="R370" s="50"/>
      <c r="S370" s="50"/>
      <c r="T370" s="46"/>
      <c r="U370" s="46"/>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101">
        <v>73269090</v>
      </c>
      <c r="K371" s="46" t="s">
        <v>104</v>
      </c>
      <c r="L371" s="47"/>
      <c r="M371" s="48"/>
      <c r="N371" s="99">
        <v>2.2400000000000002</v>
      </c>
      <c r="O371" s="49"/>
      <c r="P371" s="50"/>
      <c r="Q371" s="50"/>
      <c r="R371" s="50"/>
      <c r="S371" s="50"/>
      <c r="T371" s="46"/>
      <c r="U371" s="46"/>
      <c r="V371" s="51" t="s">
        <v>1075</v>
      </c>
      <c r="W371" s="62"/>
      <c r="X371" s="62"/>
      <c r="Y371" s="23" t="str">
        <f t="shared" si="42"/>
        <v/>
      </c>
      <c r="Z371" s="23">
        <f t="shared" si="43"/>
        <v>2.2400000000000002</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101">
        <v>73269090</v>
      </c>
      <c r="K372" s="46" t="s">
        <v>104</v>
      </c>
      <c r="L372" s="47"/>
      <c r="M372" s="48"/>
      <c r="N372" s="99">
        <v>4.3680000000000003</v>
      </c>
      <c r="O372" s="49"/>
      <c r="P372" s="50"/>
      <c r="Q372" s="50"/>
      <c r="R372" s="50"/>
      <c r="S372" s="50"/>
      <c r="T372" s="46"/>
      <c r="U372" s="46"/>
      <c r="V372" s="51" t="s">
        <v>1075</v>
      </c>
      <c r="W372" s="62"/>
      <c r="X372" s="62"/>
      <c r="Y372" s="23" t="str">
        <f t="shared" si="42"/>
        <v/>
      </c>
      <c r="Z372" s="23">
        <f t="shared" si="43"/>
        <v>4.3680000000000003</v>
      </c>
      <c r="AA372" s="19">
        <f t="shared" si="44"/>
        <v>1</v>
      </c>
      <c r="AB372" s="19">
        <f t="shared" si="45"/>
        <v>0</v>
      </c>
      <c r="AC372" s="19">
        <f t="shared" si="46"/>
        <v>1</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101">
        <v>73269090</v>
      </c>
      <c r="K373" s="46" t="s">
        <v>104</v>
      </c>
      <c r="L373" s="47"/>
      <c r="M373" s="48"/>
      <c r="N373" s="99">
        <v>3.2479999999999998</v>
      </c>
      <c r="O373" s="49"/>
      <c r="P373" s="50"/>
      <c r="Q373" s="50"/>
      <c r="R373" s="50"/>
      <c r="S373" s="50"/>
      <c r="T373" s="46"/>
      <c r="U373" s="46"/>
      <c r="V373" s="51" t="s">
        <v>1075</v>
      </c>
      <c r="W373" s="62"/>
      <c r="X373" s="62"/>
      <c r="Y373" s="23" t="str">
        <f t="shared" si="42"/>
        <v/>
      </c>
      <c r="Z373" s="23">
        <f t="shared" si="43"/>
        <v>3.2479999999999998</v>
      </c>
      <c r="AA373" s="19">
        <f t="shared" si="44"/>
        <v>1</v>
      </c>
      <c r="AB373" s="19">
        <f t="shared" si="45"/>
        <v>0</v>
      </c>
      <c r="AC373" s="19">
        <f t="shared" si="46"/>
        <v>1</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101">
        <v>73269090</v>
      </c>
      <c r="K374" s="46" t="s">
        <v>104</v>
      </c>
      <c r="L374" s="47"/>
      <c r="M374" s="48"/>
      <c r="N374" s="99">
        <v>7.7280000000000006</v>
      </c>
      <c r="O374" s="49"/>
      <c r="P374" s="50"/>
      <c r="Q374" s="50"/>
      <c r="R374" s="50"/>
      <c r="S374" s="50"/>
      <c r="T374" s="46"/>
      <c r="U374" s="46"/>
      <c r="V374" s="51" t="s">
        <v>1075</v>
      </c>
      <c r="W374" s="62"/>
      <c r="X374" s="62"/>
      <c r="Y374" s="23" t="str">
        <f t="shared" si="42"/>
        <v/>
      </c>
      <c r="Z374" s="23">
        <f t="shared" si="43"/>
        <v>7.7280000000000006</v>
      </c>
      <c r="AA374" s="19">
        <f t="shared" si="44"/>
        <v>1</v>
      </c>
      <c r="AB374" s="19">
        <f t="shared" si="45"/>
        <v>0</v>
      </c>
      <c r="AC374" s="19">
        <f t="shared" si="46"/>
        <v>1</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101">
        <v>73269090</v>
      </c>
      <c r="K375" s="46" t="s">
        <v>104</v>
      </c>
      <c r="L375" s="47"/>
      <c r="M375" s="48"/>
      <c r="N375" s="99">
        <v>9.8560000000000016</v>
      </c>
      <c r="O375" s="49"/>
      <c r="P375" s="50"/>
      <c r="Q375" s="50"/>
      <c r="R375" s="50"/>
      <c r="S375" s="50"/>
      <c r="T375" s="46"/>
      <c r="U375" s="46"/>
      <c r="V375" s="51" t="s">
        <v>1075</v>
      </c>
      <c r="W375" s="62"/>
      <c r="X375" s="62"/>
      <c r="Y375" s="23" t="str">
        <f t="shared" si="42"/>
        <v/>
      </c>
      <c r="Z375" s="23">
        <f t="shared" si="43"/>
        <v>9.8560000000000016</v>
      </c>
      <c r="AA375" s="19">
        <f t="shared" si="44"/>
        <v>1</v>
      </c>
      <c r="AB375" s="19">
        <f t="shared" si="45"/>
        <v>0</v>
      </c>
      <c r="AC375" s="19">
        <f t="shared" si="46"/>
        <v>1</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101">
        <v>73269090</v>
      </c>
      <c r="K376" s="46" t="s">
        <v>104</v>
      </c>
      <c r="L376" s="47"/>
      <c r="M376" s="48"/>
      <c r="N376" s="99">
        <v>3.2479999999999998</v>
      </c>
      <c r="O376" s="49"/>
      <c r="P376" s="50"/>
      <c r="Q376" s="50"/>
      <c r="R376" s="50"/>
      <c r="S376" s="50"/>
      <c r="T376" s="46"/>
      <c r="U376" s="46"/>
      <c r="V376" s="51" t="s">
        <v>1075</v>
      </c>
      <c r="W376" s="62"/>
      <c r="X376" s="62"/>
      <c r="Y376" s="23" t="str">
        <f t="shared" si="42"/>
        <v/>
      </c>
      <c r="Z376" s="23">
        <f t="shared" si="43"/>
        <v>3.2479999999999998</v>
      </c>
      <c r="AA376" s="19">
        <f t="shared" si="44"/>
        <v>1</v>
      </c>
      <c r="AB376" s="19">
        <f t="shared" si="45"/>
        <v>0</v>
      </c>
      <c r="AC376" s="19">
        <f t="shared" si="46"/>
        <v>1</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101"/>
      <c r="K377" s="46" t="s">
        <v>104</v>
      </c>
      <c r="L377" s="47"/>
      <c r="M377" s="48"/>
      <c r="N377" s="99"/>
      <c r="O377" s="49"/>
      <c r="P377" s="50"/>
      <c r="Q377" s="50"/>
      <c r="R377" s="50"/>
      <c r="S377" s="50"/>
      <c r="T377" s="46"/>
      <c r="U377" s="46"/>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c r="K378" s="46" t="s">
        <v>104</v>
      </c>
      <c r="L378" s="47"/>
      <c r="M378" s="48"/>
      <c r="N378" s="99"/>
      <c r="O378" s="49"/>
      <c r="P378" s="50"/>
      <c r="Q378" s="50"/>
      <c r="R378" s="50"/>
      <c r="S378" s="50"/>
      <c r="T378" s="46"/>
      <c r="U378" s="46"/>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c r="K379" s="46" t="s">
        <v>104</v>
      </c>
      <c r="L379" s="47"/>
      <c r="M379" s="48"/>
      <c r="N379" s="99"/>
      <c r="O379" s="49"/>
      <c r="P379" s="50"/>
      <c r="Q379" s="50"/>
      <c r="R379" s="50"/>
      <c r="S379" s="50"/>
      <c r="T379" s="46"/>
      <c r="U379" s="46"/>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c r="K380" s="46" t="s">
        <v>104</v>
      </c>
      <c r="L380" s="47"/>
      <c r="M380" s="48"/>
      <c r="N380" s="99"/>
      <c r="O380" s="49"/>
      <c r="P380" s="50"/>
      <c r="Q380" s="50"/>
      <c r="R380" s="50"/>
      <c r="S380" s="50"/>
      <c r="T380" s="46"/>
      <c r="U380" s="46"/>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667</v>
      </c>
      <c r="I381" s="21" t="s">
        <v>995</v>
      </c>
      <c r="J381" s="101">
        <v>39269090</v>
      </c>
      <c r="K381" s="46" t="s">
        <v>104</v>
      </c>
      <c r="L381" s="47"/>
      <c r="M381" s="48"/>
      <c r="N381" s="99">
        <v>3.2479999999999998</v>
      </c>
      <c r="O381" s="49"/>
      <c r="P381" s="50"/>
      <c r="Q381" s="50"/>
      <c r="R381" s="50"/>
      <c r="S381" s="50"/>
      <c r="T381" s="46"/>
      <c r="U381" s="46"/>
      <c r="V381" s="51" t="s">
        <v>1115</v>
      </c>
      <c r="W381" s="62"/>
      <c r="X381" s="62"/>
      <c r="Y381" s="23" t="str">
        <f t="shared" si="42"/>
        <v/>
      </c>
      <c r="Z381" s="23">
        <f t="shared" si="43"/>
        <v>2166.4159999999997</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1</v>
      </c>
      <c r="I382" s="21" t="s">
        <v>995</v>
      </c>
      <c r="J382">
        <v>39269090</v>
      </c>
      <c r="K382" s="46" t="s">
        <v>104</v>
      </c>
      <c r="L382" s="47"/>
      <c r="M382" s="48"/>
      <c r="N382" s="99">
        <v>3.2479999999999998</v>
      </c>
      <c r="O382" s="49"/>
      <c r="P382" s="50"/>
      <c r="Q382" s="50"/>
      <c r="R382" s="50"/>
      <c r="S382" s="50"/>
      <c r="T382" s="46"/>
      <c r="U382" s="46"/>
      <c r="V382" s="51" t="s">
        <v>1115</v>
      </c>
      <c r="W382" s="62"/>
      <c r="X382" s="62"/>
      <c r="Y382" s="23" t="str">
        <f t="shared" si="42"/>
        <v/>
      </c>
      <c r="Z382" s="23">
        <f t="shared" si="43"/>
        <v>3.2479999999999998</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333</v>
      </c>
      <c r="I383" s="21" t="s">
        <v>995</v>
      </c>
      <c r="J383">
        <v>39269090</v>
      </c>
      <c r="K383" s="46" t="s">
        <v>104</v>
      </c>
      <c r="L383" s="47"/>
      <c r="M383" s="48"/>
      <c r="N383" s="99">
        <v>3.2479999999999998</v>
      </c>
      <c r="O383" s="49"/>
      <c r="P383" s="50"/>
      <c r="Q383" s="50"/>
      <c r="R383" s="50"/>
      <c r="S383" s="50"/>
      <c r="T383" s="46"/>
      <c r="U383" s="46"/>
      <c r="V383" s="51" t="s">
        <v>1115</v>
      </c>
      <c r="W383" s="62"/>
      <c r="X383" s="62"/>
      <c r="Y383" s="23" t="str">
        <f t="shared" si="42"/>
        <v/>
      </c>
      <c r="Z383" s="23">
        <f t="shared" si="43"/>
        <v>1081.5839999999998</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667</v>
      </c>
      <c r="I384" s="21" t="s">
        <v>995</v>
      </c>
      <c r="J384">
        <v>39269090</v>
      </c>
      <c r="K384" s="46" t="s">
        <v>104</v>
      </c>
      <c r="L384" s="47"/>
      <c r="M384" s="48"/>
      <c r="N384" s="99">
        <v>3.2479999999999998</v>
      </c>
      <c r="O384" s="49"/>
      <c r="P384" s="50"/>
      <c r="Q384" s="50"/>
      <c r="R384" s="50"/>
      <c r="S384" s="50"/>
      <c r="T384" s="46"/>
      <c r="U384" s="46"/>
      <c r="V384" s="51" t="s">
        <v>1115</v>
      </c>
      <c r="W384" s="62"/>
      <c r="X384" s="62"/>
      <c r="Y384" s="23" t="str">
        <f t="shared" si="42"/>
        <v/>
      </c>
      <c r="Z384" s="23">
        <f t="shared" si="43"/>
        <v>2166.4159999999997</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667</v>
      </c>
      <c r="I385" s="21" t="s">
        <v>995</v>
      </c>
      <c r="J385">
        <v>39269090</v>
      </c>
      <c r="K385" s="46" t="s">
        <v>104</v>
      </c>
      <c r="L385" s="47"/>
      <c r="M385" s="48"/>
      <c r="N385" s="99">
        <v>0.72799999999999998</v>
      </c>
      <c r="O385" s="49"/>
      <c r="P385" s="50"/>
      <c r="Q385" s="50"/>
      <c r="R385" s="50"/>
      <c r="S385" s="50"/>
      <c r="T385" s="46"/>
      <c r="U385" s="46"/>
      <c r="V385" s="51" t="s">
        <v>1115</v>
      </c>
      <c r="W385" s="62"/>
      <c r="X385" s="62"/>
      <c r="Y385" s="23" t="str">
        <f t="shared" si="42"/>
        <v/>
      </c>
      <c r="Z385" s="23">
        <f t="shared" si="43"/>
        <v>485.57599999999996</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1000</v>
      </c>
      <c r="I386" s="21" t="s">
        <v>995</v>
      </c>
      <c r="J386">
        <v>39269090</v>
      </c>
      <c r="K386" s="46" t="s">
        <v>104</v>
      </c>
      <c r="L386" s="47"/>
      <c r="M386" s="48"/>
      <c r="N386" s="99">
        <v>0.72799999999999998</v>
      </c>
      <c r="O386" s="49"/>
      <c r="P386" s="50"/>
      <c r="Q386" s="50"/>
      <c r="R386" s="50"/>
      <c r="S386" s="50"/>
      <c r="T386" s="46"/>
      <c r="U386" s="46"/>
      <c r="V386" s="51" t="s">
        <v>1115</v>
      </c>
      <c r="W386" s="62"/>
      <c r="X386" s="62"/>
      <c r="Y386" s="23" t="str">
        <f t="shared" si="42"/>
        <v/>
      </c>
      <c r="Z386" s="23">
        <f t="shared" si="43"/>
        <v>728</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667</v>
      </c>
      <c r="I387" s="21" t="s">
        <v>995</v>
      </c>
      <c r="J387" s="101">
        <v>39269090</v>
      </c>
      <c r="K387" s="46" t="s">
        <v>104</v>
      </c>
      <c r="L387" s="47"/>
      <c r="M387" s="48"/>
      <c r="N387" s="99">
        <v>3.2479999999999998</v>
      </c>
      <c r="O387" s="49"/>
      <c r="P387" s="50"/>
      <c r="Q387" s="50"/>
      <c r="R387" s="50"/>
      <c r="S387" s="50"/>
      <c r="T387" s="46"/>
      <c r="U387" s="46"/>
      <c r="V387" s="51" t="s">
        <v>1115</v>
      </c>
      <c r="W387" s="62"/>
      <c r="X387" s="62"/>
      <c r="Y387" s="23" t="str">
        <f t="shared" si="42"/>
        <v/>
      </c>
      <c r="Z387" s="23">
        <f t="shared" si="43"/>
        <v>2166.4159999999997</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667</v>
      </c>
      <c r="I388" s="21" t="s">
        <v>995</v>
      </c>
      <c r="J388" s="101">
        <v>39269090</v>
      </c>
      <c r="K388" s="46" t="s">
        <v>104</v>
      </c>
      <c r="L388" s="47"/>
      <c r="M388" s="48"/>
      <c r="N388" s="99">
        <v>3.2479999999999998</v>
      </c>
      <c r="O388" s="49"/>
      <c r="P388" s="50"/>
      <c r="Q388" s="50"/>
      <c r="R388" s="50"/>
      <c r="S388" s="50"/>
      <c r="T388" s="46"/>
      <c r="U388" s="46"/>
      <c r="V388" s="51" t="s">
        <v>1115</v>
      </c>
      <c r="W388" s="62"/>
      <c r="X388" s="62"/>
      <c r="Y388" s="23" t="str">
        <f t="shared" si="42"/>
        <v/>
      </c>
      <c r="Z388" s="23">
        <f t="shared" si="43"/>
        <v>2166.4159999999997</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1333</v>
      </c>
      <c r="I389" s="21" t="s">
        <v>995</v>
      </c>
      <c r="J389">
        <v>39269090</v>
      </c>
      <c r="K389" s="46" t="s">
        <v>104</v>
      </c>
      <c r="L389" s="47"/>
      <c r="M389" s="48"/>
      <c r="N389" s="99">
        <v>3.2479999999999998</v>
      </c>
      <c r="O389" s="49"/>
      <c r="P389" s="50"/>
      <c r="Q389" s="50"/>
      <c r="R389" s="50"/>
      <c r="S389" s="50"/>
      <c r="T389" s="46"/>
      <c r="U389" s="46"/>
      <c r="V389" s="51" t="s">
        <v>1115</v>
      </c>
      <c r="W389" s="62"/>
      <c r="X389" s="62"/>
      <c r="Y389" s="23" t="str">
        <f t="shared" si="42"/>
        <v/>
      </c>
      <c r="Z389" s="23">
        <f t="shared" si="43"/>
        <v>4329.5839999999998</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4000</v>
      </c>
      <c r="I390" s="21" t="s">
        <v>995</v>
      </c>
      <c r="J390">
        <v>39269090</v>
      </c>
      <c r="K390" s="46" t="s">
        <v>104</v>
      </c>
      <c r="L390" s="47"/>
      <c r="M390" s="48"/>
      <c r="N390" s="99">
        <v>3.2479999999999998</v>
      </c>
      <c r="O390" s="49"/>
      <c r="P390" s="50"/>
      <c r="Q390" s="50"/>
      <c r="R390" s="50"/>
      <c r="S390" s="50"/>
      <c r="T390" s="46"/>
      <c r="U390" s="46"/>
      <c r="V390" s="51" t="s">
        <v>1115</v>
      </c>
      <c r="W390" s="62"/>
      <c r="X390" s="62"/>
      <c r="Y390" s="23" t="str">
        <f t="shared" si="42"/>
        <v/>
      </c>
      <c r="Z390" s="23">
        <f t="shared" si="43"/>
        <v>12992</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1333</v>
      </c>
      <c r="I391" s="21" t="s">
        <v>995</v>
      </c>
      <c r="J391" s="101">
        <v>39269090</v>
      </c>
      <c r="K391" s="46" t="s">
        <v>104</v>
      </c>
      <c r="L391" s="47"/>
      <c r="M391" s="48"/>
      <c r="N391" s="99">
        <v>3.2479999999999998</v>
      </c>
      <c r="O391" s="49"/>
      <c r="P391" s="50"/>
      <c r="Q391" s="50"/>
      <c r="R391" s="50"/>
      <c r="S391" s="50"/>
      <c r="T391" s="46"/>
      <c r="U391" s="46"/>
      <c r="V391" s="51" t="s">
        <v>1115</v>
      </c>
      <c r="W391" s="62"/>
      <c r="X391" s="62"/>
      <c r="Y391" s="23" t="str">
        <f t="shared" si="42"/>
        <v/>
      </c>
      <c r="Z391" s="23">
        <f t="shared" si="43"/>
        <v>4329.5839999999998</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1333</v>
      </c>
      <c r="I392" s="21" t="s">
        <v>995</v>
      </c>
      <c r="J392" s="101">
        <v>39269090</v>
      </c>
      <c r="K392" s="46" t="s">
        <v>104</v>
      </c>
      <c r="L392" s="47"/>
      <c r="M392" s="48"/>
      <c r="N392" s="99">
        <v>0.72799999999999998</v>
      </c>
      <c r="O392" s="49"/>
      <c r="P392" s="50"/>
      <c r="Q392" s="50"/>
      <c r="R392" s="50"/>
      <c r="S392" s="50"/>
      <c r="T392" s="46"/>
      <c r="U392" s="46"/>
      <c r="V392" s="51" t="s">
        <v>1115</v>
      </c>
      <c r="W392" s="62"/>
      <c r="X392" s="62"/>
      <c r="Y392" s="23" t="str">
        <f t="shared" si="42"/>
        <v/>
      </c>
      <c r="Z392" s="23">
        <f t="shared" si="43"/>
        <v>970.42399999999998</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6667</v>
      </c>
      <c r="I393" s="21" t="s">
        <v>995</v>
      </c>
      <c r="J393">
        <v>39269090</v>
      </c>
      <c r="K393" s="46" t="s">
        <v>104</v>
      </c>
      <c r="L393" s="47"/>
      <c r="M393" s="48"/>
      <c r="N393" s="99">
        <v>0.72799999999999998</v>
      </c>
      <c r="O393" s="49"/>
      <c r="P393" s="50"/>
      <c r="Q393" s="50"/>
      <c r="R393" s="50"/>
      <c r="S393" s="50"/>
      <c r="T393" s="46"/>
      <c r="U393" s="46"/>
      <c r="V393" s="51" t="s">
        <v>1115</v>
      </c>
      <c r="W393" s="62"/>
      <c r="X393" s="62"/>
      <c r="Y393" s="23" t="str">
        <f t="shared" si="42"/>
        <v/>
      </c>
      <c r="Z393" s="23">
        <f t="shared" si="43"/>
        <v>4853.576</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8667</v>
      </c>
      <c r="I394" s="21" t="s">
        <v>995</v>
      </c>
      <c r="J394">
        <v>39269090</v>
      </c>
      <c r="K394" s="46" t="s">
        <v>104</v>
      </c>
      <c r="L394" s="47"/>
      <c r="M394" s="48"/>
      <c r="N394" s="99">
        <v>0.72799999999999998</v>
      </c>
      <c r="O394" s="49"/>
      <c r="P394" s="50"/>
      <c r="Q394" s="50"/>
      <c r="R394" s="50"/>
      <c r="S394" s="50"/>
      <c r="T394" s="46"/>
      <c r="U394" s="46"/>
      <c r="V394" s="51" t="s">
        <v>1115</v>
      </c>
      <c r="W394" s="62"/>
      <c r="X394" s="62"/>
      <c r="Y394" s="23" t="str">
        <f t="shared" si="42"/>
        <v/>
      </c>
      <c r="Z394" s="23">
        <f t="shared" si="43"/>
        <v>6309.576</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3333</v>
      </c>
      <c r="I395" s="21" t="s">
        <v>995</v>
      </c>
      <c r="J395">
        <v>39269090</v>
      </c>
      <c r="K395" s="46" t="s">
        <v>104</v>
      </c>
      <c r="L395" s="47"/>
      <c r="M395" s="48"/>
      <c r="N395" s="99">
        <v>0.72799999999999998</v>
      </c>
      <c r="O395" s="49"/>
      <c r="P395" s="50"/>
      <c r="Q395" s="50"/>
      <c r="R395" s="50"/>
      <c r="S395" s="50"/>
      <c r="T395" s="46"/>
      <c r="U395" s="46"/>
      <c r="V395" s="51" t="s">
        <v>1115</v>
      </c>
      <c r="W395" s="62"/>
      <c r="X395" s="62"/>
      <c r="Y395" s="23" t="str">
        <f t="shared" si="42"/>
        <v/>
      </c>
      <c r="Z395" s="23">
        <f t="shared" si="43"/>
        <v>2426.424</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2667</v>
      </c>
      <c r="I396" s="21" t="s">
        <v>995</v>
      </c>
      <c r="J396" s="100"/>
      <c r="K396" s="46" t="s">
        <v>104</v>
      </c>
      <c r="L396" s="47"/>
      <c r="M396" s="48"/>
      <c r="N396" s="99"/>
      <c r="O396" s="49"/>
      <c r="P396" s="50"/>
      <c r="Q396" s="50"/>
      <c r="R396" s="50"/>
      <c r="S396" s="50"/>
      <c r="T396" s="46"/>
      <c r="U396" s="46"/>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500</v>
      </c>
      <c r="H397" s="21">
        <v>533</v>
      </c>
      <c r="I397" s="21" t="s">
        <v>995</v>
      </c>
      <c r="J397" s="100"/>
      <c r="K397" s="46" t="s">
        <v>104</v>
      </c>
      <c r="L397" s="47"/>
      <c r="M397" s="48"/>
      <c r="N397" s="99"/>
      <c r="O397" s="49"/>
      <c r="P397" s="50"/>
      <c r="Q397" s="50"/>
      <c r="R397" s="50"/>
      <c r="S397" s="50"/>
      <c r="T397" s="46"/>
      <c r="U397" s="46"/>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13</v>
      </c>
      <c r="I398" s="21" t="s">
        <v>995</v>
      </c>
      <c r="J398" s="100"/>
      <c r="K398" s="46" t="s">
        <v>104</v>
      </c>
      <c r="L398" s="47"/>
      <c r="M398" s="48"/>
      <c r="N398" s="99"/>
      <c r="O398" s="49"/>
      <c r="P398" s="50"/>
      <c r="Q398" s="50"/>
      <c r="R398" s="50"/>
      <c r="S398" s="50"/>
      <c r="T398" s="46"/>
      <c r="U398" s="46"/>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1</v>
      </c>
      <c r="I399" s="21" t="s">
        <v>995</v>
      </c>
      <c r="J399" s="100"/>
      <c r="K399" s="46" t="s">
        <v>104</v>
      </c>
      <c r="L399" s="47"/>
      <c r="M399" s="48"/>
      <c r="N399" s="99"/>
      <c r="O399" s="49"/>
      <c r="P399" s="50"/>
      <c r="Q399" s="50"/>
      <c r="R399" s="50"/>
      <c r="S399" s="50"/>
      <c r="T399" s="46"/>
      <c r="U399" s="46"/>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503</v>
      </c>
      <c r="H400" s="21">
        <v>1</v>
      </c>
      <c r="I400" s="21" t="s">
        <v>995</v>
      </c>
      <c r="J400" s="100"/>
      <c r="K400" s="46" t="s">
        <v>104</v>
      </c>
      <c r="L400" s="47"/>
      <c r="M400" s="48"/>
      <c r="N400" s="99"/>
      <c r="O400" s="49"/>
      <c r="P400" s="50"/>
      <c r="Q400" s="50"/>
      <c r="R400" s="50"/>
      <c r="S400" s="50"/>
      <c r="T400" s="46"/>
      <c r="U400" s="46"/>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504</v>
      </c>
      <c r="H401" s="21">
        <v>1</v>
      </c>
      <c r="I401" s="21" t="s">
        <v>995</v>
      </c>
      <c r="J401" s="100"/>
      <c r="K401" s="46" t="s">
        <v>104</v>
      </c>
      <c r="L401" s="47"/>
      <c r="M401" s="48"/>
      <c r="N401" s="99"/>
      <c r="O401" s="49"/>
      <c r="P401" s="50"/>
      <c r="Q401" s="50"/>
      <c r="R401" s="50"/>
      <c r="S401" s="50"/>
      <c r="T401" s="46"/>
      <c r="U401" s="46"/>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100"/>
      <c r="K402" s="46" t="s">
        <v>104</v>
      </c>
      <c r="L402" s="47"/>
      <c r="M402" s="48"/>
      <c r="N402" s="99"/>
      <c r="O402" s="49"/>
      <c r="P402" s="50"/>
      <c r="Q402" s="50"/>
      <c r="R402" s="50"/>
      <c r="S402" s="50"/>
      <c r="T402" s="46"/>
      <c r="U402" s="46"/>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506</v>
      </c>
      <c r="H403" s="21">
        <v>667</v>
      </c>
      <c r="I403" s="21" t="s">
        <v>995</v>
      </c>
      <c r="J403" s="100"/>
      <c r="K403" s="46" t="s">
        <v>104</v>
      </c>
      <c r="L403" s="47"/>
      <c r="M403" s="48"/>
      <c r="N403" s="99"/>
      <c r="O403" s="49"/>
      <c r="P403" s="50"/>
      <c r="Q403" s="50"/>
      <c r="R403" s="50"/>
      <c r="S403" s="50"/>
      <c r="T403" s="46"/>
      <c r="U403" s="46"/>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100"/>
      <c r="K404" s="46" t="s">
        <v>104</v>
      </c>
      <c r="L404" s="47"/>
      <c r="M404" s="48"/>
      <c r="N404" s="99"/>
      <c r="O404" s="49"/>
      <c r="P404" s="50"/>
      <c r="Q404" s="50"/>
      <c r="R404" s="50"/>
      <c r="S404" s="50"/>
      <c r="T404" s="46"/>
      <c r="U404" s="46"/>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508</v>
      </c>
      <c r="H405" s="21">
        <v>1</v>
      </c>
      <c r="I405" s="21" t="s">
        <v>995</v>
      </c>
      <c r="J405" s="100"/>
      <c r="K405" s="46" t="s">
        <v>104</v>
      </c>
      <c r="L405" s="47"/>
      <c r="M405" s="48"/>
      <c r="N405" s="99"/>
      <c r="O405" s="49"/>
      <c r="P405" s="50"/>
      <c r="Q405" s="50"/>
      <c r="R405" s="50"/>
      <c r="S405" s="50"/>
      <c r="T405" s="46"/>
      <c r="U405" s="46"/>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1</v>
      </c>
      <c r="I406" s="21" t="s">
        <v>995</v>
      </c>
      <c r="J406" s="100"/>
      <c r="K406" s="46" t="s">
        <v>104</v>
      </c>
      <c r="L406" s="47"/>
      <c r="M406" s="48"/>
      <c r="N406" s="99"/>
      <c r="O406" s="49"/>
      <c r="P406" s="50"/>
      <c r="Q406" s="50"/>
      <c r="R406" s="50"/>
      <c r="S406" s="50"/>
      <c r="T406" s="46"/>
      <c r="U406" s="46"/>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510</v>
      </c>
      <c r="H407" s="21">
        <v>133</v>
      </c>
      <c r="I407" s="21" t="s">
        <v>995</v>
      </c>
      <c r="J407">
        <v>73269090</v>
      </c>
      <c r="K407" s="46" t="s">
        <v>104</v>
      </c>
      <c r="L407" s="47"/>
      <c r="M407" s="48"/>
      <c r="N407" s="99">
        <v>2.2400000000000002</v>
      </c>
      <c r="O407" s="49"/>
      <c r="P407" s="50"/>
      <c r="Q407" s="50"/>
      <c r="R407" s="50"/>
      <c r="S407" s="50"/>
      <c r="T407" s="46"/>
      <c r="U407" s="46"/>
      <c r="V407" s="51" t="s">
        <v>1075</v>
      </c>
      <c r="W407" s="62"/>
      <c r="X407" s="62"/>
      <c r="Y407" s="23" t="str">
        <f t="shared" ref="Y407:Y470" si="50">IF(M407&lt;&gt;"",$H407*M407,"")</f>
        <v/>
      </c>
      <c r="Z407" s="23">
        <f t="shared" ref="Z407:Z470" si="51">IF(N407&lt;&gt;"",$H407*N407,"")</f>
        <v>297.92</v>
      </c>
      <c r="AA407" s="19">
        <f t="shared" ref="AA407:AA470" si="52">IF(OR(M407&lt;&gt;"",N407&lt;&gt;""),1,0)</f>
        <v>1</v>
      </c>
      <c r="AB407" s="19">
        <f t="shared" ref="AB407:AB470" si="53">IF(M407&lt;&gt;0,1,0)</f>
        <v>0</v>
      </c>
      <c r="AC407" s="19">
        <f t="shared" ref="AC407:AC470" si="54">IF(N407&lt;&gt;0,1,0)</f>
        <v>1</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20</v>
      </c>
      <c r="I408" s="21" t="s">
        <v>995</v>
      </c>
      <c r="J408">
        <v>73269090</v>
      </c>
      <c r="K408" s="46" t="s">
        <v>104</v>
      </c>
      <c r="L408" s="47"/>
      <c r="M408" s="48"/>
      <c r="N408" s="99">
        <v>4.3680000000000003</v>
      </c>
      <c r="O408" s="49"/>
      <c r="P408" s="50"/>
      <c r="Q408" s="50"/>
      <c r="R408" s="50"/>
      <c r="S408" s="50"/>
      <c r="T408" s="46"/>
      <c r="U408" s="46"/>
      <c r="V408" s="51" t="s">
        <v>1075</v>
      </c>
      <c r="W408" s="62"/>
      <c r="X408" s="62"/>
      <c r="Y408" s="23" t="str">
        <f t="shared" si="50"/>
        <v/>
      </c>
      <c r="Z408" s="23">
        <f t="shared" si="51"/>
        <v>87.360000000000014</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20</v>
      </c>
      <c r="I409" s="21" t="s">
        <v>995</v>
      </c>
      <c r="J409">
        <v>73269090</v>
      </c>
      <c r="K409" s="46" t="s">
        <v>104</v>
      </c>
      <c r="L409" s="47"/>
      <c r="M409" s="48"/>
      <c r="N409" s="99">
        <v>4.3680000000000003</v>
      </c>
      <c r="O409" s="49"/>
      <c r="P409" s="50"/>
      <c r="Q409" s="50"/>
      <c r="R409" s="50"/>
      <c r="S409" s="50"/>
      <c r="T409" s="46"/>
      <c r="U409" s="46"/>
      <c r="V409" s="51" t="s">
        <v>1075</v>
      </c>
      <c r="W409" s="62"/>
      <c r="X409" s="62"/>
      <c r="Y409" s="23" t="str">
        <f t="shared" si="50"/>
        <v/>
      </c>
      <c r="Z409" s="23">
        <f t="shared" si="51"/>
        <v>87.360000000000014</v>
      </c>
      <c r="AA409" s="19">
        <f t="shared" si="52"/>
        <v>1</v>
      </c>
      <c r="AB409" s="19">
        <f t="shared" si="53"/>
        <v>0</v>
      </c>
      <c r="AC409" s="19">
        <f t="shared" si="54"/>
        <v>1</v>
      </c>
      <c r="AD409" s="23" t="str">
        <f t="shared" si="55"/>
        <v/>
      </c>
      <c r="AE409" s="23" t="str">
        <f t="shared" si="56"/>
        <v/>
      </c>
    </row>
    <row r="410" spans="2:31" x14ac:dyDescent="0.25">
      <c r="B410" s="18">
        <f t="shared" si="57"/>
        <v>388</v>
      </c>
      <c r="C410" s="25">
        <v>5200000001358</v>
      </c>
      <c r="D410" s="19"/>
      <c r="E410" s="19"/>
      <c r="F410" s="2"/>
      <c r="G410" s="20" t="s">
        <v>513</v>
      </c>
      <c r="H410" s="21">
        <v>20</v>
      </c>
      <c r="I410" s="21" t="s">
        <v>995</v>
      </c>
      <c r="J410">
        <v>73269090</v>
      </c>
      <c r="K410" s="46" t="s">
        <v>104</v>
      </c>
      <c r="L410" s="47"/>
      <c r="M410" s="48"/>
      <c r="N410" s="99">
        <v>8.8480000000000008</v>
      </c>
      <c r="O410" s="49"/>
      <c r="P410" s="50"/>
      <c r="Q410" s="50"/>
      <c r="R410" s="50"/>
      <c r="S410" s="50"/>
      <c r="T410" s="46"/>
      <c r="U410" s="46"/>
      <c r="V410" s="51" t="s">
        <v>1075</v>
      </c>
      <c r="W410" s="62"/>
      <c r="X410" s="62"/>
      <c r="Y410" s="23" t="str">
        <f t="shared" si="50"/>
        <v/>
      </c>
      <c r="Z410" s="23">
        <f t="shared" si="51"/>
        <v>176.96</v>
      </c>
      <c r="AA410" s="19">
        <f t="shared" si="52"/>
        <v>1</v>
      </c>
      <c r="AB410" s="19">
        <f t="shared" si="53"/>
        <v>0</v>
      </c>
      <c r="AC410" s="19">
        <f t="shared" si="54"/>
        <v>1</v>
      </c>
      <c r="AD410" s="23" t="str">
        <f t="shared" si="55"/>
        <v/>
      </c>
      <c r="AE410" s="23" t="str">
        <f t="shared" si="56"/>
        <v/>
      </c>
    </row>
    <row r="411" spans="2:31" x14ac:dyDescent="0.25">
      <c r="B411" s="18">
        <f t="shared" si="57"/>
        <v>389</v>
      </c>
      <c r="C411" s="25">
        <v>5200000000833</v>
      </c>
      <c r="D411" s="19"/>
      <c r="E411" s="19"/>
      <c r="F411" s="20"/>
      <c r="G411" s="20" t="s">
        <v>514</v>
      </c>
      <c r="H411" s="21">
        <v>20</v>
      </c>
      <c r="I411" s="21" t="s">
        <v>995</v>
      </c>
      <c r="J411" s="100"/>
      <c r="K411" s="46" t="s">
        <v>104</v>
      </c>
      <c r="L411" s="47"/>
      <c r="M411" s="48"/>
      <c r="N411" s="99"/>
      <c r="O411" s="49"/>
      <c r="P411" s="50"/>
      <c r="Q411" s="50"/>
      <c r="R411" s="50"/>
      <c r="S411" s="50"/>
      <c r="T411" s="46"/>
      <c r="U411" s="46"/>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533</v>
      </c>
      <c r="I412" s="21" t="s">
        <v>995</v>
      </c>
      <c r="J412" s="100"/>
      <c r="K412" s="46" t="s">
        <v>104</v>
      </c>
      <c r="L412" s="47"/>
      <c r="M412" s="48"/>
      <c r="N412" s="99"/>
      <c r="O412" s="49"/>
      <c r="P412" s="50"/>
      <c r="Q412" s="50"/>
      <c r="R412" s="50"/>
      <c r="S412" s="50"/>
      <c r="T412" s="46"/>
      <c r="U412" s="46"/>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13</v>
      </c>
      <c r="I413" s="21" t="s">
        <v>995</v>
      </c>
      <c r="J413" s="100"/>
      <c r="K413" s="46" t="s">
        <v>104</v>
      </c>
      <c r="L413" s="47"/>
      <c r="M413" s="48"/>
      <c r="N413" s="99"/>
      <c r="O413" s="49"/>
      <c r="P413" s="50"/>
      <c r="Q413" s="50"/>
      <c r="R413" s="50"/>
      <c r="S413" s="50"/>
      <c r="T413" s="46"/>
      <c r="U413" s="46"/>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100"/>
      <c r="K414" s="46" t="s">
        <v>104</v>
      </c>
      <c r="L414" s="47"/>
      <c r="M414" s="48"/>
      <c r="N414" s="99"/>
      <c r="O414" s="49"/>
      <c r="P414" s="50"/>
      <c r="Q414" s="50"/>
      <c r="R414" s="50"/>
      <c r="S414" s="50"/>
      <c r="T414" s="46"/>
      <c r="U414" s="46"/>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100"/>
      <c r="K415" s="46" t="s">
        <v>104</v>
      </c>
      <c r="L415" s="47"/>
      <c r="M415" s="48"/>
      <c r="N415" s="99"/>
      <c r="O415" s="49"/>
      <c r="P415" s="50"/>
      <c r="Q415" s="50"/>
      <c r="R415" s="50"/>
      <c r="S415" s="50"/>
      <c r="T415" s="46"/>
      <c r="U415" s="46"/>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100"/>
      <c r="K416" s="46" t="s">
        <v>104</v>
      </c>
      <c r="L416" s="47"/>
      <c r="M416" s="48"/>
      <c r="N416" s="99"/>
      <c r="O416" s="49"/>
      <c r="P416" s="50"/>
      <c r="Q416" s="50"/>
      <c r="R416" s="50"/>
      <c r="S416" s="50"/>
      <c r="T416" s="46"/>
      <c r="U416" s="46"/>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v>39269090</v>
      </c>
      <c r="K417" s="46" t="s">
        <v>104</v>
      </c>
      <c r="L417" s="47"/>
      <c r="M417" s="48"/>
      <c r="N417" s="99">
        <v>3.2479999999999998</v>
      </c>
      <c r="O417" s="49"/>
      <c r="P417" s="50"/>
      <c r="Q417" s="50"/>
      <c r="R417" s="50"/>
      <c r="S417" s="50"/>
      <c r="T417" s="46"/>
      <c r="U417" s="46"/>
      <c r="V417" s="51" t="s">
        <v>1115</v>
      </c>
      <c r="W417" s="62"/>
      <c r="X417" s="62"/>
      <c r="Y417" s="23" t="str">
        <f t="shared" si="50"/>
        <v/>
      </c>
      <c r="Z417" s="23">
        <f t="shared" si="51"/>
        <v>3.2479999999999998</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v>39269090</v>
      </c>
      <c r="K418" s="46" t="s">
        <v>104</v>
      </c>
      <c r="L418" s="47"/>
      <c r="M418" s="48"/>
      <c r="N418" s="99">
        <v>0.72799999999999998</v>
      </c>
      <c r="O418" s="49"/>
      <c r="P418" s="50"/>
      <c r="Q418" s="50"/>
      <c r="R418" s="50"/>
      <c r="S418" s="50"/>
      <c r="T418" s="46"/>
      <c r="U418" s="46"/>
      <c r="V418" s="51" t="s">
        <v>1115</v>
      </c>
      <c r="W418" s="62"/>
      <c r="X418" s="62"/>
      <c r="Y418" s="23" t="str">
        <f t="shared" si="50"/>
        <v/>
      </c>
      <c r="Z418" s="23">
        <f t="shared" si="51"/>
        <v>0.72799999999999998</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v>39269090</v>
      </c>
      <c r="K419" s="46" t="s">
        <v>104</v>
      </c>
      <c r="L419" s="47"/>
      <c r="M419" s="48"/>
      <c r="N419" s="99">
        <v>3.2479999999999998</v>
      </c>
      <c r="O419" s="49"/>
      <c r="P419" s="50"/>
      <c r="Q419" s="50"/>
      <c r="R419" s="50"/>
      <c r="S419" s="50"/>
      <c r="T419" s="46"/>
      <c r="U419" s="46"/>
      <c r="V419" s="51" t="s">
        <v>1115</v>
      </c>
      <c r="W419" s="62"/>
      <c r="X419" s="62"/>
      <c r="Y419" s="23" t="str">
        <f t="shared" si="50"/>
        <v/>
      </c>
      <c r="Z419" s="23">
        <f t="shared" si="51"/>
        <v>3.2479999999999998</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1</v>
      </c>
      <c r="I420" s="21" t="s">
        <v>995</v>
      </c>
      <c r="J420">
        <v>73089090</v>
      </c>
      <c r="K420" s="46" t="s">
        <v>104</v>
      </c>
      <c r="L420" s="47"/>
      <c r="M420" s="48"/>
      <c r="N420" s="99">
        <v>2.4640000000000004</v>
      </c>
      <c r="O420" s="49"/>
      <c r="P420" s="50"/>
      <c r="Q420" s="50"/>
      <c r="R420" s="50"/>
      <c r="S420" s="50"/>
      <c r="T420" s="46"/>
      <c r="U420" s="46"/>
      <c r="V420" s="51" t="s">
        <v>1116</v>
      </c>
      <c r="W420" s="62"/>
      <c r="X420" s="62"/>
      <c r="Y420" s="23" t="str">
        <f t="shared" si="50"/>
        <v/>
      </c>
      <c r="Z420" s="23">
        <f t="shared" si="51"/>
        <v>2.4640000000000004</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1</v>
      </c>
      <c r="I421" s="21" t="s">
        <v>995</v>
      </c>
      <c r="J421">
        <v>73089090</v>
      </c>
      <c r="K421" s="46" t="s">
        <v>104</v>
      </c>
      <c r="L421" s="47"/>
      <c r="M421" s="48"/>
      <c r="N421" s="99">
        <v>2.4640000000000004</v>
      </c>
      <c r="O421" s="49"/>
      <c r="P421" s="50"/>
      <c r="Q421" s="50"/>
      <c r="R421" s="50"/>
      <c r="S421" s="50"/>
      <c r="T421" s="46"/>
      <c r="U421" s="46"/>
      <c r="V421" s="51" t="s">
        <v>1116</v>
      </c>
      <c r="W421" s="62"/>
      <c r="X421" s="62"/>
      <c r="Y421" s="23" t="str">
        <f t="shared" si="50"/>
        <v/>
      </c>
      <c r="Z421" s="23">
        <f t="shared" si="51"/>
        <v>2.4640000000000004</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1</v>
      </c>
      <c r="I422" s="21" t="s">
        <v>995</v>
      </c>
      <c r="J422">
        <v>73089090</v>
      </c>
      <c r="K422" s="46" t="s">
        <v>104</v>
      </c>
      <c r="L422" s="47"/>
      <c r="M422" s="48"/>
      <c r="N422" s="99">
        <v>1.456</v>
      </c>
      <c r="O422" s="49"/>
      <c r="P422" s="50"/>
      <c r="Q422" s="50"/>
      <c r="R422" s="50"/>
      <c r="S422" s="50"/>
      <c r="T422" s="46"/>
      <c r="U422" s="46"/>
      <c r="V422" s="51" t="s">
        <v>1116</v>
      </c>
      <c r="W422" s="62"/>
      <c r="X422" s="62"/>
      <c r="Y422" s="23" t="str">
        <f t="shared" si="50"/>
        <v/>
      </c>
      <c r="Z422" s="23">
        <f t="shared" si="51"/>
        <v>1.456</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1</v>
      </c>
      <c r="I423" s="21" t="s">
        <v>995</v>
      </c>
      <c r="J423">
        <v>73089090</v>
      </c>
      <c r="K423" s="46" t="s">
        <v>104</v>
      </c>
      <c r="L423" s="47"/>
      <c r="M423" s="48"/>
      <c r="N423" s="99">
        <v>1.456</v>
      </c>
      <c r="O423" s="49"/>
      <c r="P423" s="50"/>
      <c r="Q423" s="50"/>
      <c r="R423" s="50"/>
      <c r="S423" s="50"/>
      <c r="T423" s="46"/>
      <c r="U423" s="46"/>
      <c r="V423" s="51" t="s">
        <v>1116</v>
      </c>
      <c r="W423" s="62"/>
      <c r="X423" s="62"/>
      <c r="Y423" s="23" t="str">
        <f t="shared" si="50"/>
        <v/>
      </c>
      <c r="Z423" s="23">
        <f t="shared" si="51"/>
        <v>1.456</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v>
      </c>
      <c r="I424" s="21" t="s">
        <v>995</v>
      </c>
      <c r="J424" s="100"/>
      <c r="K424" s="46" t="s">
        <v>104</v>
      </c>
      <c r="L424" s="47"/>
      <c r="M424" s="48"/>
      <c r="N424" s="99"/>
      <c r="O424" s="49"/>
      <c r="P424" s="50"/>
      <c r="Q424" s="50"/>
      <c r="R424" s="50"/>
      <c r="S424" s="50"/>
      <c r="T424" s="46"/>
      <c r="U424" s="46"/>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528</v>
      </c>
      <c r="H425" s="21">
        <v>1</v>
      </c>
      <c r="I425" s="21" t="s">
        <v>995</v>
      </c>
      <c r="J425" s="100"/>
      <c r="K425" s="46" t="s">
        <v>104</v>
      </c>
      <c r="L425" s="47"/>
      <c r="M425" s="48"/>
      <c r="N425" s="99"/>
      <c r="O425" s="49"/>
      <c r="P425" s="50"/>
      <c r="Q425" s="50"/>
      <c r="R425" s="50"/>
      <c r="S425" s="50"/>
      <c r="T425" s="46"/>
      <c r="U425" s="46"/>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529</v>
      </c>
      <c r="H426" s="21">
        <v>1</v>
      </c>
      <c r="I426" s="21" t="s">
        <v>995</v>
      </c>
      <c r="J426" s="100"/>
      <c r="K426" s="46" t="s">
        <v>104</v>
      </c>
      <c r="L426" s="47"/>
      <c r="M426" s="48"/>
      <c r="N426" s="99"/>
      <c r="O426" s="49"/>
      <c r="P426" s="50"/>
      <c r="Q426" s="50"/>
      <c r="R426" s="50"/>
      <c r="S426" s="50"/>
      <c r="T426" s="46"/>
      <c r="U426" s="46"/>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c r="K427" s="46" t="s">
        <v>104</v>
      </c>
      <c r="L427" s="47"/>
      <c r="M427" s="48"/>
      <c r="N427" s="99"/>
      <c r="O427" s="49"/>
      <c r="P427" s="50"/>
      <c r="Q427" s="50"/>
      <c r="R427" s="50"/>
      <c r="S427" s="50"/>
      <c r="T427" s="46"/>
      <c r="U427" s="46"/>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100"/>
      <c r="K428" s="46" t="s">
        <v>104</v>
      </c>
      <c r="L428" s="47"/>
      <c r="M428" s="48"/>
      <c r="N428" s="99"/>
      <c r="O428" s="49"/>
      <c r="P428" s="50"/>
      <c r="Q428" s="50"/>
      <c r="R428" s="50"/>
      <c r="S428" s="50"/>
      <c r="T428" s="46"/>
      <c r="U428" s="46"/>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100"/>
      <c r="K429" s="46" t="s">
        <v>104</v>
      </c>
      <c r="L429" s="47"/>
      <c r="M429" s="48"/>
      <c r="N429" s="99"/>
      <c r="O429" s="49"/>
      <c r="P429" s="50"/>
      <c r="Q429" s="50"/>
      <c r="R429" s="50"/>
      <c r="S429" s="50"/>
      <c r="T429" s="46"/>
      <c r="U429" s="46"/>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100"/>
      <c r="K430" s="46" t="s">
        <v>104</v>
      </c>
      <c r="L430" s="47"/>
      <c r="M430" s="48"/>
      <c r="N430" s="99"/>
      <c r="O430" s="49"/>
      <c r="P430" s="50"/>
      <c r="Q430" s="50"/>
      <c r="R430" s="50"/>
      <c r="S430" s="50"/>
      <c r="T430" s="46"/>
      <c r="U430" s="46"/>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534</v>
      </c>
      <c r="H431" s="21">
        <v>1</v>
      </c>
      <c r="I431" s="21" t="s">
        <v>995</v>
      </c>
      <c r="J431" s="100"/>
      <c r="K431" s="46" t="s">
        <v>104</v>
      </c>
      <c r="L431" s="47"/>
      <c r="M431" s="48"/>
      <c r="N431" s="99"/>
      <c r="O431" s="49"/>
      <c r="P431" s="50"/>
      <c r="Q431" s="50"/>
      <c r="R431" s="50"/>
      <c r="S431" s="50"/>
      <c r="T431" s="46"/>
      <c r="U431" s="46"/>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100"/>
      <c r="K432" s="46" t="s">
        <v>104</v>
      </c>
      <c r="L432" s="47"/>
      <c r="M432" s="48"/>
      <c r="N432" s="99"/>
      <c r="O432" s="49"/>
      <c r="P432" s="50"/>
      <c r="Q432" s="50"/>
      <c r="R432" s="50"/>
      <c r="S432" s="50"/>
      <c r="T432" s="46"/>
      <c r="U432" s="46"/>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100"/>
      <c r="K433" s="46" t="s">
        <v>104</v>
      </c>
      <c r="L433" s="47"/>
      <c r="M433" s="48"/>
      <c r="N433" s="99"/>
      <c r="O433" s="49"/>
      <c r="P433" s="50"/>
      <c r="Q433" s="50"/>
      <c r="R433" s="50"/>
      <c r="S433" s="50"/>
      <c r="T433" s="46"/>
      <c r="U433" s="46"/>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100"/>
      <c r="K434" s="46" t="s">
        <v>104</v>
      </c>
      <c r="L434" s="47"/>
      <c r="M434" s="48"/>
      <c r="N434" s="99"/>
      <c r="O434" s="49"/>
      <c r="P434" s="50"/>
      <c r="Q434" s="50"/>
      <c r="R434" s="50"/>
      <c r="S434" s="50"/>
      <c r="T434" s="46"/>
      <c r="U434" s="46"/>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538</v>
      </c>
      <c r="H435" s="21">
        <v>1</v>
      </c>
      <c r="I435" s="21" t="s">
        <v>995</v>
      </c>
      <c r="J435" s="100"/>
      <c r="K435" s="46" t="s">
        <v>104</v>
      </c>
      <c r="L435" s="47"/>
      <c r="M435" s="48"/>
      <c r="N435" s="99"/>
      <c r="O435" s="49"/>
      <c r="P435" s="50"/>
      <c r="Q435" s="50"/>
      <c r="R435" s="50"/>
      <c r="S435" s="50"/>
      <c r="T435" s="46"/>
      <c r="U435" s="46"/>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1010</v>
      </c>
      <c r="H436" s="21">
        <v>1</v>
      </c>
      <c r="I436" s="21" t="s">
        <v>995</v>
      </c>
      <c r="J436" s="100"/>
      <c r="K436" s="46" t="s">
        <v>104</v>
      </c>
      <c r="L436" s="47"/>
      <c r="M436" s="48"/>
      <c r="N436" s="99"/>
      <c r="O436" s="49"/>
      <c r="P436" s="50"/>
      <c r="Q436" s="50"/>
      <c r="R436" s="50"/>
      <c r="S436" s="50"/>
      <c r="T436" s="46"/>
      <c r="U436" s="46"/>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539</v>
      </c>
      <c r="H437" s="21">
        <v>1</v>
      </c>
      <c r="I437" s="21" t="s">
        <v>995</v>
      </c>
      <c r="J437" s="100"/>
      <c r="K437" s="46" t="s">
        <v>104</v>
      </c>
      <c r="L437" s="47"/>
      <c r="M437" s="48"/>
      <c r="N437" s="99"/>
      <c r="O437" s="49"/>
      <c r="P437" s="50"/>
      <c r="Q437" s="50"/>
      <c r="R437" s="50"/>
      <c r="S437" s="50"/>
      <c r="T437" s="46"/>
      <c r="U437" s="46"/>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100"/>
      <c r="K438" s="46" t="s">
        <v>104</v>
      </c>
      <c r="L438" s="47"/>
      <c r="M438" s="48"/>
      <c r="N438" s="99"/>
      <c r="O438" s="49"/>
      <c r="P438" s="50"/>
      <c r="Q438" s="50"/>
      <c r="R438" s="50"/>
      <c r="S438" s="50"/>
      <c r="T438" s="46"/>
      <c r="U438" s="46"/>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100"/>
      <c r="K439" s="46" t="s">
        <v>104</v>
      </c>
      <c r="L439" s="47"/>
      <c r="M439" s="48"/>
      <c r="N439" s="99"/>
      <c r="O439" s="49"/>
      <c r="P439" s="50"/>
      <c r="Q439" s="50"/>
      <c r="R439" s="50"/>
      <c r="S439" s="50"/>
      <c r="T439" s="46"/>
      <c r="U439" s="46"/>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100"/>
      <c r="K440" s="46" t="s">
        <v>104</v>
      </c>
      <c r="L440" s="47"/>
      <c r="M440" s="48"/>
      <c r="N440" s="99"/>
      <c r="O440" s="49"/>
      <c r="P440" s="50"/>
      <c r="Q440" s="50"/>
      <c r="R440" s="50"/>
      <c r="S440" s="50"/>
      <c r="T440" s="46"/>
      <c r="U440" s="46"/>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543</v>
      </c>
      <c r="H441" s="21">
        <v>3</v>
      </c>
      <c r="I441" s="21" t="s">
        <v>995</v>
      </c>
      <c r="J441" s="100"/>
      <c r="K441" s="46" t="s">
        <v>104</v>
      </c>
      <c r="L441" s="47"/>
      <c r="M441" s="48"/>
      <c r="N441" s="99"/>
      <c r="O441" s="49"/>
      <c r="P441" s="50"/>
      <c r="Q441" s="50"/>
      <c r="R441" s="50"/>
      <c r="S441" s="50"/>
      <c r="T441" s="46"/>
      <c r="U441" s="46"/>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100"/>
      <c r="K442" s="46" t="s">
        <v>104</v>
      </c>
      <c r="L442" s="47"/>
      <c r="M442" s="48"/>
      <c r="N442" s="99"/>
      <c r="O442" s="49"/>
      <c r="P442" s="50"/>
      <c r="Q442" s="50"/>
      <c r="R442" s="50"/>
      <c r="S442" s="50"/>
      <c r="T442" s="46"/>
      <c r="U442" s="46"/>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5</v>
      </c>
      <c r="I443" s="21" t="s">
        <v>995</v>
      </c>
      <c r="J443" s="100"/>
      <c r="K443" s="46" t="s">
        <v>104</v>
      </c>
      <c r="L443" s="47"/>
      <c r="M443" s="48"/>
      <c r="N443" s="99"/>
      <c r="O443" s="49"/>
      <c r="P443" s="50"/>
      <c r="Q443" s="50"/>
      <c r="R443" s="50"/>
      <c r="S443" s="50"/>
      <c r="T443" s="46"/>
      <c r="U443" s="46"/>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5</v>
      </c>
      <c r="I444" s="21" t="s">
        <v>995</v>
      </c>
      <c r="J444" s="100"/>
      <c r="K444" s="46" t="s">
        <v>104</v>
      </c>
      <c r="L444" s="47"/>
      <c r="M444" s="48"/>
      <c r="N444" s="99"/>
      <c r="O444" s="49"/>
      <c r="P444" s="50"/>
      <c r="Q444" s="50"/>
      <c r="R444" s="50"/>
      <c r="S444" s="50"/>
      <c r="T444" s="46"/>
      <c r="U444" s="46"/>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1</v>
      </c>
      <c r="I445" s="21" t="s">
        <v>995</v>
      </c>
      <c r="J445" s="100"/>
      <c r="K445" s="46" t="s">
        <v>104</v>
      </c>
      <c r="L445" s="47"/>
      <c r="M445" s="48"/>
      <c r="N445" s="99"/>
      <c r="O445" s="49"/>
      <c r="P445" s="50"/>
      <c r="Q445" s="50"/>
      <c r="R445" s="50"/>
      <c r="S445" s="50"/>
      <c r="T445" s="46"/>
      <c r="U445" s="46"/>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100"/>
      <c r="K446" s="46" t="s">
        <v>104</v>
      </c>
      <c r="L446" s="47"/>
      <c r="M446" s="48"/>
      <c r="N446" s="99"/>
      <c r="O446" s="49"/>
      <c r="P446" s="50"/>
      <c r="Q446" s="50"/>
      <c r="R446" s="50"/>
      <c r="S446" s="50"/>
      <c r="T446" s="46"/>
      <c r="U446" s="46"/>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100"/>
      <c r="K447" s="46" t="s">
        <v>104</v>
      </c>
      <c r="L447" s="47"/>
      <c r="M447" s="48"/>
      <c r="N447" s="99"/>
      <c r="O447" s="49"/>
      <c r="P447" s="50"/>
      <c r="Q447" s="50"/>
      <c r="R447" s="50"/>
      <c r="S447" s="50"/>
      <c r="T447" s="46"/>
      <c r="U447" s="46"/>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100"/>
      <c r="K448" s="46" t="s">
        <v>104</v>
      </c>
      <c r="L448" s="47"/>
      <c r="M448" s="48"/>
      <c r="N448" s="99"/>
      <c r="O448" s="49"/>
      <c r="P448" s="50"/>
      <c r="Q448" s="50"/>
      <c r="R448" s="50"/>
      <c r="S448" s="50"/>
      <c r="T448" s="46"/>
      <c r="U448" s="46"/>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v>82055900</v>
      </c>
      <c r="K449" s="46" t="s">
        <v>104</v>
      </c>
      <c r="L449" s="47"/>
      <c r="M449" s="48"/>
      <c r="N449" s="99">
        <v>1108.8</v>
      </c>
      <c r="O449" s="49"/>
      <c r="P449" s="50"/>
      <c r="Q449" s="50"/>
      <c r="R449" s="50"/>
      <c r="S449" s="50"/>
      <c r="T449" s="46"/>
      <c r="U449" s="46"/>
      <c r="V449" s="51" t="s">
        <v>1071</v>
      </c>
      <c r="W449" s="62"/>
      <c r="X449" s="62"/>
      <c r="Y449" s="23" t="str">
        <f t="shared" si="50"/>
        <v/>
      </c>
      <c r="Z449" s="23">
        <f t="shared" si="51"/>
        <v>1108.8</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100"/>
      <c r="K450" s="46" t="s">
        <v>104</v>
      </c>
      <c r="L450" s="47"/>
      <c r="M450" s="48"/>
      <c r="N450" s="99"/>
      <c r="O450" s="49"/>
      <c r="P450" s="50"/>
      <c r="Q450" s="50"/>
      <c r="R450" s="50"/>
      <c r="S450" s="50"/>
      <c r="T450" s="46"/>
      <c r="U450" s="46"/>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100"/>
      <c r="K451" s="46" t="s">
        <v>104</v>
      </c>
      <c r="L451" s="47"/>
      <c r="M451" s="48"/>
      <c r="N451" s="99"/>
      <c r="O451" s="49"/>
      <c r="P451" s="50"/>
      <c r="Q451" s="50"/>
      <c r="R451" s="50"/>
      <c r="S451" s="50"/>
      <c r="T451" s="46"/>
      <c r="U451" s="46"/>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v>84672999</v>
      </c>
      <c r="K452" s="46" t="s">
        <v>104</v>
      </c>
      <c r="L452" s="47"/>
      <c r="M452" s="48"/>
      <c r="N452" s="99">
        <v>1372</v>
      </c>
      <c r="O452" s="49"/>
      <c r="P452" s="50"/>
      <c r="Q452" s="50"/>
      <c r="R452" s="50"/>
      <c r="S452" s="50"/>
      <c r="T452" s="46"/>
      <c r="U452" s="46"/>
      <c r="V452" s="51" t="s">
        <v>1072</v>
      </c>
      <c r="W452" s="62"/>
      <c r="X452" s="62"/>
      <c r="Y452" s="23" t="str">
        <f t="shared" si="50"/>
        <v/>
      </c>
      <c r="Z452" s="23">
        <f t="shared" si="51"/>
        <v>1372</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100"/>
      <c r="K453" s="46" t="s">
        <v>104</v>
      </c>
      <c r="L453" s="47"/>
      <c r="M453" s="48"/>
      <c r="N453" s="99"/>
      <c r="O453" s="49"/>
      <c r="P453" s="50"/>
      <c r="Q453" s="50"/>
      <c r="R453" s="50"/>
      <c r="S453" s="50"/>
      <c r="T453" s="46"/>
      <c r="U453" s="46"/>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100"/>
      <c r="K454" s="46" t="s">
        <v>104</v>
      </c>
      <c r="L454" s="47"/>
      <c r="M454" s="48"/>
      <c r="N454" s="99"/>
      <c r="O454" s="49"/>
      <c r="P454" s="50"/>
      <c r="Q454" s="50"/>
      <c r="R454" s="50"/>
      <c r="S454" s="50"/>
      <c r="T454" s="46"/>
      <c r="U454" s="46"/>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v>84672999</v>
      </c>
      <c r="K455" s="46" t="s">
        <v>104</v>
      </c>
      <c r="L455" s="47"/>
      <c r="M455" s="48"/>
      <c r="N455" s="99">
        <v>1008</v>
      </c>
      <c r="O455" s="49"/>
      <c r="P455" s="50"/>
      <c r="Q455" s="50"/>
      <c r="R455" s="50"/>
      <c r="S455" s="50"/>
      <c r="T455" s="46"/>
      <c r="U455" s="46"/>
      <c r="V455" s="51" t="s">
        <v>1072</v>
      </c>
      <c r="W455" s="62"/>
      <c r="X455" s="62"/>
      <c r="Y455" s="23" t="str">
        <f t="shared" si="50"/>
        <v/>
      </c>
      <c r="Z455" s="23">
        <f t="shared" si="51"/>
        <v>1008</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100"/>
      <c r="K456" s="46" t="s">
        <v>104</v>
      </c>
      <c r="L456" s="47"/>
      <c r="M456" s="48"/>
      <c r="N456" s="99"/>
      <c r="O456" s="49"/>
      <c r="P456" s="50"/>
      <c r="Q456" s="50"/>
      <c r="R456" s="50"/>
      <c r="S456" s="50"/>
      <c r="T456" s="46"/>
      <c r="U456" s="46"/>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100"/>
      <c r="K457" s="46" t="s">
        <v>104</v>
      </c>
      <c r="L457" s="47"/>
      <c r="M457" s="48"/>
      <c r="N457" s="99"/>
      <c r="O457" s="49"/>
      <c r="P457" s="50"/>
      <c r="Q457" s="50"/>
      <c r="R457" s="50"/>
      <c r="S457" s="50"/>
      <c r="T457" s="46"/>
      <c r="U457" s="46"/>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100"/>
      <c r="K458" s="46" t="s">
        <v>104</v>
      </c>
      <c r="L458" s="47"/>
      <c r="M458" s="48"/>
      <c r="N458" s="99"/>
      <c r="O458" s="49"/>
      <c r="P458" s="50"/>
      <c r="Q458" s="50"/>
      <c r="R458" s="50"/>
      <c r="S458" s="50"/>
      <c r="T458" s="46"/>
      <c r="U458" s="46"/>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100"/>
      <c r="K459" s="46" t="s">
        <v>104</v>
      </c>
      <c r="L459" s="47"/>
      <c r="M459" s="48"/>
      <c r="N459" s="99"/>
      <c r="O459" s="49"/>
      <c r="P459" s="50"/>
      <c r="Q459" s="50"/>
      <c r="R459" s="50"/>
      <c r="S459" s="50"/>
      <c r="T459" s="46"/>
      <c r="U459" s="46"/>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2</v>
      </c>
      <c r="I460" s="21" t="s">
        <v>995</v>
      </c>
      <c r="J460" s="100"/>
      <c r="K460" s="46" t="s">
        <v>104</v>
      </c>
      <c r="L460" s="47"/>
      <c r="M460" s="48"/>
      <c r="N460" s="99"/>
      <c r="O460" s="49"/>
      <c r="P460" s="50"/>
      <c r="Q460" s="50"/>
      <c r="R460" s="50"/>
      <c r="S460" s="50"/>
      <c r="T460" s="46"/>
      <c r="U460" s="46"/>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v>84671110</v>
      </c>
      <c r="K461" s="46" t="s">
        <v>104</v>
      </c>
      <c r="L461" s="47"/>
      <c r="M461" s="48"/>
      <c r="N461" s="99">
        <v>1400</v>
      </c>
      <c r="O461" s="49"/>
      <c r="P461" s="50"/>
      <c r="Q461" s="50"/>
      <c r="R461" s="50"/>
      <c r="S461" s="50"/>
      <c r="T461" s="46"/>
      <c r="U461" s="46"/>
      <c r="V461" s="51" t="s">
        <v>1072</v>
      </c>
      <c r="W461" s="62"/>
      <c r="X461" s="62"/>
      <c r="Y461" s="23" t="str">
        <f t="shared" si="50"/>
        <v/>
      </c>
      <c r="Z461" s="23">
        <f t="shared" si="51"/>
        <v>1400</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1</v>
      </c>
      <c r="I462" s="21" t="s">
        <v>995</v>
      </c>
      <c r="J462" s="100"/>
      <c r="K462" s="46" t="s">
        <v>104</v>
      </c>
      <c r="L462" s="47"/>
      <c r="M462" s="48"/>
      <c r="N462" s="99"/>
      <c r="O462" s="49"/>
      <c r="P462" s="50"/>
      <c r="Q462" s="50"/>
      <c r="R462" s="50"/>
      <c r="S462" s="50"/>
      <c r="T462" s="46"/>
      <c r="U462" s="46"/>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1</v>
      </c>
      <c r="I463" s="21" t="s">
        <v>995</v>
      </c>
      <c r="J463" s="100"/>
      <c r="K463" s="46" t="s">
        <v>104</v>
      </c>
      <c r="L463" s="47"/>
      <c r="M463" s="48"/>
      <c r="N463" s="99"/>
      <c r="O463" s="49"/>
      <c r="P463" s="50"/>
      <c r="Q463" s="50"/>
      <c r="R463" s="50"/>
      <c r="S463" s="50"/>
      <c r="T463" s="46"/>
      <c r="U463" s="46"/>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1</v>
      </c>
      <c r="I464" s="21" t="s">
        <v>995</v>
      </c>
      <c r="J464" s="46"/>
      <c r="K464" s="46" t="s">
        <v>104</v>
      </c>
      <c r="L464" s="47"/>
      <c r="M464" s="48"/>
      <c r="N464" s="99"/>
      <c r="O464" s="49"/>
      <c r="P464" s="50"/>
      <c r="Q464" s="50"/>
      <c r="R464" s="50"/>
      <c r="S464" s="50"/>
      <c r="T464" s="46"/>
      <c r="U464" s="46"/>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1</v>
      </c>
      <c r="I465" s="21" t="s">
        <v>995</v>
      </c>
      <c r="J465" s="46"/>
      <c r="K465" s="46" t="s">
        <v>104</v>
      </c>
      <c r="L465" s="47"/>
      <c r="M465" s="48"/>
      <c r="N465" s="99"/>
      <c r="O465" s="49"/>
      <c r="P465" s="50"/>
      <c r="Q465" s="50"/>
      <c r="R465" s="50"/>
      <c r="S465" s="50"/>
      <c r="T465" s="46"/>
      <c r="U465" s="46"/>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1</v>
      </c>
      <c r="I466" s="21" t="s">
        <v>995</v>
      </c>
      <c r="J466" s="46"/>
      <c r="K466" s="46" t="s">
        <v>104</v>
      </c>
      <c r="L466" s="47"/>
      <c r="M466" s="48"/>
      <c r="N466" s="99"/>
      <c r="O466" s="49"/>
      <c r="P466" s="50"/>
      <c r="Q466" s="50"/>
      <c r="R466" s="50"/>
      <c r="S466" s="50"/>
      <c r="T466" s="46"/>
      <c r="U466" s="46"/>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1</v>
      </c>
      <c r="I467" s="21" t="s">
        <v>995</v>
      </c>
      <c r="J467" s="46"/>
      <c r="K467" s="46" t="s">
        <v>104</v>
      </c>
      <c r="L467" s="47"/>
      <c r="M467" s="48"/>
      <c r="N467" s="99"/>
      <c r="O467" s="49"/>
      <c r="P467" s="50"/>
      <c r="Q467" s="50"/>
      <c r="R467" s="50"/>
      <c r="S467" s="50"/>
      <c r="T467" s="46"/>
      <c r="U467" s="46"/>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1</v>
      </c>
      <c r="I468" s="21" t="s">
        <v>995</v>
      </c>
      <c r="J468" s="46"/>
      <c r="K468" s="46" t="s">
        <v>104</v>
      </c>
      <c r="L468" s="47"/>
      <c r="M468" s="48"/>
      <c r="N468" s="99"/>
      <c r="O468" s="49"/>
      <c r="P468" s="50"/>
      <c r="Q468" s="50"/>
      <c r="R468" s="50"/>
      <c r="S468" s="50"/>
      <c r="T468" s="46"/>
      <c r="U468" s="46"/>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c r="K469" s="46" t="s">
        <v>104</v>
      </c>
      <c r="L469" s="47"/>
      <c r="M469" s="48"/>
      <c r="N469" s="99"/>
      <c r="O469" s="49"/>
      <c r="P469" s="50"/>
      <c r="Q469" s="50"/>
      <c r="R469" s="50"/>
      <c r="S469" s="50"/>
      <c r="T469" s="46"/>
      <c r="U469" s="46"/>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c r="K470" s="46" t="s">
        <v>104</v>
      </c>
      <c r="L470" s="47"/>
      <c r="M470" s="48"/>
      <c r="N470" s="99"/>
      <c r="O470" s="49"/>
      <c r="P470" s="50"/>
      <c r="Q470" s="50"/>
      <c r="R470" s="50"/>
      <c r="S470" s="50"/>
      <c r="T470" s="46"/>
      <c r="U470" s="46"/>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c r="K471" s="46" t="s">
        <v>104</v>
      </c>
      <c r="L471" s="47"/>
      <c r="M471" s="48"/>
      <c r="N471" s="99"/>
      <c r="O471" s="49"/>
      <c r="P471" s="50"/>
      <c r="Q471" s="50"/>
      <c r="R471" s="50"/>
      <c r="S471" s="50"/>
      <c r="T471" s="46"/>
      <c r="U471" s="46"/>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5</v>
      </c>
      <c r="I472" s="21" t="s">
        <v>995</v>
      </c>
      <c r="J472" s="46"/>
      <c r="K472" s="46" t="s">
        <v>104</v>
      </c>
      <c r="L472" s="47"/>
      <c r="M472" s="48"/>
      <c r="N472" s="99"/>
      <c r="O472" s="49"/>
      <c r="P472" s="50"/>
      <c r="Q472" s="50"/>
      <c r="R472" s="50"/>
      <c r="S472" s="50"/>
      <c r="T472" s="46"/>
      <c r="U472" s="46"/>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c r="K473" s="46" t="s">
        <v>104</v>
      </c>
      <c r="L473" s="47"/>
      <c r="M473" s="48"/>
      <c r="N473" s="99"/>
      <c r="O473" s="49"/>
      <c r="P473" s="50"/>
      <c r="Q473" s="50"/>
      <c r="R473" s="50"/>
      <c r="S473" s="50"/>
      <c r="T473" s="46"/>
      <c r="U473" s="46"/>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c r="K474" s="46" t="s">
        <v>104</v>
      </c>
      <c r="L474" s="47"/>
      <c r="M474" s="48"/>
      <c r="N474" s="99"/>
      <c r="O474" s="49"/>
      <c r="P474" s="50"/>
      <c r="Q474" s="50"/>
      <c r="R474" s="50"/>
      <c r="S474" s="50"/>
      <c r="T474" s="46"/>
      <c r="U474" s="46"/>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570</v>
      </c>
      <c r="H475" s="21">
        <v>3</v>
      </c>
      <c r="I475" s="21" t="s">
        <v>995</v>
      </c>
      <c r="J475" s="46"/>
      <c r="K475" s="46" t="s">
        <v>104</v>
      </c>
      <c r="L475" s="47"/>
      <c r="M475" s="48"/>
      <c r="N475" s="99"/>
      <c r="O475" s="49"/>
      <c r="P475" s="50"/>
      <c r="Q475" s="50"/>
      <c r="R475" s="50"/>
      <c r="S475" s="50"/>
      <c r="T475" s="46"/>
      <c r="U475" s="46"/>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c r="K476" s="46" t="s">
        <v>104</v>
      </c>
      <c r="L476" s="47"/>
      <c r="M476" s="48"/>
      <c r="N476" s="99"/>
      <c r="O476" s="49"/>
      <c r="P476" s="50"/>
      <c r="Q476" s="50"/>
      <c r="R476" s="50"/>
      <c r="S476" s="50"/>
      <c r="T476" s="46"/>
      <c r="U476" s="46"/>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c r="K477" s="46" t="s">
        <v>104</v>
      </c>
      <c r="L477" s="47"/>
      <c r="M477" s="48"/>
      <c r="N477" s="99"/>
      <c r="O477" s="49"/>
      <c r="P477" s="50"/>
      <c r="Q477" s="50"/>
      <c r="R477" s="50"/>
      <c r="S477" s="50"/>
      <c r="T477" s="46"/>
      <c r="U477" s="46"/>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100"/>
      <c r="K478" s="46" t="s">
        <v>104</v>
      </c>
      <c r="L478" s="47"/>
      <c r="M478" s="48"/>
      <c r="N478" s="99"/>
      <c r="O478" s="49"/>
      <c r="P478" s="50"/>
      <c r="Q478" s="50"/>
      <c r="R478" s="50"/>
      <c r="S478" s="50"/>
      <c r="T478" s="46"/>
      <c r="U478" s="46"/>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v>84672999</v>
      </c>
      <c r="K479" s="46" t="s">
        <v>104</v>
      </c>
      <c r="L479" s="47"/>
      <c r="M479" s="48"/>
      <c r="N479" s="99">
        <v>6160</v>
      </c>
      <c r="O479" s="49"/>
      <c r="P479" s="50"/>
      <c r="Q479" s="50"/>
      <c r="R479" s="50"/>
      <c r="S479" s="50"/>
      <c r="T479" s="46"/>
      <c r="U479" s="46"/>
      <c r="V479" s="51" t="s">
        <v>1072</v>
      </c>
      <c r="W479" s="62"/>
      <c r="X479" s="62"/>
      <c r="Y479" s="23" t="str">
        <f t="shared" si="58"/>
        <v/>
      </c>
      <c r="Z479" s="23">
        <f t="shared" si="59"/>
        <v>6160</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6</v>
      </c>
      <c r="I480" s="21" t="s">
        <v>995</v>
      </c>
      <c r="J480" s="100"/>
      <c r="K480" s="46" t="s">
        <v>104</v>
      </c>
      <c r="L480" s="47"/>
      <c r="M480" s="48"/>
      <c r="N480" s="99"/>
      <c r="O480" s="49"/>
      <c r="P480" s="50"/>
      <c r="Q480" s="50"/>
      <c r="R480" s="50"/>
      <c r="S480" s="50"/>
      <c r="T480" s="46"/>
      <c r="U480" s="46"/>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10</v>
      </c>
      <c r="I481" s="21" t="s">
        <v>995</v>
      </c>
      <c r="J481">
        <v>84689090</v>
      </c>
      <c r="K481" s="46" t="s">
        <v>104</v>
      </c>
      <c r="L481" s="47"/>
      <c r="M481" s="48"/>
      <c r="N481" s="99">
        <v>28</v>
      </c>
      <c r="O481" s="49"/>
      <c r="P481" s="50"/>
      <c r="Q481" s="50"/>
      <c r="R481" s="50"/>
      <c r="S481" s="50"/>
      <c r="T481" s="46"/>
      <c r="U481" s="46"/>
      <c r="V481" s="51" t="s">
        <v>1073</v>
      </c>
      <c r="W481" s="62"/>
      <c r="X481" s="62"/>
      <c r="Y481" s="23" t="str">
        <f t="shared" si="58"/>
        <v/>
      </c>
      <c r="Z481" s="23">
        <f t="shared" si="59"/>
        <v>280</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c r="K482" s="46" t="s">
        <v>104</v>
      </c>
      <c r="L482" s="47"/>
      <c r="M482" s="48"/>
      <c r="N482" s="99"/>
      <c r="O482" s="49"/>
      <c r="P482" s="50"/>
      <c r="Q482" s="50"/>
      <c r="R482" s="50"/>
      <c r="S482" s="50"/>
      <c r="T482" s="46"/>
      <c r="U482" s="46"/>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101">
        <v>82032010</v>
      </c>
      <c r="K483" s="46" t="s">
        <v>104</v>
      </c>
      <c r="L483" s="47"/>
      <c r="M483" s="48"/>
      <c r="N483" s="99">
        <v>116.48</v>
      </c>
      <c r="O483" s="49"/>
      <c r="P483" s="50"/>
      <c r="Q483" s="50"/>
      <c r="R483" s="50"/>
      <c r="S483" s="50"/>
      <c r="T483" s="46"/>
      <c r="U483" s="46"/>
      <c r="V483" s="51" t="s">
        <v>1074</v>
      </c>
      <c r="W483" s="62"/>
      <c r="X483" s="62"/>
      <c r="Y483" s="23" t="str">
        <f t="shared" si="58"/>
        <v/>
      </c>
      <c r="Z483" s="23">
        <f t="shared" si="59"/>
        <v>116.48</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101">
        <v>82032010</v>
      </c>
      <c r="K484" s="46" t="s">
        <v>104</v>
      </c>
      <c r="L484" s="47"/>
      <c r="M484" s="48"/>
      <c r="N484" s="99">
        <v>216.16</v>
      </c>
      <c r="O484" s="49"/>
      <c r="P484" s="50"/>
      <c r="Q484" s="50"/>
      <c r="R484" s="50"/>
      <c r="S484" s="50"/>
      <c r="T484" s="46"/>
      <c r="U484" s="46"/>
      <c r="V484" s="51" t="s">
        <v>1075</v>
      </c>
      <c r="W484" s="62"/>
      <c r="X484" s="62"/>
      <c r="Y484" s="23" t="str">
        <f t="shared" si="58"/>
        <v/>
      </c>
      <c r="Z484" s="23">
        <f t="shared" si="59"/>
        <v>216.16</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101">
        <v>82032010</v>
      </c>
      <c r="K485" s="46" t="s">
        <v>104</v>
      </c>
      <c r="L485" s="47"/>
      <c r="M485" s="48"/>
      <c r="N485" s="99">
        <v>218.4</v>
      </c>
      <c r="O485" s="49"/>
      <c r="P485" s="50"/>
      <c r="Q485" s="50"/>
      <c r="R485" s="50"/>
      <c r="S485" s="50"/>
      <c r="T485" s="46"/>
      <c r="U485" s="46"/>
      <c r="V485" s="51" t="s">
        <v>1075</v>
      </c>
      <c r="W485" s="62"/>
      <c r="X485" s="62"/>
      <c r="Y485" s="23" t="str">
        <f t="shared" si="58"/>
        <v/>
      </c>
      <c r="Z485" s="23">
        <f t="shared" si="59"/>
        <v>218.4</v>
      </c>
      <c r="AA485" s="19">
        <f t="shared" si="60"/>
        <v>1</v>
      </c>
      <c r="AB485" s="19">
        <f t="shared" si="61"/>
        <v>0</v>
      </c>
      <c r="AC485" s="19">
        <f t="shared" si="62"/>
        <v>1</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101">
        <v>90303329</v>
      </c>
      <c r="K486" s="46" t="s">
        <v>104</v>
      </c>
      <c r="L486" s="47"/>
      <c r="M486" s="48"/>
      <c r="N486" s="99">
        <v>8960</v>
      </c>
      <c r="O486" s="49"/>
      <c r="P486" s="50"/>
      <c r="Q486" s="50"/>
      <c r="R486" s="50"/>
      <c r="S486" s="50"/>
      <c r="T486" s="46"/>
      <c r="U486" s="46"/>
      <c r="V486" s="51" t="s">
        <v>1076</v>
      </c>
      <c r="W486" s="62"/>
      <c r="X486" s="62"/>
      <c r="Y486" s="23" t="str">
        <f t="shared" si="58"/>
        <v/>
      </c>
      <c r="Z486" s="23">
        <f t="shared" si="59"/>
        <v>8960</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101">
        <v>90303329</v>
      </c>
      <c r="K487" s="46" t="s">
        <v>104</v>
      </c>
      <c r="L487" s="47"/>
      <c r="M487" s="48"/>
      <c r="N487" s="99">
        <v>6832</v>
      </c>
      <c r="O487" s="49"/>
      <c r="P487" s="50"/>
      <c r="Q487" s="50"/>
      <c r="R487" s="50"/>
      <c r="S487" s="50"/>
      <c r="T487" s="46"/>
      <c r="U487" s="46"/>
      <c r="V487" s="51" t="s">
        <v>1076</v>
      </c>
      <c r="W487" s="62"/>
      <c r="X487" s="62"/>
      <c r="Y487" s="23" t="str">
        <f t="shared" si="58"/>
        <v/>
      </c>
      <c r="Z487" s="23">
        <f t="shared" si="59"/>
        <v>6832</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v>
      </c>
      <c r="I488" s="21" t="s">
        <v>995</v>
      </c>
      <c r="J488" s="101">
        <v>90303329</v>
      </c>
      <c r="K488" s="46" t="s">
        <v>104</v>
      </c>
      <c r="L488" s="47"/>
      <c r="M488" s="48"/>
      <c r="N488" s="99">
        <v>6048</v>
      </c>
      <c r="O488" s="49"/>
      <c r="P488" s="50"/>
      <c r="Q488" s="50"/>
      <c r="R488" s="50"/>
      <c r="S488" s="50"/>
      <c r="T488" s="46"/>
      <c r="U488" s="46"/>
      <c r="V488" s="51" t="s">
        <v>1076</v>
      </c>
      <c r="W488" s="62"/>
      <c r="X488" s="62"/>
      <c r="Y488" s="23" t="str">
        <f t="shared" si="58"/>
        <v/>
      </c>
      <c r="Z488" s="23">
        <f t="shared" si="59"/>
        <v>6048</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100"/>
      <c r="K489" s="46" t="s">
        <v>104</v>
      </c>
      <c r="L489" s="47"/>
      <c r="M489" s="48"/>
      <c r="N489" s="99"/>
      <c r="O489" s="49"/>
      <c r="P489" s="50"/>
      <c r="Q489" s="50"/>
      <c r="R489" s="50"/>
      <c r="S489" s="50"/>
      <c r="T489" s="46"/>
      <c r="U489" s="46"/>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581</v>
      </c>
      <c r="H490" s="21">
        <v>1</v>
      </c>
      <c r="I490" s="21" t="s">
        <v>995</v>
      </c>
      <c r="J490">
        <v>82032010</v>
      </c>
      <c r="K490" s="46" t="s">
        <v>104</v>
      </c>
      <c r="L490" s="47"/>
      <c r="M490" s="48"/>
      <c r="N490" s="99">
        <v>164.64</v>
      </c>
      <c r="O490" s="49"/>
      <c r="P490" s="50"/>
      <c r="Q490" s="50"/>
      <c r="R490" s="50"/>
      <c r="S490" s="50"/>
      <c r="T490" s="46"/>
      <c r="U490" s="46"/>
      <c r="V490" s="51" t="s">
        <v>1074</v>
      </c>
      <c r="W490" s="62"/>
      <c r="X490" s="62"/>
      <c r="Y490" s="23" t="str">
        <f t="shared" si="58"/>
        <v/>
      </c>
      <c r="Z490" s="23">
        <f t="shared" si="59"/>
        <v>164.64</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v>82032010</v>
      </c>
      <c r="K491" s="46" t="s">
        <v>104</v>
      </c>
      <c r="L491" s="47"/>
      <c r="M491" s="48"/>
      <c r="N491" s="99">
        <v>173.6</v>
      </c>
      <c r="O491" s="49"/>
      <c r="P491" s="50"/>
      <c r="Q491" s="50"/>
      <c r="R491" s="50"/>
      <c r="S491" s="50"/>
      <c r="T491" s="46"/>
      <c r="U491" s="46"/>
      <c r="V491" s="51" t="s">
        <v>1074</v>
      </c>
      <c r="W491" s="62"/>
      <c r="X491" s="62"/>
      <c r="Y491" s="23" t="str">
        <f t="shared" si="58"/>
        <v/>
      </c>
      <c r="Z491" s="23">
        <f t="shared" si="59"/>
        <v>173.6</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v>
      </c>
      <c r="I492" s="21" t="s">
        <v>995</v>
      </c>
      <c r="J492">
        <v>82032010</v>
      </c>
      <c r="K492" s="46" t="s">
        <v>104</v>
      </c>
      <c r="L492" s="47"/>
      <c r="M492" s="48"/>
      <c r="N492" s="99">
        <v>188.16</v>
      </c>
      <c r="O492" s="49"/>
      <c r="P492" s="50"/>
      <c r="Q492" s="50"/>
      <c r="R492" s="50"/>
      <c r="S492" s="50"/>
      <c r="T492" s="46"/>
      <c r="U492" s="46"/>
      <c r="V492" s="51" t="s">
        <v>1074</v>
      </c>
      <c r="W492" s="62"/>
      <c r="X492" s="62"/>
      <c r="Y492" s="23" t="str">
        <f t="shared" si="58"/>
        <v/>
      </c>
      <c r="Z492" s="23">
        <f t="shared" si="59"/>
        <v>188.16</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1</v>
      </c>
      <c r="I493" s="21" t="s">
        <v>995</v>
      </c>
      <c r="J493">
        <v>82032010</v>
      </c>
      <c r="K493" s="46" t="s">
        <v>104</v>
      </c>
      <c r="L493" s="47"/>
      <c r="M493" s="48"/>
      <c r="N493" s="99">
        <v>116.48</v>
      </c>
      <c r="O493" s="49"/>
      <c r="P493" s="50"/>
      <c r="Q493" s="50"/>
      <c r="R493" s="50"/>
      <c r="S493" s="50"/>
      <c r="T493" s="46"/>
      <c r="U493" s="46"/>
      <c r="V493" s="51" t="s">
        <v>1074</v>
      </c>
      <c r="W493" s="62"/>
      <c r="X493" s="62"/>
      <c r="Y493" s="23" t="str">
        <f t="shared" si="58"/>
        <v/>
      </c>
      <c r="Z493" s="23">
        <f t="shared" si="59"/>
        <v>116.48</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v>
      </c>
      <c r="I494" s="21" t="s">
        <v>995</v>
      </c>
      <c r="J494">
        <v>82032010</v>
      </c>
      <c r="K494" s="46" t="s">
        <v>104</v>
      </c>
      <c r="L494" s="47"/>
      <c r="M494" s="48"/>
      <c r="N494" s="99">
        <v>228.48</v>
      </c>
      <c r="O494" s="49"/>
      <c r="P494" s="50"/>
      <c r="Q494" s="50"/>
      <c r="R494" s="50"/>
      <c r="S494" s="50"/>
      <c r="T494" s="46"/>
      <c r="U494" s="46"/>
      <c r="V494" s="51" t="s">
        <v>1074</v>
      </c>
      <c r="W494" s="62"/>
      <c r="X494" s="62"/>
      <c r="Y494" s="23" t="str">
        <f t="shared" si="58"/>
        <v/>
      </c>
      <c r="Z494" s="23">
        <f t="shared" si="59"/>
        <v>228.48</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v>
      </c>
      <c r="I495" s="21" t="s">
        <v>995</v>
      </c>
      <c r="J495">
        <v>82032010</v>
      </c>
      <c r="K495" s="46" t="s">
        <v>104</v>
      </c>
      <c r="L495" s="47"/>
      <c r="M495" s="48"/>
      <c r="N495" s="99">
        <v>189.28</v>
      </c>
      <c r="O495" s="49"/>
      <c r="P495" s="50"/>
      <c r="Q495" s="50"/>
      <c r="R495" s="50"/>
      <c r="S495" s="50"/>
      <c r="T495" s="46"/>
      <c r="U495" s="46"/>
      <c r="V495" s="51" t="s">
        <v>1074</v>
      </c>
      <c r="W495" s="62"/>
      <c r="X495" s="62"/>
      <c r="Y495" s="23" t="str">
        <f t="shared" si="58"/>
        <v/>
      </c>
      <c r="Z495" s="23">
        <f t="shared" si="59"/>
        <v>189.28</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101">
        <v>82032010</v>
      </c>
      <c r="K496" s="46" t="s">
        <v>104</v>
      </c>
      <c r="L496" s="47"/>
      <c r="M496" s="48"/>
      <c r="N496" s="99">
        <v>218.4</v>
      </c>
      <c r="O496" s="49"/>
      <c r="P496" s="50"/>
      <c r="Q496" s="50"/>
      <c r="R496" s="50"/>
      <c r="S496" s="50"/>
      <c r="T496" s="46"/>
      <c r="U496" s="46"/>
      <c r="V496" s="51" t="s">
        <v>1075</v>
      </c>
      <c r="W496" s="62"/>
      <c r="X496" s="62"/>
      <c r="Y496" s="23" t="str">
        <f t="shared" si="58"/>
        <v/>
      </c>
      <c r="Z496" s="23">
        <f t="shared" si="59"/>
        <v>218.4</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1</v>
      </c>
      <c r="I497" s="21" t="s">
        <v>995</v>
      </c>
      <c r="J497" s="101">
        <v>82032010</v>
      </c>
      <c r="K497" s="46" t="s">
        <v>104</v>
      </c>
      <c r="L497" s="47"/>
      <c r="M497" s="48"/>
      <c r="N497" s="99">
        <v>134.4</v>
      </c>
      <c r="O497" s="49"/>
      <c r="P497" s="50"/>
      <c r="Q497" s="50"/>
      <c r="R497" s="50"/>
      <c r="S497" s="50"/>
      <c r="T497" s="46"/>
      <c r="U497" s="46"/>
      <c r="V497" s="51" t="s">
        <v>1074</v>
      </c>
      <c r="W497" s="62"/>
      <c r="X497" s="62"/>
      <c r="Y497" s="23" t="str">
        <f t="shared" si="58"/>
        <v/>
      </c>
      <c r="Z497" s="23">
        <f t="shared" si="59"/>
        <v>134.4</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101">
        <v>82032010</v>
      </c>
      <c r="K498" s="46" t="s">
        <v>104</v>
      </c>
      <c r="L498" s="47"/>
      <c r="M498" s="48"/>
      <c r="N498" s="99">
        <v>179.2</v>
      </c>
      <c r="O498" s="49"/>
      <c r="P498" s="50"/>
      <c r="Q498" s="50"/>
      <c r="R498" s="50"/>
      <c r="S498" s="50"/>
      <c r="T498" s="46"/>
      <c r="U498" s="46"/>
      <c r="V498" s="51" t="s">
        <v>1074</v>
      </c>
      <c r="W498" s="62"/>
      <c r="X498" s="62"/>
      <c r="Y498" s="23" t="str">
        <f t="shared" si="58"/>
        <v/>
      </c>
      <c r="Z498" s="23">
        <f t="shared" si="59"/>
        <v>179.2</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101">
        <v>82032090</v>
      </c>
      <c r="K499" s="46" t="s">
        <v>104</v>
      </c>
      <c r="L499" s="47"/>
      <c r="M499" s="48"/>
      <c r="N499" s="99">
        <v>651.84</v>
      </c>
      <c r="O499" s="49"/>
      <c r="P499" s="50"/>
      <c r="Q499" s="50"/>
      <c r="R499" s="50"/>
      <c r="S499" s="50"/>
      <c r="T499" s="46"/>
      <c r="U499" s="46"/>
      <c r="V499" s="51" t="s">
        <v>1074</v>
      </c>
      <c r="W499" s="62"/>
      <c r="X499" s="62"/>
      <c r="Y499" s="23" t="str">
        <f t="shared" si="58"/>
        <v/>
      </c>
      <c r="Z499" s="23">
        <f t="shared" si="59"/>
        <v>651.84</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c r="K500" s="46" t="s">
        <v>104</v>
      </c>
      <c r="L500" s="47"/>
      <c r="M500" s="48"/>
      <c r="N500" s="99"/>
      <c r="O500" s="49"/>
      <c r="P500" s="50"/>
      <c r="Q500" s="50"/>
      <c r="R500" s="50"/>
      <c r="S500" s="50"/>
      <c r="T500" s="46"/>
      <c r="U500" s="46"/>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592</v>
      </c>
      <c r="H501" s="21">
        <v>7</v>
      </c>
      <c r="I501" s="21" t="s">
        <v>995</v>
      </c>
      <c r="J501" s="101">
        <v>82032010</v>
      </c>
      <c r="K501" s="46" t="s">
        <v>104</v>
      </c>
      <c r="L501" s="47"/>
      <c r="M501" s="48"/>
      <c r="N501" s="99">
        <v>840</v>
      </c>
      <c r="O501" s="49"/>
      <c r="P501" s="50"/>
      <c r="Q501" s="50"/>
      <c r="R501" s="50"/>
      <c r="S501" s="50"/>
      <c r="T501" s="46"/>
      <c r="U501" s="46"/>
      <c r="V501" s="51" t="s">
        <v>1075</v>
      </c>
      <c r="W501" s="62"/>
      <c r="X501" s="62"/>
      <c r="Y501" s="23" t="str">
        <f t="shared" si="58"/>
        <v/>
      </c>
      <c r="Z501" s="23">
        <f t="shared" si="59"/>
        <v>5880</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v>
      </c>
      <c r="I502" s="21" t="s">
        <v>995</v>
      </c>
      <c r="J502" s="101">
        <v>82032010</v>
      </c>
      <c r="K502" s="46" t="s">
        <v>104</v>
      </c>
      <c r="L502" s="47"/>
      <c r="M502" s="48"/>
      <c r="N502" s="99">
        <v>199.36</v>
      </c>
      <c r="O502" s="49"/>
      <c r="P502" s="50"/>
      <c r="Q502" s="50"/>
      <c r="R502" s="50"/>
      <c r="S502" s="50"/>
      <c r="T502" s="46"/>
      <c r="U502" s="46"/>
      <c r="V502" s="51" t="s">
        <v>1075</v>
      </c>
      <c r="W502" s="62"/>
      <c r="X502" s="62"/>
      <c r="Y502" s="23" t="str">
        <f t="shared" si="58"/>
        <v/>
      </c>
      <c r="Z502" s="23">
        <f t="shared" si="59"/>
        <v>199.36</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1</v>
      </c>
      <c r="I503" s="21" t="s">
        <v>995</v>
      </c>
      <c r="J503" s="46"/>
      <c r="K503" s="46" t="s">
        <v>104</v>
      </c>
      <c r="L503" s="47"/>
      <c r="M503" s="48"/>
      <c r="N503" s="99"/>
      <c r="O503" s="49"/>
      <c r="P503" s="50"/>
      <c r="Q503" s="50"/>
      <c r="R503" s="50"/>
      <c r="S503" s="50"/>
      <c r="T503" s="46"/>
      <c r="U503" s="46"/>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101">
        <v>82032010</v>
      </c>
      <c r="K504" s="46" t="s">
        <v>104</v>
      </c>
      <c r="L504" s="47"/>
      <c r="M504" s="48"/>
      <c r="N504" s="99">
        <v>221.76</v>
      </c>
      <c r="O504" s="49"/>
      <c r="P504" s="50"/>
      <c r="Q504" s="50"/>
      <c r="R504" s="50"/>
      <c r="S504" s="50"/>
      <c r="T504" s="46"/>
      <c r="U504" s="46"/>
      <c r="V504" s="51" t="s">
        <v>1074</v>
      </c>
      <c r="W504" s="62"/>
      <c r="X504" s="62"/>
      <c r="Y504" s="23" t="str">
        <f t="shared" si="58"/>
        <v/>
      </c>
      <c r="Z504" s="23">
        <f t="shared" si="59"/>
        <v>221.76</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1</v>
      </c>
      <c r="I505" s="21" t="s">
        <v>995</v>
      </c>
      <c r="J505" s="46"/>
      <c r="K505" s="46" t="s">
        <v>104</v>
      </c>
      <c r="L505" s="47"/>
      <c r="M505" s="48"/>
      <c r="N505" s="99"/>
      <c r="O505" s="49"/>
      <c r="P505" s="50"/>
      <c r="Q505" s="50"/>
      <c r="R505" s="50"/>
      <c r="S505" s="50"/>
      <c r="T505" s="46"/>
      <c r="U505" s="46"/>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597</v>
      </c>
      <c r="H506" s="21">
        <v>1</v>
      </c>
      <c r="I506" s="21" t="s">
        <v>995</v>
      </c>
      <c r="J506" s="46"/>
      <c r="K506" s="46" t="s">
        <v>104</v>
      </c>
      <c r="L506" s="47"/>
      <c r="M506" s="48"/>
      <c r="N506" s="99"/>
      <c r="O506" s="49"/>
      <c r="P506" s="50"/>
      <c r="Q506" s="50"/>
      <c r="R506" s="50"/>
      <c r="S506" s="50"/>
      <c r="T506" s="46"/>
      <c r="U506" s="46"/>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598</v>
      </c>
      <c r="H507" s="21">
        <v>1</v>
      </c>
      <c r="I507" s="21" t="s">
        <v>995</v>
      </c>
      <c r="J507" s="46"/>
      <c r="K507" s="46" t="s">
        <v>104</v>
      </c>
      <c r="L507" s="47"/>
      <c r="M507" s="48"/>
      <c r="N507" s="99"/>
      <c r="O507" s="49"/>
      <c r="P507" s="50"/>
      <c r="Q507" s="50"/>
      <c r="R507" s="50"/>
      <c r="S507" s="50"/>
      <c r="T507" s="46"/>
      <c r="U507" s="46"/>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599</v>
      </c>
      <c r="H508" s="21">
        <v>1</v>
      </c>
      <c r="I508" s="21" t="s">
        <v>995</v>
      </c>
      <c r="J508" s="101">
        <v>82055900</v>
      </c>
      <c r="K508" s="46" t="s">
        <v>104</v>
      </c>
      <c r="L508" s="47"/>
      <c r="M508" s="48"/>
      <c r="N508" s="99">
        <v>454.98880000000003</v>
      </c>
      <c r="O508" s="49"/>
      <c r="P508" s="50"/>
      <c r="Q508" s="50"/>
      <c r="R508" s="50"/>
      <c r="S508" s="50"/>
      <c r="T508" s="46"/>
      <c r="U508" s="46"/>
      <c r="V508" s="51" t="s">
        <v>1077</v>
      </c>
      <c r="W508" s="62"/>
      <c r="X508" s="62"/>
      <c r="Y508" s="23" t="str">
        <f t="shared" si="58"/>
        <v/>
      </c>
      <c r="Z508" s="23">
        <f t="shared" si="59"/>
        <v>454.98880000000003</v>
      </c>
      <c r="AA508" s="19">
        <f t="shared" si="60"/>
        <v>1</v>
      </c>
      <c r="AB508" s="19">
        <f t="shared" si="61"/>
        <v>0</v>
      </c>
      <c r="AC508" s="19">
        <f t="shared" si="62"/>
        <v>1</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101">
        <v>39269040</v>
      </c>
      <c r="K509" s="46" t="s">
        <v>104</v>
      </c>
      <c r="L509" s="47"/>
      <c r="M509" s="48"/>
      <c r="N509" s="99">
        <v>61.6</v>
      </c>
      <c r="O509" s="49"/>
      <c r="P509" s="50"/>
      <c r="Q509" s="50"/>
      <c r="R509" s="50"/>
      <c r="S509" s="50"/>
      <c r="T509" s="46"/>
      <c r="U509" s="46"/>
      <c r="V509" s="51" t="s">
        <v>1075</v>
      </c>
      <c r="W509" s="62"/>
      <c r="X509" s="62"/>
      <c r="Y509" s="23" t="str">
        <f t="shared" si="58"/>
        <v/>
      </c>
      <c r="Z509" s="23">
        <f t="shared" si="59"/>
        <v>61.6</v>
      </c>
      <c r="AA509" s="19">
        <f t="shared" si="60"/>
        <v>1</v>
      </c>
      <c r="AB509" s="19">
        <f t="shared" si="61"/>
        <v>0</v>
      </c>
      <c r="AC509" s="19">
        <f t="shared" si="62"/>
        <v>1</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101">
        <v>39269040</v>
      </c>
      <c r="K510" s="46" t="s">
        <v>104</v>
      </c>
      <c r="L510" s="47"/>
      <c r="M510" s="48"/>
      <c r="N510" s="99">
        <v>61.6</v>
      </c>
      <c r="O510" s="49"/>
      <c r="P510" s="50"/>
      <c r="Q510" s="50"/>
      <c r="R510" s="50"/>
      <c r="S510" s="50"/>
      <c r="T510" s="46"/>
      <c r="U510" s="46"/>
      <c r="V510" s="51" t="s">
        <v>1075</v>
      </c>
      <c r="W510" s="62"/>
      <c r="X510" s="62"/>
      <c r="Y510" s="23" t="str">
        <f t="shared" si="58"/>
        <v/>
      </c>
      <c r="Z510" s="23">
        <f t="shared" si="59"/>
        <v>61.6</v>
      </c>
      <c r="AA510" s="19">
        <f t="shared" si="60"/>
        <v>1</v>
      </c>
      <c r="AB510" s="19">
        <f t="shared" si="61"/>
        <v>0</v>
      </c>
      <c r="AC510" s="19">
        <f t="shared" si="62"/>
        <v>1</v>
      </c>
      <c r="AD510" s="23" t="str">
        <f t="shared" si="63"/>
        <v/>
      </c>
      <c r="AE510" s="23" t="str">
        <f t="shared" si="64"/>
        <v/>
      </c>
    </row>
    <row r="511" spans="2:31" x14ac:dyDescent="0.25">
      <c r="B511" s="18">
        <f t="shared" si="65"/>
        <v>489</v>
      </c>
      <c r="C511" s="25">
        <v>5500000000149</v>
      </c>
      <c r="D511" s="19"/>
      <c r="E511" s="19"/>
      <c r="F511" s="20"/>
      <c r="G511" s="20" t="s">
        <v>602</v>
      </c>
      <c r="H511" s="21">
        <v>1</v>
      </c>
      <c r="I511" s="21" t="s">
        <v>995</v>
      </c>
      <c r="J511" s="101" t="s">
        <v>1078</v>
      </c>
      <c r="K511" s="46" t="s">
        <v>104</v>
      </c>
      <c r="L511" s="47"/>
      <c r="M511" s="48"/>
      <c r="N511" s="99">
        <v>324.8</v>
      </c>
      <c r="O511" s="49"/>
      <c r="P511" s="50"/>
      <c r="Q511" s="50"/>
      <c r="R511" s="50"/>
      <c r="S511" s="50"/>
      <c r="T511" s="46"/>
      <c r="U511" s="46"/>
      <c r="V511" s="51" t="s">
        <v>1075</v>
      </c>
      <c r="W511" s="62"/>
      <c r="X511" s="62"/>
      <c r="Y511" s="23" t="str">
        <f t="shared" si="58"/>
        <v/>
      </c>
      <c r="Z511" s="23">
        <f t="shared" si="59"/>
        <v>324.8</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101">
        <v>73269090</v>
      </c>
      <c r="K512" s="46" t="s">
        <v>104</v>
      </c>
      <c r="L512" s="47"/>
      <c r="M512" s="48"/>
      <c r="N512" s="99">
        <v>18.670400000000001</v>
      </c>
      <c r="O512" s="49"/>
      <c r="P512" s="50"/>
      <c r="Q512" s="50"/>
      <c r="R512" s="50"/>
      <c r="S512" s="50"/>
      <c r="T512" s="46"/>
      <c r="U512" s="46"/>
      <c r="V512" s="51" t="s">
        <v>1075</v>
      </c>
      <c r="W512" s="62"/>
      <c r="X512" s="62"/>
      <c r="Y512" s="23" t="str">
        <f t="shared" si="58"/>
        <v/>
      </c>
      <c r="Z512" s="23">
        <f t="shared" si="59"/>
        <v>18.670400000000001</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101">
        <v>73269090</v>
      </c>
      <c r="K513" s="46" t="s">
        <v>104</v>
      </c>
      <c r="L513" s="47"/>
      <c r="M513" s="48"/>
      <c r="N513" s="99">
        <v>18.670400000000001</v>
      </c>
      <c r="O513" s="49"/>
      <c r="P513" s="50"/>
      <c r="Q513" s="50"/>
      <c r="R513" s="50"/>
      <c r="S513" s="50"/>
      <c r="T513" s="46"/>
      <c r="U513" s="46"/>
      <c r="V513" s="51" t="s">
        <v>1075</v>
      </c>
      <c r="W513" s="62"/>
      <c r="X513" s="62"/>
      <c r="Y513" s="23" t="str">
        <f t="shared" si="58"/>
        <v/>
      </c>
      <c r="Z513" s="23">
        <f t="shared" si="59"/>
        <v>18.670400000000001</v>
      </c>
      <c r="AA513" s="19">
        <f t="shared" si="60"/>
        <v>1</v>
      </c>
      <c r="AB513" s="19">
        <f t="shared" si="61"/>
        <v>0</v>
      </c>
      <c r="AC513" s="19">
        <f t="shared" si="62"/>
        <v>1</v>
      </c>
      <c r="AD513" s="23" t="str">
        <f t="shared" si="63"/>
        <v/>
      </c>
      <c r="AE513" s="23" t="str">
        <f t="shared" si="64"/>
        <v/>
      </c>
    </row>
    <row r="514" spans="2:31" x14ac:dyDescent="0.25">
      <c r="B514" s="18">
        <f t="shared" si="65"/>
        <v>492</v>
      </c>
      <c r="C514" s="25">
        <v>6100000002945</v>
      </c>
      <c r="D514" s="19"/>
      <c r="E514" s="19"/>
      <c r="F514" s="2"/>
      <c r="G514" s="20" t="s">
        <v>605</v>
      </c>
      <c r="H514" s="21">
        <v>1</v>
      </c>
      <c r="I514" s="21" t="s">
        <v>995</v>
      </c>
      <c r="J514" s="101">
        <v>73269090</v>
      </c>
      <c r="K514" s="46" t="s">
        <v>104</v>
      </c>
      <c r="L514" s="47"/>
      <c r="M514" s="48"/>
      <c r="N514" s="99">
        <v>28</v>
      </c>
      <c r="O514" s="49"/>
      <c r="P514" s="50"/>
      <c r="Q514" s="50"/>
      <c r="R514" s="50"/>
      <c r="S514" s="50"/>
      <c r="T514" s="46"/>
      <c r="U514" s="46"/>
      <c r="V514" s="51" t="s">
        <v>1075</v>
      </c>
      <c r="W514" s="62"/>
      <c r="X514" s="62"/>
      <c r="Y514" s="23" t="str">
        <f t="shared" si="58"/>
        <v/>
      </c>
      <c r="Z514" s="23">
        <f t="shared" si="59"/>
        <v>28</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101">
        <v>73269090</v>
      </c>
      <c r="K515" s="46" t="s">
        <v>104</v>
      </c>
      <c r="L515" s="47"/>
      <c r="M515" s="48"/>
      <c r="N515" s="99">
        <v>17.36</v>
      </c>
      <c r="O515" s="49"/>
      <c r="P515" s="50"/>
      <c r="Q515" s="50"/>
      <c r="R515" s="50"/>
      <c r="S515" s="50"/>
      <c r="T515" s="46"/>
      <c r="U515" s="46"/>
      <c r="V515" s="51" t="s">
        <v>1075</v>
      </c>
      <c r="W515" s="62"/>
      <c r="X515" s="62"/>
      <c r="Y515" s="23" t="str">
        <f t="shared" si="58"/>
        <v/>
      </c>
      <c r="Z515" s="23">
        <f t="shared" si="59"/>
        <v>17.36</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1</v>
      </c>
      <c r="I516" s="21" t="s">
        <v>995</v>
      </c>
      <c r="J516" s="46">
        <v>82055900</v>
      </c>
      <c r="K516" s="46" t="s">
        <v>104</v>
      </c>
      <c r="L516" s="47"/>
      <c r="M516" s="48"/>
      <c r="N516" s="99">
        <v>6160</v>
      </c>
      <c r="O516" s="49"/>
      <c r="P516" s="50"/>
      <c r="Q516" s="50"/>
      <c r="R516" s="50"/>
      <c r="S516" s="50"/>
      <c r="T516" s="46"/>
      <c r="U516" s="46"/>
      <c r="V516" s="51" t="s">
        <v>1079</v>
      </c>
      <c r="W516" s="62"/>
      <c r="X516" s="62"/>
      <c r="Y516" s="23" t="str">
        <f t="shared" si="58"/>
        <v/>
      </c>
      <c r="Z516" s="23">
        <f t="shared" si="59"/>
        <v>6160</v>
      </c>
      <c r="AA516" s="19">
        <f t="shared" si="60"/>
        <v>1</v>
      </c>
      <c r="AB516" s="19">
        <f t="shared" si="61"/>
        <v>0</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1</v>
      </c>
      <c r="I517" s="21" t="s">
        <v>995</v>
      </c>
      <c r="J517" s="46">
        <v>82055900</v>
      </c>
      <c r="K517" s="46" t="s">
        <v>104</v>
      </c>
      <c r="L517" s="47"/>
      <c r="M517" s="48"/>
      <c r="N517" s="99">
        <v>6160</v>
      </c>
      <c r="O517" s="49"/>
      <c r="P517" s="50"/>
      <c r="Q517" s="50"/>
      <c r="R517" s="50"/>
      <c r="S517" s="50"/>
      <c r="T517" s="46"/>
      <c r="U517" s="46"/>
      <c r="V517" s="51" t="s">
        <v>1079</v>
      </c>
      <c r="W517" s="62"/>
      <c r="X517" s="62"/>
      <c r="Y517" s="23" t="str">
        <f t="shared" si="58"/>
        <v/>
      </c>
      <c r="Z517" s="23">
        <f t="shared" si="59"/>
        <v>6160</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c r="K518" s="46" t="s">
        <v>104</v>
      </c>
      <c r="L518" s="47"/>
      <c r="M518" s="48"/>
      <c r="N518" s="99"/>
      <c r="O518" s="49"/>
      <c r="P518" s="50"/>
      <c r="Q518" s="50"/>
      <c r="R518" s="50"/>
      <c r="S518" s="50"/>
      <c r="T518" s="46"/>
      <c r="U518" s="46"/>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c r="K519" s="46" t="s">
        <v>104</v>
      </c>
      <c r="L519" s="47"/>
      <c r="M519" s="48"/>
      <c r="N519" s="99"/>
      <c r="O519" s="49"/>
      <c r="P519" s="50"/>
      <c r="Q519" s="50"/>
      <c r="R519" s="50"/>
      <c r="S519" s="50"/>
      <c r="T519" s="46"/>
      <c r="U519" s="46"/>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1</v>
      </c>
      <c r="I520" s="21" t="s">
        <v>995</v>
      </c>
      <c r="J520" s="46"/>
      <c r="K520" s="46" t="s">
        <v>104</v>
      </c>
      <c r="L520" s="47"/>
      <c r="M520" s="48"/>
      <c r="N520" s="99"/>
      <c r="O520" s="49"/>
      <c r="P520" s="50"/>
      <c r="Q520" s="50"/>
      <c r="R520" s="50"/>
      <c r="S520" s="50"/>
      <c r="T520" s="46"/>
      <c r="U520" s="46"/>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1</v>
      </c>
      <c r="I521" s="21" t="s">
        <v>995</v>
      </c>
      <c r="J521" s="46"/>
      <c r="K521" s="46" t="s">
        <v>104</v>
      </c>
      <c r="L521" s="47"/>
      <c r="M521" s="48"/>
      <c r="N521" s="99"/>
      <c r="O521" s="49"/>
      <c r="P521" s="50"/>
      <c r="Q521" s="50"/>
      <c r="R521" s="50"/>
      <c r="S521" s="50"/>
      <c r="T521" s="46"/>
      <c r="U521" s="46"/>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100"/>
      <c r="K522" s="46" t="s">
        <v>104</v>
      </c>
      <c r="L522" s="47"/>
      <c r="M522" s="48"/>
      <c r="N522" s="99"/>
      <c r="O522" s="49"/>
      <c r="P522" s="50"/>
      <c r="Q522" s="50"/>
      <c r="R522" s="50"/>
      <c r="S522" s="50"/>
      <c r="T522" s="46"/>
      <c r="U522" s="46"/>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c r="K523" s="46" t="s">
        <v>104</v>
      </c>
      <c r="L523" s="47"/>
      <c r="M523" s="48"/>
      <c r="N523" s="99"/>
      <c r="O523" s="49"/>
      <c r="P523" s="50"/>
      <c r="Q523" s="50"/>
      <c r="R523" s="50"/>
      <c r="S523" s="50"/>
      <c r="T523" s="46"/>
      <c r="U523" s="46"/>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c r="K524" s="46" t="s">
        <v>104</v>
      </c>
      <c r="L524" s="47"/>
      <c r="M524" s="48"/>
      <c r="N524" s="99"/>
      <c r="O524" s="49"/>
      <c r="P524" s="50"/>
      <c r="Q524" s="50"/>
      <c r="R524" s="50"/>
      <c r="S524" s="50"/>
      <c r="T524" s="46"/>
      <c r="U524" s="46"/>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100"/>
      <c r="K525" s="46" t="s">
        <v>104</v>
      </c>
      <c r="L525" s="47"/>
      <c r="M525" s="48"/>
      <c r="N525" s="99"/>
      <c r="O525" s="49"/>
      <c r="P525" s="50"/>
      <c r="Q525" s="50"/>
      <c r="R525" s="50"/>
      <c r="S525" s="50"/>
      <c r="T525" s="46"/>
      <c r="U525" s="46"/>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612</v>
      </c>
      <c r="H526" s="21">
        <v>1</v>
      </c>
      <c r="I526" s="21" t="s">
        <v>995</v>
      </c>
      <c r="J526" s="46"/>
      <c r="K526" s="46" t="s">
        <v>104</v>
      </c>
      <c r="L526" s="47"/>
      <c r="M526" s="48"/>
      <c r="N526" s="99"/>
      <c r="O526" s="49"/>
      <c r="P526" s="50"/>
      <c r="Q526" s="50"/>
      <c r="R526" s="50"/>
      <c r="S526" s="50"/>
      <c r="T526" s="46"/>
      <c r="U526" s="46"/>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x14ac:dyDescent="0.25">
      <c r="B527" s="18">
        <f t="shared" si="65"/>
        <v>505</v>
      </c>
      <c r="C527" s="25">
        <v>5500000000996</v>
      </c>
      <c r="D527" s="19"/>
      <c r="E527" s="19"/>
      <c r="F527" s="20"/>
      <c r="G527" s="20" t="s">
        <v>613</v>
      </c>
      <c r="H527" s="21">
        <v>1</v>
      </c>
      <c r="I527" s="21" t="s">
        <v>995</v>
      </c>
      <c r="J527" s="46"/>
      <c r="K527" s="46" t="s">
        <v>104</v>
      </c>
      <c r="L527" s="47"/>
      <c r="M527" s="48"/>
      <c r="N527" s="99"/>
      <c r="O527" s="49"/>
      <c r="P527" s="50"/>
      <c r="Q527" s="50"/>
      <c r="R527" s="50"/>
      <c r="S527" s="50"/>
      <c r="T527" s="46"/>
      <c r="U527" s="46"/>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1024</v>
      </c>
      <c r="H528" s="21">
        <v>1</v>
      </c>
      <c r="I528" s="21" t="s">
        <v>995</v>
      </c>
      <c r="J528" s="100"/>
      <c r="K528" s="46" t="s">
        <v>104</v>
      </c>
      <c r="L528" s="47"/>
      <c r="M528" s="48"/>
      <c r="N528" s="99"/>
      <c r="O528" s="49"/>
      <c r="P528" s="50"/>
      <c r="Q528" s="50"/>
      <c r="R528" s="50"/>
      <c r="S528" s="50"/>
      <c r="T528" s="46"/>
      <c r="U528" s="46"/>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614</v>
      </c>
      <c r="H529" s="21">
        <v>1</v>
      </c>
      <c r="I529" s="21" t="s">
        <v>995</v>
      </c>
      <c r="J529" s="46"/>
      <c r="K529" s="46" t="s">
        <v>104</v>
      </c>
      <c r="L529" s="47"/>
      <c r="M529" s="48"/>
      <c r="N529" s="99"/>
      <c r="O529" s="49"/>
      <c r="P529" s="50"/>
      <c r="Q529" s="50"/>
      <c r="R529" s="50"/>
      <c r="S529" s="50"/>
      <c r="T529" s="46"/>
      <c r="U529" s="46"/>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615</v>
      </c>
      <c r="H530" s="21">
        <v>1</v>
      </c>
      <c r="I530" s="21" t="s">
        <v>995</v>
      </c>
      <c r="J530" s="46"/>
      <c r="K530" s="46" t="s">
        <v>104</v>
      </c>
      <c r="L530" s="47"/>
      <c r="M530" s="48"/>
      <c r="N530" s="99"/>
      <c r="O530" s="49"/>
      <c r="P530" s="50"/>
      <c r="Q530" s="50"/>
      <c r="R530" s="50"/>
      <c r="S530" s="50"/>
      <c r="T530" s="46"/>
      <c r="U530" s="46"/>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1</v>
      </c>
      <c r="I531" s="21" t="s">
        <v>995</v>
      </c>
      <c r="J531" s="46"/>
      <c r="K531" s="46" t="s">
        <v>104</v>
      </c>
      <c r="L531" s="47"/>
      <c r="M531" s="48"/>
      <c r="N531" s="99"/>
      <c r="O531" s="49"/>
      <c r="P531" s="50"/>
      <c r="Q531" s="50"/>
      <c r="R531" s="50"/>
      <c r="S531" s="50"/>
      <c r="T531" s="46"/>
      <c r="U531" s="46"/>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c r="K532" s="46" t="s">
        <v>104</v>
      </c>
      <c r="L532" s="47"/>
      <c r="M532" s="48"/>
      <c r="N532" s="99"/>
      <c r="O532" s="49"/>
      <c r="P532" s="50"/>
      <c r="Q532" s="50"/>
      <c r="R532" s="50"/>
      <c r="S532" s="50"/>
      <c r="T532" s="46"/>
      <c r="U532" s="46"/>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c r="K533" s="46" t="s">
        <v>104</v>
      </c>
      <c r="L533" s="47"/>
      <c r="M533" s="48"/>
      <c r="N533" s="99"/>
      <c r="O533" s="49"/>
      <c r="P533" s="50"/>
      <c r="Q533" s="50"/>
      <c r="R533" s="50"/>
      <c r="S533" s="50"/>
      <c r="T533" s="46"/>
      <c r="U533" s="46"/>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100"/>
      <c r="K534" s="46" t="s">
        <v>104</v>
      </c>
      <c r="L534" s="47"/>
      <c r="M534" s="48"/>
      <c r="N534" s="99"/>
      <c r="O534" s="49"/>
      <c r="P534" s="50"/>
      <c r="Q534" s="50"/>
      <c r="R534" s="50"/>
      <c r="S534" s="50"/>
      <c r="T534" s="46"/>
      <c r="U534" s="46"/>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620</v>
      </c>
      <c r="H535" s="21">
        <v>5</v>
      </c>
      <c r="I535" s="21" t="s">
        <v>995</v>
      </c>
      <c r="J535" s="46"/>
      <c r="K535" s="46" t="s">
        <v>104</v>
      </c>
      <c r="L535" s="47"/>
      <c r="M535" s="48"/>
      <c r="N535" s="99"/>
      <c r="O535" s="49"/>
      <c r="P535" s="50"/>
      <c r="Q535" s="50"/>
      <c r="R535" s="50"/>
      <c r="S535" s="50"/>
      <c r="T535" s="46"/>
      <c r="U535" s="46"/>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3</v>
      </c>
      <c r="I536" s="21" t="s">
        <v>995</v>
      </c>
      <c r="J536" s="46"/>
      <c r="K536" s="46" t="s">
        <v>104</v>
      </c>
      <c r="L536" s="47"/>
      <c r="M536" s="48"/>
      <c r="N536" s="99"/>
      <c r="O536" s="49"/>
      <c r="P536" s="50"/>
      <c r="Q536" s="50"/>
      <c r="R536" s="50"/>
      <c r="S536" s="50"/>
      <c r="T536" s="46"/>
      <c r="U536" s="46"/>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622</v>
      </c>
      <c r="H537" s="21">
        <v>3</v>
      </c>
      <c r="I537" s="21" t="s">
        <v>995</v>
      </c>
      <c r="J537" s="46"/>
      <c r="K537" s="46" t="s">
        <v>104</v>
      </c>
      <c r="L537" s="47"/>
      <c r="M537" s="48"/>
      <c r="N537" s="99"/>
      <c r="O537" s="49"/>
      <c r="P537" s="50"/>
      <c r="Q537" s="50"/>
      <c r="R537" s="50"/>
      <c r="S537" s="50"/>
      <c r="T537" s="46"/>
      <c r="U537" s="46"/>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101" t="s">
        <v>1080</v>
      </c>
      <c r="K538" s="46" t="s">
        <v>104</v>
      </c>
      <c r="L538" s="47"/>
      <c r="M538" s="48"/>
      <c r="N538" s="99">
        <v>36.209599999999995</v>
      </c>
      <c r="O538" s="49"/>
      <c r="P538" s="50"/>
      <c r="Q538" s="50"/>
      <c r="R538" s="50"/>
      <c r="S538" s="50"/>
      <c r="T538" s="46"/>
      <c r="U538" s="46"/>
      <c r="V538" s="51" t="s">
        <v>1074</v>
      </c>
      <c r="W538" s="62"/>
      <c r="X538" s="62"/>
      <c r="Y538" s="23" t="str">
        <f t="shared" si="66"/>
        <v/>
      </c>
      <c r="Z538" s="23">
        <f t="shared" si="67"/>
        <v>36.209599999999995</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101" t="s">
        <v>1080</v>
      </c>
      <c r="K539" s="46" t="s">
        <v>104</v>
      </c>
      <c r="L539" s="47"/>
      <c r="M539" s="48"/>
      <c r="N539" s="99">
        <v>36.209599999999995</v>
      </c>
      <c r="O539" s="49"/>
      <c r="P539" s="50"/>
      <c r="Q539" s="50"/>
      <c r="R539" s="50"/>
      <c r="S539" s="50"/>
      <c r="T539" s="46"/>
      <c r="U539" s="46"/>
      <c r="V539" s="51" t="s">
        <v>1074</v>
      </c>
      <c r="W539" s="62"/>
      <c r="X539" s="62"/>
      <c r="Y539" s="23" t="str">
        <f t="shared" si="66"/>
        <v/>
      </c>
      <c r="Z539" s="23">
        <f t="shared" si="67"/>
        <v>36.209599999999995</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101" t="s">
        <v>1080</v>
      </c>
      <c r="K540" s="46" t="s">
        <v>104</v>
      </c>
      <c r="L540" s="47"/>
      <c r="M540" s="48"/>
      <c r="N540" s="99">
        <v>168</v>
      </c>
      <c r="O540" s="49"/>
      <c r="P540" s="50"/>
      <c r="Q540" s="50"/>
      <c r="R540" s="50"/>
      <c r="S540" s="50"/>
      <c r="T540" s="46"/>
      <c r="U540" s="46"/>
      <c r="V540" s="51" t="s">
        <v>1074</v>
      </c>
      <c r="W540" s="62"/>
      <c r="X540" s="62"/>
      <c r="Y540" s="23" t="str">
        <f t="shared" si="66"/>
        <v/>
      </c>
      <c r="Z540" s="23">
        <f t="shared" si="67"/>
        <v>168</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101" t="s">
        <v>1080</v>
      </c>
      <c r="K541" s="46" t="s">
        <v>104</v>
      </c>
      <c r="L541" s="47"/>
      <c r="M541" s="48"/>
      <c r="N541" s="99">
        <v>151.19999999999999</v>
      </c>
      <c r="O541" s="49"/>
      <c r="P541" s="50"/>
      <c r="Q541" s="50"/>
      <c r="R541" s="50"/>
      <c r="S541" s="50"/>
      <c r="T541" s="46"/>
      <c r="U541" s="46"/>
      <c r="V541" s="51" t="s">
        <v>1074</v>
      </c>
      <c r="W541" s="62"/>
      <c r="X541" s="62"/>
      <c r="Y541" s="23" t="str">
        <f t="shared" si="66"/>
        <v/>
      </c>
      <c r="Z541" s="23">
        <f t="shared" si="67"/>
        <v>151.19999999999999</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101" t="s">
        <v>1080</v>
      </c>
      <c r="K542" s="46" t="s">
        <v>104</v>
      </c>
      <c r="L542" s="47"/>
      <c r="M542" s="48"/>
      <c r="N542" s="99">
        <v>100.8</v>
      </c>
      <c r="O542" s="49"/>
      <c r="P542" s="50"/>
      <c r="Q542" s="50"/>
      <c r="R542" s="50"/>
      <c r="S542" s="50"/>
      <c r="T542" s="46"/>
      <c r="U542" s="46"/>
      <c r="V542" s="51" t="s">
        <v>1074</v>
      </c>
      <c r="W542" s="62"/>
      <c r="X542" s="62"/>
      <c r="Y542" s="23" t="str">
        <f t="shared" si="66"/>
        <v/>
      </c>
      <c r="Z542" s="23">
        <f t="shared" si="67"/>
        <v>100.8</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101" t="s">
        <v>1080</v>
      </c>
      <c r="K543" s="46" t="s">
        <v>104</v>
      </c>
      <c r="L543" s="47"/>
      <c r="M543" s="48"/>
      <c r="N543" s="99">
        <v>106.4</v>
      </c>
      <c r="O543" s="49"/>
      <c r="P543" s="50"/>
      <c r="Q543" s="50"/>
      <c r="R543" s="50"/>
      <c r="S543" s="50"/>
      <c r="T543" s="46"/>
      <c r="U543" s="46"/>
      <c r="V543" s="51" t="s">
        <v>1074</v>
      </c>
      <c r="W543" s="62"/>
      <c r="X543" s="62"/>
      <c r="Y543" s="23" t="str">
        <f t="shared" si="66"/>
        <v/>
      </c>
      <c r="Z543" s="23">
        <f t="shared" si="67"/>
        <v>106.4</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101" t="s">
        <v>1080</v>
      </c>
      <c r="K544" s="46" t="s">
        <v>104</v>
      </c>
      <c r="L544" s="47"/>
      <c r="M544" s="48"/>
      <c r="N544" s="99">
        <v>89.6</v>
      </c>
      <c r="O544" s="49"/>
      <c r="P544" s="50"/>
      <c r="Q544" s="50"/>
      <c r="R544" s="50"/>
      <c r="S544" s="50"/>
      <c r="T544" s="46"/>
      <c r="U544" s="46"/>
      <c r="V544" s="51" t="s">
        <v>1074</v>
      </c>
      <c r="W544" s="62"/>
      <c r="X544" s="62"/>
      <c r="Y544" s="23" t="str">
        <f t="shared" si="66"/>
        <v/>
      </c>
      <c r="Z544" s="23">
        <f t="shared" si="67"/>
        <v>89.6</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101" t="s">
        <v>1080</v>
      </c>
      <c r="K545" s="46" t="s">
        <v>104</v>
      </c>
      <c r="L545" s="47"/>
      <c r="M545" s="48"/>
      <c r="N545" s="99"/>
      <c r="O545" s="49"/>
      <c r="P545" s="50"/>
      <c r="Q545" s="50"/>
      <c r="R545" s="50"/>
      <c r="S545" s="50"/>
      <c r="T545" s="46"/>
      <c r="U545" s="46"/>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x14ac:dyDescent="0.25">
      <c r="B546" s="18">
        <f t="shared" si="73"/>
        <v>524</v>
      </c>
      <c r="C546" s="25">
        <v>5500000000475</v>
      </c>
      <c r="D546" s="19"/>
      <c r="E546" s="19"/>
      <c r="F546" s="20"/>
      <c r="G546" s="20" t="s">
        <v>631</v>
      </c>
      <c r="H546" s="21">
        <v>1</v>
      </c>
      <c r="I546" s="21" t="s">
        <v>995</v>
      </c>
      <c r="J546" s="101" t="s">
        <v>1080</v>
      </c>
      <c r="K546" s="46" t="s">
        <v>104</v>
      </c>
      <c r="L546" s="47"/>
      <c r="M546" s="48"/>
      <c r="N546" s="99"/>
      <c r="O546" s="49"/>
      <c r="P546" s="50"/>
      <c r="Q546" s="50"/>
      <c r="R546" s="50"/>
      <c r="S546" s="50"/>
      <c r="T546" s="46"/>
      <c r="U546" s="46"/>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101" t="s">
        <v>1080</v>
      </c>
      <c r="K547" s="46" t="s">
        <v>104</v>
      </c>
      <c r="L547" s="47"/>
      <c r="M547" s="48"/>
      <c r="N547" s="99">
        <v>124.32</v>
      </c>
      <c r="O547" s="49"/>
      <c r="P547" s="50"/>
      <c r="Q547" s="50"/>
      <c r="R547" s="50"/>
      <c r="S547" s="50"/>
      <c r="T547" s="46"/>
      <c r="U547" s="46"/>
      <c r="V547" s="51" t="s">
        <v>1074</v>
      </c>
      <c r="W547" s="62"/>
      <c r="X547" s="62"/>
      <c r="Y547" s="23" t="str">
        <f t="shared" si="66"/>
        <v/>
      </c>
      <c r="Z547" s="23">
        <f t="shared" si="67"/>
        <v>124.32</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1</v>
      </c>
      <c r="I548" s="21" t="s">
        <v>995</v>
      </c>
      <c r="J548" s="101" t="s">
        <v>1080</v>
      </c>
      <c r="K548" s="46" t="s">
        <v>104</v>
      </c>
      <c r="L548" s="47"/>
      <c r="M548" s="48"/>
      <c r="N548" s="99">
        <v>104.16</v>
      </c>
      <c r="O548" s="49"/>
      <c r="P548" s="50"/>
      <c r="Q548" s="50"/>
      <c r="R548" s="50"/>
      <c r="S548" s="50"/>
      <c r="T548" s="46"/>
      <c r="U548" s="46"/>
      <c r="V548" s="51" t="s">
        <v>1074</v>
      </c>
      <c r="W548" s="62"/>
      <c r="X548" s="62"/>
      <c r="Y548" s="23" t="str">
        <f t="shared" si="66"/>
        <v/>
      </c>
      <c r="Z548" s="23">
        <f t="shared" si="67"/>
        <v>104.16</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1</v>
      </c>
      <c r="I549" s="21" t="s">
        <v>995</v>
      </c>
      <c r="J549" s="101" t="s">
        <v>1080</v>
      </c>
      <c r="K549" s="46" t="s">
        <v>104</v>
      </c>
      <c r="L549" s="47"/>
      <c r="M549" s="48"/>
      <c r="N549" s="99">
        <v>156.80000000000001</v>
      </c>
      <c r="O549" s="49"/>
      <c r="P549" s="50"/>
      <c r="Q549" s="50"/>
      <c r="R549" s="50"/>
      <c r="S549" s="50"/>
      <c r="T549" s="46"/>
      <c r="U549" s="46"/>
      <c r="V549" s="51" t="s">
        <v>1074</v>
      </c>
      <c r="W549" s="62"/>
      <c r="X549" s="62"/>
      <c r="Y549" s="23" t="str">
        <f t="shared" si="66"/>
        <v/>
      </c>
      <c r="Z549" s="23">
        <f t="shared" si="67"/>
        <v>156.80000000000001</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1</v>
      </c>
      <c r="I550" s="21" t="s">
        <v>995</v>
      </c>
      <c r="J550" s="101" t="s">
        <v>1080</v>
      </c>
      <c r="K550" s="46" t="s">
        <v>104</v>
      </c>
      <c r="L550" s="47"/>
      <c r="M550" s="48"/>
      <c r="N550" s="99">
        <v>104.16</v>
      </c>
      <c r="O550" s="49"/>
      <c r="P550" s="50"/>
      <c r="Q550" s="50"/>
      <c r="R550" s="50"/>
      <c r="S550" s="50"/>
      <c r="T550" s="46"/>
      <c r="U550" s="46"/>
      <c r="V550" s="51" t="s">
        <v>1074</v>
      </c>
      <c r="W550" s="62"/>
      <c r="X550" s="62"/>
      <c r="Y550" s="23" t="str">
        <f t="shared" si="66"/>
        <v/>
      </c>
      <c r="Z550" s="23">
        <f t="shared" si="67"/>
        <v>104.16</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101" t="s">
        <v>1080</v>
      </c>
      <c r="K551" s="46" t="s">
        <v>104</v>
      </c>
      <c r="L551" s="47"/>
      <c r="M551" s="48"/>
      <c r="N551" s="99">
        <v>109.76</v>
      </c>
      <c r="O551" s="49"/>
      <c r="P551" s="50"/>
      <c r="Q551" s="50"/>
      <c r="R551" s="50"/>
      <c r="S551" s="50"/>
      <c r="T551" s="46"/>
      <c r="U551" s="46"/>
      <c r="V551" s="51" t="s">
        <v>1074</v>
      </c>
      <c r="W551" s="62"/>
      <c r="X551" s="62"/>
      <c r="Y551" s="23" t="str">
        <f t="shared" si="66"/>
        <v/>
      </c>
      <c r="Z551" s="23">
        <f t="shared" si="67"/>
        <v>109.76</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101">
        <v>82041100</v>
      </c>
      <c r="K552" s="46" t="s">
        <v>104</v>
      </c>
      <c r="L552" s="47"/>
      <c r="M552" s="48"/>
      <c r="N552" s="99">
        <v>285.60000000000002</v>
      </c>
      <c r="O552" s="49"/>
      <c r="P552" s="50"/>
      <c r="Q552" s="50"/>
      <c r="R552" s="50"/>
      <c r="S552" s="50"/>
      <c r="T552" s="46"/>
      <c r="U552" s="46"/>
      <c r="V552" s="51" t="s">
        <v>1074</v>
      </c>
      <c r="W552" s="62"/>
      <c r="X552" s="62"/>
      <c r="Y552" s="23" t="str">
        <f t="shared" si="66"/>
        <v/>
      </c>
      <c r="Z552" s="23">
        <f t="shared" si="67"/>
        <v>285.60000000000002</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v>82041200</v>
      </c>
      <c r="K553" s="46" t="s">
        <v>104</v>
      </c>
      <c r="L553" s="47"/>
      <c r="M553" s="48"/>
      <c r="N553" s="99">
        <v>221.76</v>
      </c>
      <c r="O553" s="49"/>
      <c r="P553" s="50"/>
      <c r="Q553" s="50"/>
      <c r="R553" s="50"/>
      <c r="S553" s="50"/>
      <c r="T553" s="46"/>
      <c r="U553" s="46"/>
      <c r="V553" s="51" t="s">
        <v>1074</v>
      </c>
      <c r="W553" s="62"/>
      <c r="X553" s="62"/>
      <c r="Y553" s="23" t="str">
        <f t="shared" si="66"/>
        <v/>
      </c>
      <c r="Z553" s="23">
        <f t="shared" si="67"/>
        <v>221.76</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c r="K554" s="46" t="s">
        <v>104</v>
      </c>
      <c r="L554" s="47"/>
      <c r="M554" s="48"/>
      <c r="N554" s="99"/>
      <c r="O554" s="49"/>
      <c r="P554" s="50"/>
      <c r="Q554" s="50"/>
      <c r="R554" s="50"/>
      <c r="S554" s="50"/>
      <c r="T554" s="46"/>
      <c r="U554" s="46"/>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100"/>
      <c r="K555" s="46" t="s">
        <v>104</v>
      </c>
      <c r="L555" s="47"/>
      <c r="M555" s="48"/>
      <c r="N555" s="99"/>
      <c r="O555" s="49"/>
      <c r="P555" s="50"/>
      <c r="Q555" s="50"/>
      <c r="R555" s="50"/>
      <c r="S555" s="50"/>
      <c r="T555" s="46"/>
      <c r="U555" s="46"/>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c r="K556" s="46" t="s">
        <v>104</v>
      </c>
      <c r="L556" s="47"/>
      <c r="M556" s="48"/>
      <c r="N556" s="99"/>
      <c r="O556" s="49"/>
      <c r="P556" s="50"/>
      <c r="Q556" s="50"/>
      <c r="R556" s="50"/>
      <c r="S556" s="50"/>
      <c r="T556" s="46"/>
      <c r="U556" s="46"/>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100"/>
      <c r="K557" s="46" t="s">
        <v>104</v>
      </c>
      <c r="L557" s="47"/>
      <c r="M557" s="48"/>
      <c r="N557" s="99"/>
      <c r="O557" s="49"/>
      <c r="P557" s="50"/>
      <c r="Q557" s="50"/>
      <c r="R557" s="50"/>
      <c r="S557" s="50"/>
      <c r="T557" s="46"/>
      <c r="U557" s="46"/>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100"/>
      <c r="K558" s="46" t="s">
        <v>104</v>
      </c>
      <c r="L558" s="47"/>
      <c r="M558" s="48"/>
      <c r="N558" s="99"/>
      <c r="O558" s="49"/>
      <c r="P558" s="50"/>
      <c r="Q558" s="50"/>
      <c r="R558" s="50"/>
      <c r="S558" s="50"/>
      <c r="T558" s="46"/>
      <c r="U558" s="46"/>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100"/>
      <c r="K559" s="46" t="s">
        <v>104</v>
      </c>
      <c r="L559" s="47"/>
      <c r="M559" s="48"/>
      <c r="N559" s="99"/>
      <c r="O559" s="49"/>
      <c r="P559" s="50"/>
      <c r="Q559" s="50"/>
      <c r="R559" s="50"/>
      <c r="S559" s="50"/>
      <c r="T559" s="46"/>
      <c r="U559" s="46"/>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100"/>
      <c r="K560" s="46" t="s">
        <v>104</v>
      </c>
      <c r="L560" s="47"/>
      <c r="M560" s="48"/>
      <c r="N560" s="99"/>
      <c r="O560" s="49"/>
      <c r="P560" s="50"/>
      <c r="Q560" s="50"/>
      <c r="R560" s="50"/>
      <c r="S560" s="50"/>
      <c r="T560" s="46"/>
      <c r="U560" s="46"/>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646</v>
      </c>
      <c r="H561" s="21">
        <v>1</v>
      </c>
      <c r="I561" s="21" t="s">
        <v>995</v>
      </c>
      <c r="J561" s="100"/>
      <c r="K561" s="46" t="s">
        <v>104</v>
      </c>
      <c r="L561" s="47"/>
      <c r="M561" s="48"/>
      <c r="N561" s="99"/>
      <c r="O561" s="49"/>
      <c r="P561" s="50"/>
      <c r="Q561" s="50"/>
      <c r="R561" s="50"/>
      <c r="S561" s="50"/>
      <c r="T561" s="46"/>
      <c r="U561" s="46"/>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647</v>
      </c>
      <c r="H562" s="21">
        <v>7</v>
      </c>
      <c r="I562" s="21" t="s">
        <v>995</v>
      </c>
      <c r="J562" s="100"/>
      <c r="K562" s="46" t="s">
        <v>104</v>
      </c>
      <c r="L562" s="47"/>
      <c r="M562" s="48"/>
      <c r="N562" s="99"/>
      <c r="O562" s="49"/>
      <c r="P562" s="50"/>
      <c r="Q562" s="50"/>
      <c r="R562" s="50"/>
      <c r="S562" s="50"/>
      <c r="T562" s="46"/>
      <c r="U562" s="46"/>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c r="K563" s="46" t="s">
        <v>104</v>
      </c>
      <c r="L563" s="47"/>
      <c r="M563" s="48"/>
      <c r="N563" s="99"/>
      <c r="O563" s="49"/>
      <c r="P563" s="50"/>
      <c r="Q563" s="50"/>
      <c r="R563" s="50"/>
      <c r="S563" s="50"/>
      <c r="T563" s="46"/>
      <c r="U563" s="46"/>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649</v>
      </c>
      <c r="H564" s="21">
        <v>1</v>
      </c>
      <c r="I564" s="21" t="s">
        <v>995</v>
      </c>
      <c r="J564" s="100"/>
      <c r="K564" s="46" t="s">
        <v>104</v>
      </c>
      <c r="L564" s="47"/>
      <c r="M564" s="48"/>
      <c r="N564" s="99"/>
      <c r="O564" s="49"/>
      <c r="P564" s="50"/>
      <c r="Q564" s="50"/>
      <c r="R564" s="50"/>
      <c r="S564" s="50"/>
      <c r="T564" s="46"/>
      <c r="U564" s="46"/>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1</v>
      </c>
      <c r="I565" s="21" t="s">
        <v>995</v>
      </c>
      <c r="J565" s="100"/>
      <c r="K565" s="46" t="s">
        <v>104</v>
      </c>
      <c r="L565" s="47"/>
      <c r="M565" s="48"/>
      <c r="N565" s="99"/>
      <c r="O565" s="49"/>
      <c r="P565" s="50"/>
      <c r="Q565" s="50"/>
      <c r="R565" s="50"/>
      <c r="S565" s="50"/>
      <c r="T565" s="46"/>
      <c r="U565" s="46"/>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651</v>
      </c>
      <c r="H566" s="21">
        <v>1</v>
      </c>
      <c r="I566" s="21" t="s">
        <v>995</v>
      </c>
      <c r="J566" s="100"/>
      <c r="K566" s="46" t="s">
        <v>104</v>
      </c>
      <c r="L566" s="47"/>
      <c r="M566" s="48"/>
      <c r="N566" s="99"/>
      <c r="O566" s="49"/>
      <c r="P566" s="50"/>
      <c r="Q566" s="50"/>
      <c r="R566" s="50"/>
      <c r="S566" s="50"/>
      <c r="T566" s="46"/>
      <c r="U566" s="46"/>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652</v>
      </c>
      <c r="H567" s="21">
        <v>1</v>
      </c>
      <c r="I567" s="21" t="s">
        <v>995</v>
      </c>
      <c r="J567" s="100"/>
      <c r="K567" s="46" t="s">
        <v>104</v>
      </c>
      <c r="L567" s="47"/>
      <c r="M567" s="48"/>
      <c r="N567" s="99"/>
      <c r="O567" s="49"/>
      <c r="P567" s="50"/>
      <c r="Q567" s="50"/>
      <c r="R567" s="50"/>
      <c r="S567" s="50"/>
      <c r="T567" s="46"/>
      <c r="U567" s="46"/>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653</v>
      </c>
      <c r="H568" s="21">
        <v>1</v>
      </c>
      <c r="I568" s="21" t="s">
        <v>995</v>
      </c>
      <c r="J568" s="100"/>
      <c r="K568" s="46" t="s">
        <v>104</v>
      </c>
      <c r="L568" s="47"/>
      <c r="M568" s="48"/>
      <c r="N568" s="99"/>
      <c r="O568" s="49"/>
      <c r="P568" s="50"/>
      <c r="Q568" s="50"/>
      <c r="R568" s="50"/>
      <c r="S568" s="50"/>
      <c r="T568" s="46"/>
      <c r="U568" s="46"/>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654</v>
      </c>
      <c r="H569" s="21">
        <v>1</v>
      </c>
      <c r="I569" s="21" t="s">
        <v>995</v>
      </c>
      <c r="J569" s="100"/>
      <c r="K569" s="46" t="s">
        <v>104</v>
      </c>
      <c r="L569" s="47"/>
      <c r="M569" s="48"/>
      <c r="N569" s="99"/>
      <c r="O569" s="49"/>
      <c r="P569" s="50"/>
      <c r="Q569" s="50"/>
      <c r="R569" s="50"/>
      <c r="S569" s="50"/>
      <c r="T569" s="46"/>
      <c r="U569" s="46"/>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655</v>
      </c>
      <c r="H570" s="21">
        <v>1</v>
      </c>
      <c r="I570" s="21" t="s">
        <v>995</v>
      </c>
      <c r="J570" s="100"/>
      <c r="K570" s="46" t="s">
        <v>104</v>
      </c>
      <c r="L570" s="47"/>
      <c r="M570" s="48"/>
      <c r="N570" s="99"/>
      <c r="O570" s="49"/>
      <c r="P570" s="50"/>
      <c r="Q570" s="50"/>
      <c r="R570" s="50"/>
      <c r="S570" s="50"/>
      <c r="T570" s="46"/>
      <c r="U570" s="46"/>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656</v>
      </c>
      <c r="H571" s="21">
        <v>1</v>
      </c>
      <c r="I571" s="21" t="s">
        <v>995</v>
      </c>
      <c r="J571" s="100"/>
      <c r="K571" s="46" t="s">
        <v>104</v>
      </c>
      <c r="L571" s="47"/>
      <c r="M571" s="48"/>
      <c r="N571" s="99"/>
      <c r="O571" s="49"/>
      <c r="P571" s="50"/>
      <c r="Q571" s="50"/>
      <c r="R571" s="50"/>
      <c r="S571" s="50"/>
      <c r="T571" s="46"/>
      <c r="U571" s="46"/>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v>82041100</v>
      </c>
      <c r="K572" s="46" t="s">
        <v>104</v>
      </c>
      <c r="L572" s="47"/>
      <c r="M572" s="48"/>
      <c r="N572" s="99">
        <v>67.2</v>
      </c>
      <c r="O572" s="49"/>
      <c r="P572" s="50"/>
      <c r="Q572" s="50"/>
      <c r="R572" s="50"/>
      <c r="S572" s="50"/>
      <c r="T572" s="46"/>
      <c r="U572" s="46"/>
      <c r="V572" s="51" t="s">
        <v>1074</v>
      </c>
      <c r="W572" s="62"/>
      <c r="X572" s="62"/>
      <c r="Y572" s="23" t="str">
        <f t="shared" si="66"/>
        <v/>
      </c>
      <c r="Z572" s="23">
        <f t="shared" si="67"/>
        <v>67.2</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v>82041100</v>
      </c>
      <c r="K573" s="46" t="s">
        <v>104</v>
      </c>
      <c r="L573" s="47"/>
      <c r="M573" s="48"/>
      <c r="N573" s="99">
        <v>106.4</v>
      </c>
      <c r="O573" s="49"/>
      <c r="P573" s="50"/>
      <c r="Q573" s="50"/>
      <c r="R573" s="50"/>
      <c r="S573" s="50"/>
      <c r="T573" s="46"/>
      <c r="U573" s="46"/>
      <c r="V573" s="51" t="s">
        <v>1074</v>
      </c>
      <c r="W573" s="62"/>
      <c r="X573" s="62"/>
      <c r="Y573" s="23" t="str">
        <f t="shared" si="66"/>
        <v/>
      </c>
      <c r="Z573" s="23">
        <f t="shared" si="67"/>
        <v>106.4</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v>82041100</v>
      </c>
      <c r="K574" s="46" t="s">
        <v>104</v>
      </c>
      <c r="L574" s="47"/>
      <c r="M574" s="48"/>
      <c r="N574" s="99">
        <v>4592</v>
      </c>
      <c r="O574" s="49"/>
      <c r="P574" s="50"/>
      <c r="Q574" s="50"/>
      <c r="R574" s="50"/>
      <c r="S574" s="50"/>
      <c r="T574" s="46"/>
      <c r="U574" s="46"/>
      <c r="V574" s="51" t="s">
        <v>1074</v>
      </c>
      <c r="W574" s="62"/>
      <c r="X574" s="62"/>
      <c r="Y574" s="23" t="str">
        <f t="shared" si="66"/>
        <v/>
      </c>
      <c r="Z574" s="23">
        <f t="shared" si="67"/>
        <v>4592</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101">
        <v>82041100</v>
      </c>
      <c r="K575" s="46" t="s">
        <v>104</v>
      </c>
      <c r="L575" s="47"/>
      <c r="M575" s="48"/>
      <c r="N575" s="99">
        <v>168</v>
      </c>
      <c r="O575" s="49"/>
      <c r="P575" s="50"/>
      <c r="Q575" s="50"/>
      <c r="R575" s="50"/>
      <c r="S575" s="50"/>
      <c r="T575" s="46"/>
      <c r="U575" s="46"/>
      <c r="V575" s="51" t="s">
        <v>1074</v>
      </c>
      <c r="W575" s="62"/>
      <c r="X575" s="62"/>
      <c r="Y575" s="23" t="str">
        <f t="shared" si="66"/>
        <v/>
      </c>
      <c r="Z575" s="23">
        <f t="shared" si="67"/>
        <v>168</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v>82041100</v>
      </c>
      <c r="K576" s="46" t="s">
        <v>104</v>
      </c>
      <c r="L576" s="47"/>
      <c r="M576" s="48"/>
      <c r="N576" s="99">
        <v>2800</v>
      </c>
      <c r="O576" s="49"/>
      <c r="P576" s="50"/>
      <c r="Q576" s="50"/>
      <c r="R576" s="50"/>
      <c r="S576" s="50"/>
      <c r="T576" s="46"/>
      <c r="U576" s="46"/>
      <c r="V576" s="51" t="s">
        <v>1074</v>
      </c>
      <c r="W576" s="62"/>
      <c r="X576" s="62"/>
      <c r="Y576" s="23" t="str">
        <f t="shared" si="66"/>
        <v/>
      </c>
      <c r="Z576" s="23">
        <f t="shared" si="67"/>
        <v>2800</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v>82041100</v>
      </c>
      <c r="K577" s="46" t="s">
        <v>104</v>
      </c>
      <c r="L577" s="47"/>
      <c r="M577" s="48"/>
      <c r="N577" s="99">
        <v>246.4</v>
      </c>
      <c r="O577" s="49"/>
      <c r="P577" s="50"/>
      <c r="Q577" s="50"/>
      <c r="R577" s="50"/>
      <c r="S577" s="50"/>
      <c r="T577" s="46"/>
      <c r="U577" s="46"/>
      <c r="V577" s="51" t="s">
        <v>1074</v>
      </c>
      <c r="W577" s="62"/>
      <c r="X577" s="62"/>
      <c r="Y577" s="23" t="str">
        <f t="shared" si="66"/>
        <v/>
      </c>
      <c r="Z577" s="23">
        <f t="shared" si="67"/>
        <v>246.4</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101">
        <v>82041100</v>
      </c>
      <c r="K578" s="46" t="s">
        <v>104</v>
      </c>
      <c r="L578" s="47"/>
      <c r="M578" s="48"/>
      <c r="N578" s="99">
        <v>330.4</v>
      </c>
      <c r="O578" s="49"/>
      <c r="P578" s="50"/>
      <c r="Q578" s="50"/>
      <c r="R578" s="50"/>
      <c r="S578" s="50"/>
      <c r="T578" s="46"/>
      <c r="U578" s="46"/>
      <c r="V578" s="51" t="s">
        <v>1074</v>
      </c>
      <c r="W578" s="62"/>
      <c r="X578" s="62"/>
      <c r="Y578" s="23" t="str">
        <f t="shared" si="66"/>
        <v/>
      </c>
      <c r="Z578" s="23">
        <f t="shared" si="67"/>
        <v>330.4</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v>
      </c>
      <c r="I579" s="21" t="s">
        <v>995</v>
      </c>
      <c r="J579" s="100"/>
      <c r="K579" s="46" t="s">
        <v>104</v>
      </c>
      <c r="L579" s="47"/>
      <c r="M579" s="48"/>
      <c r="N579" s="99"/>
      <c r="O579" s="49"/>
      <c r="P579" s="50"/>
      <c r="Q579" s="50"/>
      <c r="R579" s="50"/>
      <c r="S579" s="50"/>
      <c r="T579" s="46"/>
      <c r="U579" s="46"/>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658</v>
      </c>
      <c r="H580" s="21">
        <v>1</v>
      </c>
      <c r="I580" s="21" t="s">
        <v>995</v>
      </c>
      <c r="J580" s="46"/>
      <c r="K580" s="46" t="s">
        <v>104</v>
      </c>
      <c r="L580" s="47"/>
      <c r="M580" s="48"/>
      <c r="N580" s="99"/>
      <c r="O580" s="49"/>
      <c r="P580" s="50"/>
      <c r="Q580" s="50"/>
      <c r="R580" s="50"/>
      <c r="S580" s="50"/>
      <c r="T580" s="46"/>
      <c r="U580" s="46"/>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659</v>
      </c>
      <c r="H581" s="21">
        <v>1</v>
      </c>
      <c r="I581" s="21" t="s">
        <v>995</v>
      </c>
      <c r="J581" s="101">
        <v>82041100</v>
      </c>
      <c r="K581" s="46" t="s">
        <v>104</v>
      </c>
      <c r="L581" s="47"/>
      <c r="M581" s="48"/>
      <c r="N581" s="99">
        <v>52.169599999999996</v>
      </c>
      <c r="O581" s="49"/>
      <c r="P581" s="50"/>
      <c r="Q581" s="50"/>
      <c r="R581" s="50"/>
      <c r="S581" s="50"/>
      <c r="T581" s="46"/>
      <c r="U581" s="46"/>
      <c r="V581" s="51" t="s">
        <v>1074</v>
      </c>
      <c r="W581" s="62"/>
      <c r="X581" s="62"/>
      <c r="Y581" s="23" t="str">
        <f t="shared" si="66"/>
        <v/>
      </c>
      <c r="Z581" s="23">
        <f t="shared" si="67"/>
        <v>52.169599999999996</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1</v>
      </c>
      <c r="I582" s="21" t="s">
        <v>995</v>
      </c>
      <c r="J582" s="46"/>
      <c r="K582" s="46" t="s">
        <v>104</v>
      </c>
      <c r="L582" s="47"/>
      <c r="M582" s="48"/>
      <c r="N582" s="99"/>
      <c r="O582" s="49"/>
      <c r="P582" s="50"/>
      <c r="Q582" s="50"/>
      <c r="R582" s="50"/>
      <c r="S582" s="50"/>
      <c r="T582" s="46"/>
      <c r="U582" s="46"/>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661</v>
      </c>
      <c r="H583" s="21">
        <v>1</v>
      </c>
      <c r="I583" s="21" t="s">
        <v>995</v>
      </c>
      <c r="J583" s="100"/>
      <c r="K583" s="46" t="s">
        <v>104</v>
      </c>
      <c r="L583" s="47"/>
      <c r="M583" s="48"/>
      <c r="N583" s="99"/>
      <c r="O583" s="49"/>
      <c r="P583" s="50"/>
      <c r="Q583" s="50"/>
      <c r="R583" s="50"/>
      <c r="S583" s="50"/>
      <c r="T583" s="46"/>
      <c r="U583" s="46"/>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100"/>
      <c r="K584" s="46" t="s">
        <v>104</v>
      </c>
      <c r="L584" s="47"/>
      <c r="M584" s="48"/>
      <c r="N584" s="99"/>
      <c r="O584" s="49"/>
      <c r="P584" s="50"/>
      <c r="Q584" s="50"/>
      <c r="R584" s="50"/>
      <c r="S584" s="50"/>
      <c r="T584" s="46"/>
      <c r="U584" s="46"/>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100"/>
      <c r="K585" s="46" t="s">
        <v>104</v>
      </c>
      <c r="L585" s="47"/>
      <c r="M585" s="48"/>
      <c r="N585" s="99"/>
      <c r="O585" s="49"/>
      <c r="P585" s="50"/>
      <c r="Q585" s="50"/>
      <c r="R585" s="50"/>
      <c r="S585" s="50"/>
      <c r="T585" s="46"/>
      <c r="U585" s="46"/>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100"/>
      <c r="K586" s="46" t="s">
        <v>104</v>
      </c>
      <c r="L586" s="47"/>
      <c r="M586" s="48"/>
      <c r="N586" s="99"/>
      <c r="O586" s="49"/>
      <c r="P586" s="50"/>
      <c r="Q586" s="50"/>
      <c r="R586" s="50"/>
      <c r="S586" s="50"/>
      <c r="T586" s="46"/>
      <c r="U586" s="46"/>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100"/>
      <c r="K587" s="46" t="s">
        <v>104</v>
      </c>
      <c r="L587" s="47"/>
      <c r="M587" s="48"/>
      <c r="N587" s="99"/>
      <c r="O587" s="49"/>
      <c r="P587" s="50"/>
      <c r="Q587" s="50"/>
      <c r="R587" s="50"/>
      <c r="S587" s="50"/>
      <c r="T587" s="46"/>
      <c r="U587" s="46"/>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1</v>
      </c>
      <c r="I588" s="21" t="s">
        <v>995</v>
      </c>
      <c r="J588" s="100"/>
      <c r="K588" s="46" t="s">
        <v>104</v>
      </c>
      <c r="L588" s="47"/>
      <c r="M588" s="48"/>
      <c r="N588" s="99"/>
      <c r="O588" s="49"/>
      <c r="P588" s="50"/>
      <c r="Q588" s="50"/>
      <c r="R588" s="50"/>
      <c r="S588" s="50"/>
      <c r="T588" s="46"/>
      <c r="U588" s="46"/>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667</v>
      </c>
      <c r="H589" s="21">
        <v>1</v>
      </c>
      <c r="I589" s="21" t="s">
        <v>995</v>
      </c>
      <c r="J589" s="100"/>
      <c r="K589" s="46" t="s">
        <v>104</v>
      </c>
      <c r="L589" s="47"/>
      <c r="M589" s="48"/>
      <c r="N589" s="99"/>
      <c r="O589" s="49"/>
      <c r="P589" s="50"/>
      <c r="Q589" s="50"/>
      <c r="R589" s="50"/>
      <c r="S589" s="50"/>
      <c r="T589" s="46"/>
      <c r="U589" s="46"/>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668</v>
      </c>
      <c r="H590" s="21">
        <v>1</v>
      </c>
      <c r="I590" s="21" t="s">
        <v>995</v>
      </c>
      <c r="J590">
        <v>82041100</v>
      </c>
      <c r="K590" s="46" t="s">
        <v>104</v>
      </c>
      <c r="L590" s="47"/>
      <c r="M590" s="48"/>
      <c r="N590" s="99">
        <v>11.2</v>
      </c>
      <c r="O590" s="49"/>
      <c r="P590" s="50"/>
      <c r="Q590" s="50"/>
      <c r="R590" s="50"/>
      <c r="S590" s="50"/>
      <c r="T590" s="46"/>
      <c r="U590" s="46"/>
      <c r="V590" s="51" t="s">
        <v>1074</v>
      </c>
      <c r="W590" s="62"/>
      <c r="X590" s="62"/>
      <c r="Y590" s="23" t="str">
        <f t="shared" si="66"/>
        <v/>
      </c>
      <c r="Z590" s="23">
        <f t="shared" si="67"/>
        <v>11.2</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c r="K591" s="46" t="s">
        <v>104</v>
      </c>
      <c r="L591" s="47"/>
      <c r="M591" s="48"/>
      <c r="N591" s="99"/>
      <c r="O591" s="49"/>
      <c r="P591" s="50"/>
      <c r="Q591" s="50"/>
      <c r="R591" s="50"/>
      <c r="S591" s="50"/>
      <c r="T591" s="46"/>
      <c r="U591" s="46"/>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c r="K592" s="46" t="s">
        <v>104</v>
      </c>
      <c r="L592" s="47"/>
      <c r="M592" s="48"/>
      <c r="N592" s="99"/>
      <c r="O592" s="49"/>
      <c r="P592" s="50"/>
      <c r="Q592" s="50"/>
      <c r="R592" s="50"/>
      <c r="S592" s="50"/>
      <c r="T592" s="46"/>
      <c r="U592" s="46"/>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101">
        <v>82041100</v>
      </c>
      <c r="K593" s="46" t="s">
        <v>104</v>
      </c>
      <c r="L593" s="47"/>
      <c r="M593" s="48"/>
      <c r="N593" s="99">
        <v>2800</v>
      </c>
      <c r="O593" s="49"/>
      <c r="P593" s="50"/>
      <c r="Q593" s="50"/>
      <c r="R593" s="50"/>
      <c r="S593" s="50"/>
      <c r="T593" s="46"/>
      <c r="U593" s="46"/>
      <c r="V593" s="51" t="s">
        <v>1074</v>
      </c>
      <c r="W593" s="62"/>
      <c r="X593" s="62"/>
      <c r="Y593" s="23" t="str">
        <f t="shared" si="66"/>
        <v/>
      </c>
      <c r="Z593" s="23">
        <f t="shared" si="67"/>
        <v>2800</v>
      </c>
      <c r="AA593" s="19">
        <f t="shared" si="68"/>
        <v>1</v>
      </c>
      <c r="AB593" s="19">
        <f t="shared" si="69"/>
        <v>0</v>
      </c>
      <c r="AC593" s="19">
        <f t="shared" si="70"/>
        <v>1</v>
      </c>
      <c r="AD593" s="23" t="str">
        <f t="shared" si="71"/>
        <v/>
      </c>
      <c r="AE593" s="23" t="str">
        <f t="shared" si="72"/>
        <v/>
      </c>
    </row>
    <row r="594" spans="2:31" x14ac:dyDescent="0.25">
      <c r="B594" s="18">
        <f t="shared" si="73"/>
        <v>572</v>
      </c>
      <c r="C594" s="25">
        <v>5500000002229</v>
      </c>
      <c r="D594" s="19"/>
      <c r="E594" s="19"/>
      <c r="F594" s="20"/>
      <c r="G594" s="20" t="s">
        <v>1033</v>
      </c>
      <c r="H594" s="21">
        <v>1</v>
      </c>
      <c r="I594" s="21" t="s">
        <v>995</v>
      </c>
      <c r="J594" s="101">
        <v>82041100</v>
      </c>
      <c r="K594" s="46" t="s">
        <v>104</v>
      </c>
      <c r="L594" s="47"/>
      <c r="M594" s="48"/>
      <c r="N594" s="99">
        <v>101.92</v>
      </c>
      <c r="O594" s="49"/>
      <c r="P594" s="50"/>
      <c r="Q594" s="50"/>
      <c r="R594" s="50"/>
      <c r="S594" s="50"/>
      <c r="T594" s="46"/>
      <c r="U594" s="46"/>
      <c r="V594" s="51" t="s">
        <v>1074</v>
      </c>
      <c r="W594" s="62"/>
      <c r="X594" s="62"/>
      <c r="Y594" s="23" t="str">
        <f t="shared" si="66"/>
        <v/>
      </c>
      <c r="Z594" s="23">
        <f t="shared" si="67"/>
        <v>101.92</v>
      </c>
      <c r="AA594" s="19">
        <f t="shared" si="68"/>
        <v>1</v>
      </c>
      <c r="AB594" s="19">
        <f t="shared" si="69"/>
        <v>0</v>
      </c>
      <c r="AC594" s="19">
        <f t="shared" si="70"/>
        <v>1</v>
      </c>
      <c r="AD594" s="23" t="str">
        <f t="shared" si="71"/>
        <v/>
      </c>
      <c r="AE594" s="23" t="str">
        <f t="shared" si="72"/>
        <v/>
      </c>
    </row>
    <row r="595" spans="2:31" x14ac:dyDescent="0.25">
      <c r="B595" s="18">
        <f t="shared" si="73"/>
        <v>573</v>
      </c>
      <c r="C595" s="25">
        <v>5500000000731</v>
      </c>
      <c r="D595" s="19"/>
      <c r="E595" s="19"/>
      <c r="F595" s="20"/>
      <c r="G595" s="20" t="s">
        <v>671</v>
      </c>
      <c r="H595" s="21">
        <v>3</v>
      </c>
      <c r="I595" s="21" t="s">
        <v>995</v>
      </c>
      <c r="J595" s="46"/>
      <c r="K595" s="46" t="s">
        <v>104</v>
      </c>
      <c r="L595" s="47"/>
      <c r="M595" s="48"/>
      <c r="N595" s="99"/>
      <c r="O595" s="49"/>
      <c r="P595" s="50"/>
      <c r="Q595" s="50"/>
      <c r="R595" s="50"/>
      <c r="S595" s="50"/>
      <c r="T595" s="46"/>
      <c r="U595" s="46"/>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x14ac:dyDescent="0.25">
      <c r="B596" s="18">
        <f t="shared" si="73"/>
        <v>574</v>
      </c>
      <c r="C596" s="25">
        <v>5500000000733</v>
      </c>
      <c r="D596" s="19"/>
      <c r="E596" s="19"/>
      <c r="F596" s="20"/>
      <c r="G596" s="20" t="s">
        <v>672</v>
      </c>
      <c r="H596" s="21">
        <v>5</v>
      </c>
      <c r="I596" s="21" t="s">
        <v>995</v>
      </c>
      <c r="J596" s="46"/>
      <c r="K596" s="46" t="s">
        <v>104</v>
      </c>
      <c r="L596" s="47"/>
      <c r="M596" s="48"/>
      <c r="N596" s="99"/>
      <c r="O596" s="49"/>
      <c r="P596" s="50"/>
      <c r="Q596" s="50"/>
      <c r="R596" s="50"/>
      <c r="S596" s="50"/>
      <c r="T596" s="46"/>
      <c r="U596" s="46"/>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673</v>
      </c>
      <c r="H597" s="21">
        <v>1</v>
      </c>
      <c r="I597" s="21" t="s">
        <v>995</v>
      </c>
      <c r="J597" s="46"/>
      <c r="K597" s="46" t="s">
        <v>104</v>
      </c>
      <c r="L597" s="47"/>
      <c r="M597" s="48"/>
      <c r="N597" s="99"/>
      <c r="O597" s="49"/>
      <c r="P597" s="50"/>
      <c r="Q597" s="50"/>
      <c r="R597" s="50"/>
      <c r="S597" s="50"/>
      <c r="T597" s="46"/>
      <c r="U597" s="46"/>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674</v>
      </c>
      <c r="H598" s="21">
        <v>1</v>
      </c>
      <c r="I598" s="21" t="s">
        <v>995</v>
      </c>
      <c r="J598" s="46"/>
      <c r="K598" s="46" t="s">
        <v>104</v>
      </c>
      <c r="L598" s="47"/>
      <c r="M598" s="48"/>
      <c r="N598" s="99"/>
      <c r="O598" s="49"/>
      <c r="P598" s="50"/>
      <c r="Q598" s="50"/>
      <c r="R598" s="50"/>
      <c r="S598" s="50"/>
      <c r="T598" s="46"/>
      <c r="U598" s="46"/>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675</v>
      </c>
      <c r="H599" s="21">
        <v>1</v>
      </c>
      <c r="I599" s="21" t="s">
        <v>995</v>
      </c>
      <c r="J599" s="46"/>
      <c r="K599" s="46" t="s">
        <v>104</v>
      </c>
      <c r="L599" s="47"/>
      <c r="M599" s="48"/>
      <c r="N599" s="99"/>
      <c r="O599" s="49"/>
      <c r="P599" s="50"/>
      <c r="Q599" s="50"/>
      <c r="R599" s="50"/>
      <c r="S599" s="50"/>
      <c r="T599" s="46"/>
      <c r="U599" s="46"/>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1</v>
      </c>
      <c r="I600" s="21" t="s">
        <v>995</v>
      </c>
      <c r="J600" s="46"/>
      <c r="K600" s="46" t="s">
        <v>104</v>
      </c>
      <c r="L600" s="47"/>
      <c r="M600" s="48"/>
      <c r="N600" s="99"/>
      <c r="O600" s="49"/>
      <c r="P600" s="50"/>
      <c r="Q600" s="50"/>
      <c r="R600" s="50"/>
      <c r="S600" s="50"/>
      <c r="T600" s="46"/>
      <c r="U600" s="46"/>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677</v>
      </c>
      <c r="H601" s="21">
        <v>3</v>
      </c>
      <c r="I601" s="21" t="s">
        <v>995</v>
      </c>
      <c r="J601" s="46"/>
      <c r="K601" s="46" t="s">
        <v>104</v>
      </c>
      <c r="L601" s="47"/>
      <c r="M601" s="48"/>
      <c r="N601" s="99"/>
      <c r="O601" s="49"/>
      <c r="P601" s="50"/>
      <c r="Q601" s="50"/>
      <c r="R601" s="50"/>
      <c r="S601" s="50"/>
      <c r="T601" s="46"/>
      <c r="U601" s="46"/>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678</v>
      </c>
      <c r="H602" s="21">
        <v>3</v>
      </c>
      <c r="I602" s="21" t="s">
        <v>995</v>
      </c>
      <c r="J602" s="46"/>
      <c r="K602" s="46" t="s">
        <v>104</v>
      </c>
      <c r="L602" s="47"/>
      <c r="M602" s="48"/>
      <c r="N602" s="99"/>
      <c r="O602" s="49"/>
      <c r="P602" s="50"/>
      <c r="Q602" s="50"/>
      <c r="R602" s="50"/>
      <c r="S602" s="50"/>
      <c r="T602" s="46"/>
      <c r="U602" s="46"/>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101">
        <v>82041100</v>
      </c>
      <c r="K603" s="46" t="s">
        <v>104</v>
      </c>
      <c r="L603" s="47"/>
      <c r="M603" s="48"/>
      <c r="N603" s="99">
        <v>168</v>
      </c>
      <c r="O603" s="49"/>
      <c r="P603" s="50"/>
      <c r="Q603" s="50"/>
      <c r="R603" s="50"/>
      <c r="S603" s="50"/>
      <c r="T603" s="46"/>
      <c r="U603" s="46"/>
      <c r="V603" s="51" t="s">
        <v>1074</v>
      </c>
      <c r="W603" s="62"/>
      <c r="X603" s="62"/>
      <c r="Y603" s="23" t="str">
        <f t="shared" si="74"/>
        <v/>
      </c>
      <c r="Z603" s="23">
        <f t="shared" si="75"/>
        <v>168</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101">
        <v>82041100</v>
      </c>
      <c r="K604" s="46" t="s">
        <v>104</v>
      </c>
      <c r="L604" s="47"/>
      <c r="M604" s="48"/>
      <c r="N604" s="99">
        <v>336</v>
      </c>
      <c r="O604" s="49"/>
      <c r="P604" s="50"/>
      <c r="Q604" s="50"/>
      <c r="R604" s="50"/>
      <c r="S604" s="50"/>
      <c r="T604" s="46"/>
      <c r="U604" s="46"/>
      <c r="V604" s="51" t="s">
        <v>1074</v>
      </c>
      <c r="W604" s="62"/>
      <c r="X604" s="62"/>
      <c r="Y604" s="23" t="str">
        <f t="shared" si="74"/>
        <v/>
      </c>
      <c r="Z604" s="23">
        <f t="shared" si="75"/>
        <v>336</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1</v>
      </c>
      <c r="I605" s="21" t="s">
        <v>995</v>
      </c>
      <c r="J605" s="101">
        <v>82041100</v>
      </c>
      <c r="K605" s="46" t="s">
        <v>104</v>
      </c>
      <c r="L605" s="47"/>
      <c r="M605" s="48"/>
      <c r="N605" s="99">
        <v>336</v>
      </c>
      <c r="O605" s="49"/>
      <c r="P605" s="50"/>
      <c r="Q605" s="50"/>
      <c r="R605" s="50"/>
      <c r="S605" s="50"/>
      <c r="T605" s="46"/>
      <c r="U605" s="46"/>
      <c r="V605" s="51" t="s">
        <v>1074</v>
      </c>
      <c r="W605" s="62"/>
      <c r="X605" s="62"/>
      <c r="Y605" s="23" t="str">
        <f t="shared" si="74"/>
        <v/>
      </c>
      <c r="Z605" s="23">
        <f t="shared" si="75"/>
        <v>336</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1</v>
      </c>
      <c r="I606" s="21" t="s">
        <v>995</v>
      </c>
      <c r="J606" s="101">
        <v>82041100</v>
      </c>
      <c r="K606" s="46" t="s">
        <v>104</v>
      </c>
      <c r="L606" s="47"/>
      <c r="M606" s="48"/>
      <c r="N606" s="99">
        <v>392</v>
      </c>
      <c r="O606" s="49"/>
      <c r="P606" s="50"/>
      <c r="Q606" s="50"/>
      <c r="R606" s="50"/>
      <c r="S606" s="50"/>
      <c r="T606" s="46"/>
      <c r="U606" s="46"/>
      <c r="V606" s="51" t="s">
        <v>1074</v>
      </c>
      <c r="W606" s="62"/>
      <c r="X606" s="62"/>
      <c r="Y606" s="23" t="str">
        <f t="shared" si="74"/>
        <v/>
      </c>
      <c r="Z606" s="23">
        <f t="shared" si="75"/>
        <v>392</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101">
        <v>82041100</v>
      </c>
      <c r="K607" s="46" t="s">
        <v>104</v>
      </c>
      <c r="L607" s="47"/>
      <c r="M607" s="48"/>
      <c r="N607" s="99"/>
      <c r="O607" s="49"/>
      <c r="P607" s="50"/>
      <c r="Q607" s="50"/>
      <c r="R607" s="50"/>
      <c r="S607" s="50"/>
      <c r="T607" s="46"/>
      <c r="U607" s="46"/>
      <c r="V607" s="51" t="s">
        <v>1074</v>
      </c>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101">
        <v>82041100</v>
      </c>
      <c r="K608" s="46" t="s">
        <v>104</v>
      </c>
      <c r="L608" s="47"/>
      <c r="M608" s="48"/>
      <c r="N608" s="99">
        <v>46.121600000000001</v>
      </c>
      <c r="O608" s="49"/>
      <c r="P608" s="50"/>
      <c r="Q608" s="50"/>
      <c r="R608" s="50"/>
      <c r="S608" s="50"/>
      <c r="T608" s="46"/>
      <c r="U608" s="46"/>
      <c r="V608" s="51" t="s">
        <v>1074</v>
      </c>
      <c r="W608" s="62"/>
      <c r="X608" s="62"/>
      <c r="Y608" s="23" t="str">
        <f t="shared" si="74"/>
        <v/>
      </c>
      <c r="Z608" s="23">
        <f t="shared" si="75"/>
        <v>46.121600000000001</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101">
        <v>82041100</v>
      </c>
      <c r="K609" s="46" t="s">
        <v>104</v>
      </c>
      <c r="L609" s="47"/>
      <c r="M609" s="48"/>
      <c r="N609" s="99">
        <v>103.1968</v>
      </c>
      <c r="O609" s="49"/>
      <c r="P609" s="50"/>
      <c r="Q609" s="50"/>
      <c r="R609" s="50"/>
      <c r="S609" s="50"/>
      <c r="T609" s="46"/>
      <c r="U609" s="46"/>
      <c r="V609" s="51" t="s">
        <v>1074</v>
      </c>
      <c r="W609" s="62"/>
      <c r="X609" s="62"/>
      <c r="Y609" s="23" t="str">
        <f t="shared" si="74"/>
        <v/>
      </c>
      <c r="Z609" s="23">
        <f t="shared" si="75"/>
        <v>103.1968</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101">
        <v>82041100</v>
      </c>
      <c r="K610" s="46" t="s">
        <v>104</v>
      </c>
      <c r="L610" s="47"/>
      <c r="M610" s="48"/>
      <c r="N610" s="99">
        <v>119.84</v>
      </c>
      <c r="O610" s="49"/>
      <c r="P610" s="50"/>
      <c r="Q610" s="50"/>
      <c r="R610" s="50"/>
      <c r="S610" s="50"/>
      <c r="T610" s="46"/>
      <c r="U610" s="46"/>
      <c r="V610" s="51" t="s">
        <v>1074</v>
      </c>
      <c r="W610" s="62"/>
      <c r="X610" s="62"/>
      <c r="Y610" s="23" t="str">
        <f t="shared" si="74"/>
        <v/>
      </c>
      <c r="Z610" s="23">
        <f t="shared" si="75"/>
        <v>119.84</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101">
        <v>82041100</v>
      </c>
      <c r="K611" s="46" t="s">
        <v>104</v>
      </c>
      <c r="L611" s="47"/>
      <c r="M611" s="48"/>
      <c r="N611" s="99">
        <v>144.47999999999999</v>
      </c>
      <c r="O611" s="49"/>
      <c r="P611" s="50"/>
      <c r="Q611" s="50"/>
      <c r="R611" s="50"/>
      <c r="S611" s="50"/>
      <c r="T611" s="46"/>
      <c r="U611" s="46"/>
      <c r="V611" s="51" t="s">
        <v>1074</v>
      </c>
      <c r="W611" s="62"/>
      <c r="X611" s="62"/>
      <c r="Y611" s="23" t="str">
        <f t="shared" si="74"/>
        <v/>
      </c>
      <c r="Z611" s="23">
        <f t="shared" si="75"/>
        <v>144.47999999999999</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101">
        <v>82041100</v>
      </c>
      <c r="K612" s="46" t="s">
        <v>104</v>
      </c>
      <c r="L612" s="47"/>
      <c r="M612" s="48"/>
      <c r="N612" s="99">
        <v>162.4</v>
      </c>
      <c r="O612" s="49"/>
      <c r="P612" s="50"/>
      <c r="Q612" s="50"/>
      <c r="R612" s="50"/>
      <c r="S612" s="50"/>
      <c r="T612" s="46"/>
      <c r="U612" s="46"/>
      <c r="V612" s="51" t="s">
        <v>1074</v>
      </c>
      <c r="W612" s="62"/>
      <c r="X612" s="62"/>
      <c r="Y612" s="23" t="str">
        <f t="shared" si="74"/>
        <v/>
      </c>
      <c r="Z612" s="23">
        <f t="shared" si="75"/>
        <v>162.4</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101">
        <v>82041200</v>
      </c>
      <c r="K613" s="46" t="s">
        <v>104</v>
      </c>
      <c r="L613" s="47"/>
      <c r="M613" s="48"/>
      <c r="N613" s="99">
        <v>388.64</v>
      </c>
      <c r="O613" s="49"/>
      <c r="P613" s="50"/>
      <c r="Q613" s="50"/>
      <c r="R613" s="50"/>
      <c r="S613" s="50"/>
      <c r="T613" s="46"/>
      <c r="U613" s="46"/>
      <c r="V613" s="51" t="s">
        <v>1074</v>
      </c>
      <c r="W613" s="62"/>
      <c r="X613" s="62"/>
      <c r="Y613" s="23" t="str">
        <f t="shared" si="74"/>
        <v/>
      </c>
      <c r="Z613" s="23">
        <f t="shared" si="75"/>
        <v>388.64</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v>82041200</v>
      </c>
      <c r="K614" s="46" t="s">
        <v>104</v>
      </c>
      <c r="L614" s="47"/>
      <c r="M614" s="48"/>
      <c r="N614" s="99">
        <v>388.64</v>
      </c>
      <c r="O614" s="49"/>
      <c r="P614" s="50"/>
      <c r="Q614" s="50"/>
      <c r="R614" s="50"/>
      <c r="S614" s="50"/>
      <c r="T614" s="46"/>
      <c r="U614" s="46"/>
      <c r="V614" s="51" t="s">
        <v>1074</v>
      </c>
      <c r="W614" s="62"/>
      <c r="X614" s="62"/>
      <c r="Y614" s="23" t="str">
        <f t="shared" si="74"/>
        <v/>
      </c>
      <c r="Z614" s="23">
        <f t="shared" si="75"/>
        <v>388.64</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100"/>
      <c r="K615" s="46" t="s">
        <v>104</v>
      </c>
      <c r="L615" s="47"/>
      <c r="M615" s="48"/>
      <c r="N615" s="99"/>
      <c r="O615" s="49"/>
      <c r="P615" s="50"/>
      <c r="Q615" s="50"/>
      <c r="R615" s="50"/>
      <c r="S615" s="50"/>
      <c r="T615" s="46"/>
      <c r="U615" s="46"/>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100"/>
      <c r="K616" s="46" t="s">
        <v>104</v>
      </c>
      <c r="L616" s="47"/>
      <c r="M616" s="48"/>
      <c r="N616" s="99"/>
      <c r="O616" s="49"/>
      <c r="P616" s="50"/>
      <c r="Q616" s="50"/>
      <c r="R616" s="50"/>
      <c r="S616" s="50"/>
      <c r="T616" s="46"/>
      <c r="U616" s="46"/>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1</v>
      </c>
      <c r="I617" s="21" t="s">
        <v>995</v>
      </c>
      <c r="J617" s="100"/>
      <c r="K617" s="46" t="s">
        <v>104</v>
      </c>
      <c r="L617" s="47"/>
      <c r="M617" s="48"/>
      <c r="N617" s="99"/>
      <c r="O617" s="49"/>
      <c r="P617" s="50"/>
      <c r="Q617" s="50"/>
      <c r="R617" s="50"/>
      <c r="S617" s="50"/>
      <c r="T617" s="46"/>
      <c r="U617" s="46"/>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687</v>
      </c>
      <c r="H618" s="21">
        <v>1</v>
      </c>
      <c r="I618" s="21" t="s">
        <v>995</v>
      </c>
      <c r="J618" s="100"/>
      <c r="K618" s="46" t="s">
        <v>104</v>
      </c>
      <c r="L618" s="47"/>
      <c r="M618" s="48"/>
      <c r="N618" s="99"/>
      <c r="O618" s="49"/>
      <c r="P618" s="50"/>
      <c r="Q618" s="50"/>
      <c r="R618" s="50"/>
      <c r="S618" s="50"/>
      <c r="T618" s="46"/>
      <c r="U618" s="46"/>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100"/>
      <c r="K619" s="46" t="s">
        <v>104</v>
      </c>
      <c r="L619" s="47"/>
      <c r="M619" s="48"/>
      <c r="N619" s="99"/>
      <c r="O619" s="49"/>
      <c r="P619" s="50"/>
      <c r="Q619" s="50"/>
      <c r="R619" s="50"/>
      <c r="S619" s="50"/>
      <c r="T619" s="46"/>
      <c r="U619" s="46"/>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100"/>
      <c r="K620" s="46" t="s">
        <v>104</v>
      </c>
      <c r="L620" s="47"/>
      <c r="M620" s="48"/>
      <c r="N620" s="99"/>
      <c r="O620" s="49"/>
      <c r="P620" s="50"/>
      <c r="Q620" s="50"/>
      <c r="R620" s="50"/>
      <c r="S620" s="50"/>
      <c r="T620" s="46"/>
      <c r="U620" s="46"/>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3</v>
      </c>
      <c r="I621" s="21" t="s">
        <v>995</v>
      </c>
      <c r="J621" s="100"/>
      <c r="K621" s="46" t="s">
        <v>104</v>
      </c>
      <c r="L621" s="47"/>
      <c r="M621" s="48"/>
      <c r="N621" s="99"/>
      <c r="O621" s="49"/>
      <c r="P621" s="50"/>
      <c r="Q621" s="50"/>
      <c r="R621" s="50"/>
      <c r="S621" s="50"/>
      <c r="T621" s="46"/>
      <c r="U621" s="46"/>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3</v>
      </c>
      <c r="I622" s="21" t="s">
        <v>995</v>
      </c>
      <c r="J622" s="100"/>
      <c r="K622" s="46" t="s">
        <v>104</v>
      </c>
      <c r="L622" s="47"/>
      <c r="M622" s="48"/>
      <c r="N622" s="99"/>
      <c r="O622" s="49"/>
      <c r="P622" s="50"/>
      <c r="Q622" s="50"/>
      <c r="R622" s="50"/>
      <c r="S622" s="50"/>
      <c r="T622" s="46"/>
      <c r="U622" s="46"/>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3</v>
      </c>
      <c r="I623" s="21" t="s">
        <v>995</v>
      </c>
      <c r="J623" s="100"/>
      <c r="K623" s="46" t="s">
        <v>104</v>
      </c>
      <c r="L623" s="47"/>
      <c r="M623" s="48"/>
      <c r="N623" s="99"/>
      <c r="O623" s="49"/>
      <c r="P623" s="50"/>
      <c r="Q623" s="50"/>
      <c r="R623" s="50"/>
      <c r="S623" s="50"/>
      <c r="T623" s="46"/>
      <c r="U623" s="46"/>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3</v>
      </c>
      <c r="I624" s="21" t="s">
        <v>995</v>
      </c>
      <c r="J624" s="100"/>
      <c r="K624" s="46" t="s">
        <v>104</v>
      </c>
      <c r="L624" s="47"/>
      <c r="M624" s="48"/>
      <c r="N624" s="99"/>
      <c r="O624" s="49"/>
      <c r="P624" s="50"/>
      <c r="Q624" s="50"/>
      <c r="R624" s="50"/>
      <c r="S624" s="50"/>
      <c r="T624" s="46"/>
      <c r="U624" s="46"/>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3</v>
      </c>
      <c r="I625" s="21" t="s">
        <v>995</v>
      </c>
      <c r="J625" s="100"/>
      <c r="K625" s="46" t="s">
        <v>104</v>
      </c>
      <c r="L625" s="47"/>
      <c r="M625" s="48"/>
      <c r="N625" s="99"/>
      <c r="O625" s="49"/>
      <c r="P625" s="50"/>
      <c r="Q625" s="50"/>
      <c r="R625" s="50"/>
      <c r="S625" s="50"/>
      <c r="T625" s="46"/>
      <c r="U625" s="46"/>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2</v>
      </c>
      <c r="I626" s="21" t="s">
        <v>995</v>
      </c>
      <c r="J626" s="100"/>
      <c r="K626" s="46" t="s">
        <v>104</v>
      </c>
      <c r="L626" s="47"/>
      <c r="M626" s="48"/>
      <c r="N626" s="99"/>
      <c r="O626" s="49"/>
      <c r="P626" s="50"/>
      <c r="Q626" s="50"/>
      <c r="R626" s="50"/>
      <c r="S626" s="50"/>
      <c r="T626" s="46"/>
      <c r="U626" s="46"/>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100"/>
      <c r="K627" s="46" t="s">
        <v>104</v>
      </c>
      <c r="L627" s="47"/>
      <c r="M627" s="48"/>
      <c r="N627" s="99"/>
      <c r="O627" s="49"/>
      <c r="P627" s="50"/>
      <c r="Q627" s="50"/>
      <c r="R627" s="50"/>
      <c r="S627" s="50"/>
      <c r="T627" s="46"/>
      <c r="U627" s="46"/>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1</v>
      </c>
      <c r="I628" s="21" t="s">
        <v>995</v>
      </c>
      <c r="J628">
        <v>82013000</v>
      </c>
      <c r="K628" s="46" t="s">
        <v>104</v>
      </c>
      <c r="L628" s="47"/>
      <c r="M628" s="48"/>
      <c r="N628" s="99">
        <v>88.48</v>
      </c>
      <c r="O628" s="49"/>
      <c r="P628" s="50"/>
      <c r="Q628" s="50"/>
      <c r="R628" s="50"/>
      <c r="S628" s="50"/>
      <c r="T628" s="46"/>
      <c r="U628" s="46"/>
      <c r="V628" s="51" t="s">
        <v>1081</v>
      </c>
      <c r="W628" s="62"/>
      <c r="X628" s="62"/>
      <c r="Y628" s="23" t="str">
        <f t="shared" si="74"/>
        <v/>
      </c>
      <c r="Z628" s="23">
        <f t="shared" si="75"/>
        <v>88.48</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1</v>
      </c>
      <c r="I629" s="21" t="s">
        <v>995</v>
      </c>
      <c r="J629">
        <v>84284000</v>
      </c>
      <c r="K629" s="46" t="s">
        <v>104</v>
      </c>
      <c r="L629" s="47"/>
      <c r="M629" s="48"/>
      <c r="N629" s="99">
        <v>1737.12</v>
      </c>
      <c r="O629" s="49"/>
      <c r="P629" s="50"/>
      <c r="Q629" s="50"/>
      <c r="R629" s="50"/>
      <c r="S629" s="50"/>
      <c r="T629" s="46"/>
      <c r="U629" s="46"/>
      <c r="V629" s="51" t="s">
        <v>1082</v>
      </c>
      <c r="W629" s="62"/>
      <c r="X629" s="62"/>
      <c r="Y629" s="23" t="str">
        <f t="shared" si="74"/>
        <v/>
      </c>
      <c r="Z629" s="23">
        <f t="shared" si="75"/>
        <v>1737.12</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v>84284000</v>
      </c>
      <c r="K630" s="46" t="s">
        <v>104</v>
      </c>
      <c r="L630" s="47"/>
      <c r="M630" s="48"/>
      <c r="N630" s="99">
        <v>2492</v>
      </c>
      <c r="O630" s="49"/>
      <c r="P630" s="50"/>
      <c r="Q630" s="50"/>
      <c r="R630" s="50"/>
      <c r="S630" s="50"/>
      <c r="T630" s="46"/>
      <c r="U630" s="46"/>
      <c r="V630" s="51" t="s">
        <v>1082</v>
      </c>
      <c r="W630" s="62"/>
      <c r="X630" s="62"/>
      <c r="Y630" s="23" t="str">
        <f t="shared" si="74"/>
        <v/>
      </c>
      <c r="Z630" s="23">
        <f t="shared" si="75"/>
        <v>2492</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v>84284000</v>
      </c>
      <c r="K631" s="46" t="s">
        <v>104</v>
      </c>
      <c r="L631" s="47"/>
      <c r="M631" s="48"/>
      <c r="N631" s="99">
        <v>4480</v>
      </c>
      <c r="O631" s="49"/>
      <c r="P631" s="50"/>
      <c r="Q631" s="50"/>
      <c r="R631" s="50"/>
      <c r="S631" s="50"/>
      <c r="T631" s="46"/>
      <c r="U631" s="46"/>
      <c r="V631" s="51" t="s">
        <v>1082</v>
      </c>
      <c r="W631" s="62"/>
      <c r="X631" s="62"/>
      <c r="Y631" s="23" t="str">
        <f t="shared" si="74"/>
        <v/>
      </c>
      <c r="Z631" s="23">
        <f t="shared" si="75"/>
        <v>4480</v>
      </c>
      <c r="AA631" s="19">
        <f t="shared" si="76"/>
        <v>1</v>
      </c>
      <c r="AB631" s="19">
        <f t="shared" si="77"/>
        <v>0</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v>
      </c>
      <c r="I632" s="21" t="s">
        <v>995</v>
      </c>
      <c r="J632" s="101">
        <v>76169900</v>
      </c>
      <c r="K632" s="46" t="s">
        <v>104</v>
      </c>
      <c r="L632" s="47"/>
      <c r="M632" s="48"/>
      <c r="N632" s="99">
        <v>4592</v>
      </c>
      <c r="O632" s="49"/>
      <c r="P632" s="50"/>
      <c r="Q632" s="50"/>
      <c r="R632" s="50"/>
      <c r="S632" s="50"/>
      <c r="T632" s="46"/>
      <c r="U632" s="46"/>
      <c r="V632" s="51" t="s">
        <v>1083</v>
      </c>
      <c r="W632" s="62"/>
      <c r="X632" s="62"/>
      <c r="Y632" s="23" t="str">
        <f t="shared" si="74"/>
        <v/>
      </c>
      <c r="Z632" s="23">
        <f t="shared" si="75"/>
        <v>4592</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c r="K633" s="46" t="s">
        <v>104</v>
      </c>
      <c r="L633" s="47"/>
      <c r="M633" s="48"/>
      <c r="N633" s="99"/>
      <c r="O633" s="49"/>
      <c r="P633" s="50"/>
      <c r="Q633" s="50"/>
      <c r="R633" s="50"/>
      <c r="S633" s="50"/>
      <c r="T633" s="46"/>
      <c r="U633" s="46"/>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703</v>
      </c>
      <c r="H634" s="21">
        <v>1</v>
      </c>
      <c r="I634" s="21" t="s">
        <v>995</v>
      </c>
      <c r="J634" s="46"/>
      <c r="K634" s="46" t="s">
        <v>104</v>
      </c>
      <c r="L634" s="47"/>
      <c r="M634" s="48"/>
      <c r="N634" s="99"/>
      <c r="O634" s="49"/>
      <c r="P634" s="50"/>
      <c r="Q634" s="50"/>
      <c r="R634" s="50"/>
      <c r="S634" s="50"/>
      <c r="T634" s="46"/>
      <c r="U634" s="46"/>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704</v>
      </c>
      <c r="H635" s="21">
        <v>1</v>
      </c>
      <c r="I635" s="21" t="s">
        <v>995</v>
      </c>
      <c r="J635" s="101">
        <v>84284000</v>
      </c>
      <c r="K635" s="46" t="s">
        <v>104</v>
      </c>
      <c r="L635" s="47"/>
      <c r="M635" s="48"/>
      <c r="N635" s="99">
        <v>703.36</v>
      </c>
      <c r="O635" s="49"/>
      <c r="P635" s="50"/>
      <c r="Q635" s="50"/>
      <c r="R635" s="50"/>
      <c r="S635" s="50"/>
      <c r="T635" s="46"/>
      <c r="U635" s="46"/>
      <c r="V635" s="51"/>
      <c r="W635" s="62"/>
      <c r="X635" s="62"/>
      <c r="Y635" s="23" t="str">
        <f t="shared" si="74"/>
        <v/>
      </c>
      <c r="Z635" s="23">
        <f t="shared" si="75"/>
        <v>703.36</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101">
        <v>84284000</v>
      </c>
      <c r="K636" s="46" t="s">
        <v>104</v>
      </c>
      <c r="L636" s="47"/>
      <c r="M636" s="48"/>
      <c r="N636" s="99">
        <v>940.8</v>
      </c>
      <c r="O636" s="49"/>
      <c r="P636" s="50"/>
      <c r="Q636" s="50"/>
      <c r="R636" s="50"/>
      <c r="S636" s="50"/>
      <c r="T636" s="46"/>
      <c r="U636" s="46"/>
      <c r="V636" s="51"/>
      <c r="W636" s="62"/>
      <c r="X636" s="62"/>
      <c r="Y636" s="23" t="str">
        <f t="shared" si="74"/>
        <v/>
      </c>
      <c r="Z636" s="23">
        <f t="shared" si="75"/>
        <v>940.8</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4</v>
      </c>
      <c r="I637" s="21" t="s">
        <v>995</v>
      </c>
      <c r="J637" s="46"/>
      <c r="K637" s="46" t="s">
        <v>104</v>
      </c>
      <c r="L637" s="47"/>
      <c r="M637" s="48"/>
      <c r="N637" s="99"/>
      <c r="O637" s="49"/>
      <c r="P637" s="50"/>
      <c r="Q637" s="50"/>
      <c r="R637" s="50"/>
      <c r="S637" s="50"/>
      <c r="T637" s="46"/>
      <c r="U637" s="46"/>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101">
        <v>39269090</v>
      </c>
      <c r="K638" s="46" t="s">
        <v>104</v>
      </c>
      <c r="L638" s="47"/>
      <c r="M638" s="48"/>
      <c r="N638" s="99">
        <v>17.920000000000002</v>
      </c>
      <c r="O638" s="49"/>
      <c r="P638" s="50"/>
      <c r="Q638" s="50"/>
      <c r="R638" s="50"/>
      <c r="S638" s="50"/>
      <c r="T638" s="46"/>
      <c r="U638" s="46"/>
      <c r="V638" s="51" t="s">
        <v>1075</v>
      </c>
      <c r="W638" s="62"/>
      <c r="X638" s="62"/>
      <c r="Y638" s="23" t="str">
        <f t="shared" si="74"/>
        <v/>
      </c>
      <c r="Z638" s="23">
        <f t="shared" si="75"/>
        <v>17.920000000000002</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1</v>
      </c>
      <c r="I639" s="21" t="s">
        <v>995</v>
      </c>
      <c r="J639" s="101">
        <v>82055900</v>
      </c>
      <c r="K639" s="46" t="s">
        <v>104</v>
      </c>
      <c r="L639" s="47"/>
      <c r="M639" s="48"/>
      <c r="N639" s="99">
        <v>42.918399999999998</v>
      </c>
      <c r="O639" s="49"/>
      <c r="P639" s="50"/>
      <c r="Q639" s="50"/>
      <c r="R639" s="50"/>
      <c r="S639" s="50"/>
      <c r="T639" s="46"/>
      <c r="U639" s="46"/>
      <c r="V639" s="51"/>
      <c r="W639" s="62"/>
      <c r="X639" s="62"/>
      <c r="Y639" s="23" t="str">
        <f t="shared" si="74"/>
        <v/>
      </c>
      <c r="Z639" s="23">
        <f t="shared" si="75"/>
        <v>42.918399999999998</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c r="K640" s="46" t="s">
        <v>104</v>
      </c>
      <c r="L640" s="47"/>
      <c r="M640" s="48"/>
      <c r="N640" s="99"/>
      <c r="O640" s="49"/>
      <c r="P640" s="50"/>
      <c r="Q640" s="50"/>
      <c r="R640" s="50"/>
      <c r="S640" s="50"/>
      <c r="T640" s="46"/>
      <c r="U640" s="46"/>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c r="K641" s="46" t="s">
        <v>104</v>
      </c>
      <c r="L641" s="47"/>
      <c r="M641" s="48"/>
      <c r="N641" s="99"/>
      <c r="O641" s="49"/>
      <c r="P641" s="50"/>
      <c r="Q641" s="50"/>
      <c r="R641" s="50"/>
      <c r="S641" s="50"/>
      <c r="T641" s="46"/>
      <c r="U641" s="46"/>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c r="K642" s="46" t="s">
        <v>104</v>
      </c>
      <c r="L642" s="47"/>
      <c r="M642" s="48"/>
      <c r="N642" s="99"/>
      <c r="O642" s="49"/>
      <c r="P642" s="50"/>
      <c r="Q642" s="50"/>
      <c r="R642" s="50"/>
      <c r="S642" s="50"/>
      <c r="T642" s="46"/>
      <c r="U642" s="46"/>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711</v>
      </c>
      <c r="H643" s="21">
        <v>3</v>
      </c>
      <c r="I643" s="21" t="s">
        <v>995</v>
      </c>
      <c r="J643" s="46"/>
      <c r="K643" s="46" t="s">
        <v>104</v>
      </c>
      <c r="L643" s="47"/>
      <c r="M643" s="48"/>
      <c r="N643" s="99"/>
      <c r="O643" s="49"/>
      <c r="P643" s="50"/>
      <c r="Q643" s="50"/>
      <c r="R643" s="50"/>
      <c r="S643" s="50"/>
      <c r="T643" s="46"/>
      <c r="U643" s="46"/>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x14ac:dyDescent="0.25">
      <c r="B644" s="18">
        <f t="shared" si="81"/>
        <v>622</v>
      </c>
      <c r="C644" s="25">
        <v>5500000001834</v>
      </c>
      <c r="D644" s="19"/>
      <c r="E644" s="19"/>
      <c r="F644" s="20"/>
      <c r="G644" s="20" t="s">
        <v>712</v>
      </c>
      <c r="H644" s="21">
        <v>1</v>
      </c>
      <c r="I644" s="21" t="s">
        <v>995</v>
      </c>
      <c r="J644" s="46"/>
      <c r="K644" s="46" t="s">
        <v>104</v>
      </c>
      <c r="L644" s="47"/>
      <c r="M644" s="48"/>
      <c r="N644" s="99"/>
      <c r="O644" s="49"/>
      <c r="P644" s="50"/>
      <c r="Q644" s="50"/>
      <c r="R644" s="50"/>
      <c r="S644" s="50"/>
      <c r="T644" s="46"/>
      <c r="U644" s="46"/>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c r="K645" s="46" t="s">
        <v>104</v>
      </c>
      <c r="L645" s="47"/>
      <c r="M645" s="48"/>
      <c r="N645" s="99"/>
      <c r="O645" s="49"/>
      <c r="P645" s="50"/>
      <c r="Q645" s="50"/>
      <c r="R645" s="50"/>
      <c r="S645" s="50"/>
      <c r="T645" s="46"/>
      <c r="U645" s="46"/>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1</v>
      </c>
      <c r="I646" s="21" t="s">
        <v>995</v>
      </c>
      <c r="J646" s="46"/>
      <c r="K646" s="46" t="s">
        <v>104</v>
      </c>
      <c r="L646" s="47"/>
      <c r="M646" s="48"/>
      <c r="N646" s="99"/>
      <c r="O646" s="49"/>
      <c r="P646" s="50"/>
      <c r="Q646" s="50"/>
      <c r="R646" s="50"/>
      <c r="S646" s="50"/>
      <c r="T646" s="46"/>
      <c r="U646" s="46"/>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1</v>
      </c>
      <c r="I647" s="21" t="s">
        <v>995</v>
      </c>
      <c r="J647" s="46"/>
      <c r="K647" s="46" t="s">
        <v>104</v>
      </c>
      <c r="L647" s="47"/>
      <c r="M647" s="48"/>
      <c r="N647" s="99"/>
      <c r="O647" s="49"/>
      <c r="P647" s="50"/>
      <c r="Q647" s="50"/>
      <c r="R647" s="50"/>
      <c r="S647" s="50"/>
      <c r="T647" s="46"/>
      <c r="U647" s="46"/>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1</v>
      </c>
      <c r="I648" s="21" t="s">
        <v>995</v>
      </c>
      <c r="J648" s="46"/>
      <c r="K648" s="46" t="s">
        <v>104</v>
      </c>
      <c r="L648" s="47"/>
      <c r="M648" s="48"/>
      <c r="N648" s="99"/>
      <c r="O648" s="49"/>
      <c r="P648" s="50"/>
      <c r="Q648" s="50"/>
      <c r="R648" s="50"/>
      <c r="S648" s="50"/>
      <c r="T648" s="46"/>
      <c r="U648" s="46"/>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c r="K649" s="46" t="s">
        <v>104</v>
      </c>
      <c r="L649" s="47"/>
      <c r="M649" s="48"/>
      <c r="N649" s="99"/>
      <c r="O649" s="49"/>
      <c r="P649" s="50"/>
      <c r="Q649" s="50"/>
      <c r="R649" s="50"/>
      <c r="S649" s="50"/>
      <c r="T649" s="46"/>
      <c r="U649" s="46"/>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100"/>
      <c r="K650" s="46" t="s">
        <v>104</v>
      </c>
      <c r="L650" s="47"/>
      <c r="M650" s="48"/>
      <c r="N650" s="99"/>
      <c r="O650" s="49"/>
      <c r="P650" s="50"/>
      <c r="Q650" s="50"/>
      <c r="R650" s="50"/>
      <c r="S650" s="50"/>
      <c r="T650" s="46"/>
      <c r="U650" s="46"/>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719</v>
      </c>
      <c r="H651" s="21">
        <v>2</v>
      </c>
      <c r="I651" s="21" t="s">
        <v>995</v>
      </c>
      <c r="J651" s="100"/>
      <c r="K651" s="46" t="s">
        <v>104</v>
      </c>
      <c r="L651" s="47"/>
      <c r="M651" s="48"/>
      <c r="N651" s="99"/>
      <c r="O651" s="49"/>
      <c r="P651" s="50"/>
      <c r="Q651" s="50"/>
      <c r="R651" s="50"/>
      <c r="S651" s="50"/>
      <c r="T651" s="46"/>
      <c r="U651" s="46"/>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100"/>
      <c r="K652" s="46" t="s">
        <v>104</v>
      </c>
      <c r="L652" s="47"/>
      <c r="M652" s="48"/>
      <c r="N652" s="99"/>
      <c r="O652" s="49"/>
      <c r="P652" s="50"/>
      <c r="Q652" s="50"/>
      <c r="R652" s="50"/>
      <c r="S652" s="50"/>
      <c r="T652" s="46"/>
      <c r="U652" s="46"/>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100"/>
      <c r="K653" s="46" t="s">
        <v>104</v>
      </c>
      <c r="L653" s="47"/>
      <c r="M653" s="48"/>
      <c r="N653" s="99"/>
      <c r="O653" s="49"/>
      <c r="P653" s="50"/>
      <c r="Q653" s="50"/>
      <c r="R653" s="50"/>
      <c r="S653" s="50"/>
      <c r="T653" s="46"/>
      <c r="U653" s="46"/>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100"/>
      <c r="K654" s="46" t="s">
        <v>104</v>
      </c>
      <c r="L654" s="47"/>
      <c r="M654" s="48"/>
      <c r="N654" s="99"/>
      <c r="O654" s="49"/>
      <c r="P654" s="50"/>
      <c r="Q654" s="50"/>
      <c r="R654" s="50"/>
      <c r="S654" s="50"/>
      <c r="T654" s="46"/>
      <c r="U654" s="46"/>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100"/>
      <c r="K655" s="46" t="s">
        <v>104</v>
      </c>
      <c r="L655" s="47"/>
      <c r="M655" s="48"/>
      <c r="N655" s="99"/>
      <c r="O655" s="49"/>
      <c r="P655" s="50"/>
      <c r="Q655" s="50"/>
      <c r="R655" s="50"/>
      <c r="S655" s="50"/>
      <c r="T655" s="46"/>
      <c r="U655" s="46"/>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724</v>
      </c>
      <c r="H656" s="21">
        <v>5</v>
      </c>
      <c r="I656" s="21" t="s">
        <v>995</v>
      </c>
      <c r="J656" s="100"/>
      <c r="K656" s="46" t="s">
        <v>104</v>
      </c>
      <c r="L656" s="47"/>
      <c r="M656" s="48"/>
      <c r="N656" s="99"/>
      <c r="O656" s="49"/>
      <c r="P656" s="50"/>
      <c r="Q656" s="50"/>
      <c r="R656" s="50"/>
      <c r="S656" s="50"/>
      <c r="T656" s="46"/>
      <c r="U656" s="46"/>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725</v>
      </c>
      <c r="H657" s="21">
        <v>5</v>
      </c>
      <c r="I657" s="21" t="s">
        <v>995</v>
      </c>
      <c r="J657" s="46"/>
      <c r="K657" s="46" t="s">
        <v>104</v>
      </c>
      <c r="L657" s="47"/>
      <c r="M657" s="48"/>
      <c r="N657" s="99"/>
      <c r="O657" s="49"/>
      <c r="P657" s="50"/>
      <c r="Q657" s="50"/>
      <c r="R657" s="50"/>
      <c r="S657" s="50"/>
      <c r="T657" s="46"/>
      <c r="U657" s="46"/>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101">
        <v>82041100</v>
      </c>
      <c r="K658" s="46" t="s">
        <v>104</v>
      </c>
      <c r="L658" s="47"/>
      <c r="M658" s="48"/>
      <c r="N658" s="99">
        <v>715.68</v>
      </c>
      <c r="O658" s="49"/>
      <c r="P658" s="50"/>
      <c r="Q658" s="50"/>
      <c r="R658" s="50"/>
      <c r="S658" s="50"/>
      <c r="T658" s="46"/>
      <c r="U658" s="46"/>
      <c r="V658" s="51" t="s">
        <v>1074</v>
      </c>
      <c r="W658" s="62"/>
      <c r="X658" s="62"/>
      <c r="Y658" s="23" t="str">
        <f t="shared" si="74"/>
        <v/>
      </c>
      <c r="Z658" s="23">
        <f t="shared" si="75"/>
        <v>715.68</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v>82041100</v>
      </c>
      <c r="K659" s="46" t="s">
        <v>104</v>
      </c>
      <c r="L659" s="47"/>
      <c r="M659" s="48"/>
      <c r="N659" s="99">
        <v>840</v>
      </c>
      <c r="O659" s="49"/>
      <c r="P659" s="50"/>
      <c r="Q659" s="50"/>
      <c r="R659" s="50"/>
      <c r="S659" s="50"/>
      <c r="T659" s="46"/>
      <c r="U659" s="46"/>
      <c r="V659" s="51" t="s">
        <v>1074</v>
      </c>
      <c r="W659" s="62"/>
      <c r="X659" s="62"/>
      <c r="Y659" s="23" t="str">
        <f t="shared" si="74"/>
        <v/>
      </c>
      <c r="Z659" s="23">
        <f t="shared" si="75"/>
        <v>840</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7</v>
      </c>
      <c r="I660" s="21" t="s">
        <v>995</v>
      </c>
      <c r="J660" s="101">
        <v>82041100</v>
      </c>
      <c r="K660" s="46" t="s">
        <v>104</v>
      </c>
      <c r="L660" s="47"/>
      <c r="M660" s="48"/>
      <c r="N660" s="99">
        <v>549.91999999999996</v>
      </c>
      <c r="O660" s="49"/>
      <c r="P660" s="50"/>
      <c r="Q660" s="50"/>
      <c r="R660" s="50"/>
      <c r="S660" s="50"/>
      <c r="T660" s="46"/>
      <c r="U660" s="46"/>
      <c r="V660" s="51" t="s">
        <v>1074</v>
      </c>
      <c r="W660" s="62"/>
      <c r="X660" s="62"/>
      <c r="Y660" s="23" t="str">
        <f t="shared" si="74"/>
        <v/>
      </c>
      <c r="Z660" s="23">
        <f t="shared" si="75"/>
        <v>3849.4399999999996</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1</v>
      </c>
      <c r="I661" s="21" t="s">
        <v>995</v>
      </c>
      <c r="J661" s="101">
        <v>82041100</v>
      </c>
      <c r="K661" s="46" t="s">
        <v>104</v>
      </c>
      <c r="L661" s="47"/>
      <c r="M661" s="48"/>
      <c r="N661" s="99">
        <v>997.92</v>
      </c>
      <c r="O661" s="49"/>
      <c r="P661" s="50"/>
      <c r="Q661" s="50"/>
      <c r="R661" s="50"/>
      <c r="S661" s="50"/>
      <c r="T661" s="46"/>
      <c r="U661" s="46"/>
      <c r="V661" s="51" t="s">
        <v>1074</v>
      </c>
      <c r="W661" s="62"/>
      <c r="X661" s="62"/>
      <c r="Y661" s="23" t="str">
        <f t="shared" si="74"/>
        <v/>
      </c>
      <c r="Z661" s="23">
        <f t="shared" si="75"/>
        <v>997.92</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101">
        <v>82041100</v>
      </c>
      <c r="K662" s="46" t="s">
        <v>104</v>
      </c>
      <c r="L662" s="47"/>
      <c r="M662" s="48"/>
      <c r="N662" s="99">
        <v>452.48</v>
      </c>
      <c r="O662" s="49"/>
      <c r="P662" s="50"/>
      <c r="Q662" s="50"/>
      <c r="R662" s="50"/>
      <c r="S662" s="50"/>
      <c r="T662" s="46"/>
      <c r="U662" s="46"/>
      <c r="V662" s="51" t="s">
        <v>1074</v>
      </c>
      <c r="W662" s="62"/>
      <c r="X662" s="62"/>
      <c r="Y662" s="23" t="str">
        <f t="shared" si="74"/>
        <v/>
      </c>
      <c r="Z662" s="23">
        <f t="shared" si="75"/>
        <v>452.48</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101">
        <v>82041100</v>
      </c>
      <c r="K663" s="46" t="s">
        <v>104</v>
      </c>
      <c r="L663" s="47"/>
      <c r="M663" s="48"/>
      <c r="N663" s="99">
        <v>196</v>
      </c>
      <c r="O663" s="49"/>
      <c r="P663" s="50"/>
      <c r="Q663" s="50"/>
      <c r="R663" s="50"/>
      <c r="S663" s="50"/>
      <c r="T663" s="46"/>
      <c r="U663" s="46"/>
      <c r="V663" s="51" t="s">
        <v>1074</v>
      </c>
      <c r="W663" s="62"/>
      <c r="X663" s="62"/>
      <c r="Y663" s="23" t="str">
        <f t="shared" ref="Y663:Y726" si="82">IF(M663&lt;&gt;"",$H663*M663,"")</f>
        <v/>
      </c>
      <c r="Z663" s="23">
        <f t="shared" ref="Z663:Z726" si="83">IF(N663&lt;&gt;"",$H663*N663,"")</f>
        <v>196</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101">
        <v>82041100</v>
      </c>
      <c r="K664" s="46" t="s">
        <v>104</v>
      </c>
      <c r="L664" s="47"/>
      <c r="M664" s="48"/>
      <c r="N664" s="99">
        <v>192.64</v>
      </c>
      <c r="O664" s="49"/>
      <c r="P664" s="50"/>
      <c r="Q664" s="50"/>
      <c r="R664" s="50"/>
      <c r="S664" s="50"/>
      <c r="T664" s="46"/>
      <c r="U664" s="46"/>
      <c r="V664" s="51" t="s">
        <v>1074</v>
      </c>
      <c r="W664" s="62"/>
      <c r="X664" s="62"/>
      <c r="Y664" s="23" t="str">
        <f t="shared" si="82"/>
        <v/>
      </c>
      <c r="Z664" s="23">
        <f t="shared" si="83"/>
        <v>192.64</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101">
        <v>82041100</v>
      </c>
      <c r="K665" s="46" t="s">
        <v>104</v>
      </c>
      <c r="L665" s="47"/>
      <c r="M665" s="48"/>
      <c r="N665" s="99">
        <v>212.8</v>
      </c>
      <c r="O665" s="49"/>
      <c r="P665" s="50"/>
      <c r="Q665" s="50"/>
      <c r="R665" s="50"/>
      <c r="S665" s="50"/>
      <c r="T665" s="46"/>
      <c r="U665" s="46"/>
      <c r="V665" s="51" t="s">
        <v>1074</v>
      </c>
      <c r="W665" s="62"/>
      <c r="X665" s="62"/>
      <c r="Y665" s="23" t="str">
        <f t="shared" si="82"/>
        <v/>
      </c>
      <c r="Z665" s="23">
        <f t="shared" si="83"/>
        <v>212.8</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101">
        <v>82041100</v>
      </c>
      <c r="K666" s="46" t="s">
        <v>104</v>
      </c>
      <c r="L666" s="47"/>
      <c r="M666" s="48"/>
      <c r="N666" s="99">
        <v>196</v>
      </c>
      <c r="O666" s="49"/>
      <c r="P666" s="50"/>
      <c r="Q666" s="50"/>
      <c r="R666" s="50"/>
      <c r="S666" s="50"/>
      <c r="T666" s="46"/>
      <c r="U666" s="46"/>
      <c r="V666" s="51" t="s">
        <v>1074</v>
      </c>
      <c r="W666" s="62"/>
      <c r="X666" s="62"/>
      <c r="Y666" s="23" t="str">
        <f t="shared" si="82"/>
        <v/>
      </c>
      <c r="Z666" s="23">
        <f t="shared" si="83"/>
        <v>196</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c r="K667" s="46" t="s">
        <v>104</v>
      </c>
      <c r="L667" s="47"/>
      <c r="M667" s="48"/>
      <c r="N667" s="99"/>
      <c r="O667" s="49"/>
      <c r="P667" s="50"/>
      <c r="Q667" s="50"/>
      <c r="R667" s="50"/>
      <c r="S667" s="50"/>
      <c r="T667" s="46"/>
      <c r="U667" s="46"/>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v>82041100</v>
      </c>
      <c r="K668" s="46" t="s">
        <v>104</v>
      </c>
      <c r="L668" s="47"/>
      <c r="M668" s="48"/>
      <c r="N668" s="99">
        <v>1118.8800000000001</v>
      </c>
      <c r="O668" s="49"/>
      <c r="P668" s="50"/>
      <c r="Q668" s="50"/>
      <c r="R668" s="50"/>
      <c r="S668" s="50"/>
      <c r="T668" s="46"/>
      <c r="U668" s="46"/>
      <c r="V668" s="51" t="s">
        <v>1074</v>
      </c>
      <c r="W668" s="62"/>
      <c r="X668" s="62"/>
      <c r="Y668" s="23" t="str">
        <f t="shared" si="82"/>
        <v/>
      </c>
      <c r="Z668" s="23">
        <f t="shared" si="83"/>
        <v>1118.8800000000001</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101">
        <v>82041100</v>
      </c>
      <c r="K669" s="46" t="s">
        <v>104</v>
      </c>
      <c r="L669" s="47"/>
      <c r="M669" s="48"/>
      <c r="N669" s="99">
        <v>1904</v>
      </c>
      <c r="O669" s="49"/>
      <c r="P669" s="50"/>
      <c r="Q669" s="50"/>
      <c r="R669" s="50"/>
      <c r="S669" s="50"/>
      <c r="T669" s="46"/>
      <c r="U669" s="46"/>
      <c r="V669" s="51" t="s">
        <v>1074</v>
      </c>
      <c r="W669" s="62"/>
      <c r="X669" s="62"/>
      <c r="Y669" s="23" t="str">
        <f t="shared" si="82"/>
        <v/>
      </c>
      <c r="Z669" s="23">
        <f t="shared" si="83"/>
        <v>1904</v>
      </c>
      <c r="AA669" s="19">
        <f t="shared" si="84"/>
        <v>1</v>
      </c>
      <c r="AB669" s="19">
        <f t="shared" si="85"/>
        <v>0</v>
      </c>
      <c r="AC669" s="19">
        <f t="shared" si="86"/>
        <v>1</v>
      </c>
      <c r="AD669" s="23" t="str">
        <f t="shared" si="87"/>
        <v/>
      </c>
      <c r="AE669" s="23" t="str">
        <f t="shared" si="88"/>
        <v/>
      </c>
    </row>
    <row r="670" spans="2:31" x14ac:dyDescent="0.25">
      <c r="B670" s="18">
        <f t="shared" si="89"/>
        <v>648</v>
      </c>
      <c r="C670" s="25">
        <v>5500000001127</v>
      </c>
      <c r="D670" s="19"/>
      <c r="E670" s="19"/>
      <c r="F670" s="20"/>
      <c r="G670" s="20" t="s">
        <v>736</v>
      </c>
      <c r="H670" s="21">
        <v>1</v>
      </c>
      <c r="I670" s="21" t="s">
        <v>995</v>
      </c>
      <c r="J670" s="101">
        <v>82041100</v>
      </c>
      <c r="K670" s="46" t="s">
        <v>104</v>
      </c>
      <c r="L670" s="47"/>
      <c r="M670" s="48"/>
      <c r="N670" s="99">
        <v>506.24</v>
      </c>
      <c r="O670" s="49"/>
      <c r="P670" s="50"/>
      <c r="Q670" s="50"/>
      <c r="R670" s="50"/>
      <c r="S670" s="50"/>
      <c r="T670" s="46"/>
      <c r="U670" s="46"/>
      <c r="V670" s="51" t="s">
        <v>1074</v>
      </c>
      <c r="W670" s="62"/>
      <c r="X670" s="62"/>
      <c r="Y670" s="23" t="str">
        <f t="shared" si="82"/>
        <v/>
      </c>
      <c r="Z670" s="23">
        <f t="shared" si="83"/>
        <v>506.24</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100"/>
      <c r="K671" s="46" t="s">
        <v>104</v>
      </c>
      <c r="L671" s="47"/>
      <c r="M671" s="48"/>
      <c r="N671" s="99"/>
      <c r="O671" s="49"/>
      <c r="P671" s="50"/>
      <c r="Q671" s="50"/>
      <c r="R671" s="50"/>
      <c r="S671" s="50"/>
      <c r="T671" s="46"/>
      <c r="U671" s="46"/>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738</v>
      </c>
      <c r="H672" s="21">
        <v>1</v>
      </c>
      <c r="I672" s="21" t="s">
        <v>995</v>
      </c>
      <c r="J672" s="100"/>
      <c r="K672" s="46" t="s">
        <v>104</v>
      </c>
      <c r="L672" s="47"/>
      <c r="M672" s="48"/>
      <c r="N672" s="99"/>
      <c r="O672" s="49"/>
      <c r="P672" s="50"/>
      <c r="Q672" s="50"/>
      <c r="R672" s="50"/>
      <c r="S672" s="50"/>
      <c r="T672" s="46"/>
      <c r="U672" s="46"/>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101">
        <v>82041100</v>
      </c>
      <c r="K673" s="46" t="s">
        <v>104</v>
      </c>
      <c r="L673" s="47"/>
      <c r="M673" s="48"/>
      <c r="N673" s="99">
        <v>911.68</v>
      </c>
      <c r="O673" s="49"/>
      <c r="P673" s="50"/>
      <c r="Q673" s="50"/>
      <c r="R673" s="50"/>
      <c r="S673" s="50"/>
      <c r="T673" s="46"/>
      <c r="U673" s="46"/>
      <c r="V673" s="51" t="s">
        <v>1074</v>
      </c>
      <c r="W673" s="62"/>
      <c r="X673" s="62"/>
      <c r="Y673" s="23" t="str">
        <f t="shared" si="82"/>
        <v/>
      </c>
      <c r="Z673" s="23">
        <f t="shared" si="83"/>
        <v>911.68</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1</v>
      </c>
      <c r="I674" s="21" t="s">
        <v>995</v>
      </c>
      <c r="J674" s="101">
        <v>82041100</v>
      </c>
      <c r="K674" s="46" t="s">
        <v>104</v>
      </c>
      <c r="L674" s="47"/>
      <c r="M674" s="48"/>
      <c r="N674" s="99">
        <v>211.68</v>
      </c>
      <c r="O674" s="49"/>
      <c r="P674" s="50"/>
      <c r="Q674" s="50"/>
      <c r="R674" s="50"/>
      <c r="S674" s="50"/>
      <c r="T674" s="46"/>
      <c r="U674" s="46"/>
      <c r="V674" s="51" t="s">
        <v>1074</v>
      </c>
      <c r="W674" s="62"/>
      <c r="X674" s="62"/>
      <c r="Y674" s="23" t="str">
        <f t="shared" si="82"/>
        <v/>
      </c>
      <c r="Z674" s="23">
        <f t="shared" si="83"/>
        <v>211.68</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101">
        <v>82041100</v>
      </c>
      <c r="K675" s="46" t="s">
        <v>104</v>
      </c>
      <c r="L675" s="47"/>
      <c r="M675" s="48"/>
      <c r="N675" s="99">
        <v>352.8</v>
      </c>
      <c r="O675" s="49"/>
      <c r="P675" s="50"/>
      <c r="Q675" s="50"/>
      <c r="R675" s="50"/>
      <c r="S675" s="50"/>
      <c r="T675" s="46"/>
      <c r="U675" s="46"/>
      <c r="V675" s="51" t="s">
        <v>1074</v>
      </c>
      <c r="W675" s="62"/>
      <c r="X675" s="62"/>
      <c r="Y675" s="23" t="str">
        <f t="shared" si="82"/>
        <v/>
      </c>
      <c r="Z675" s="23">
        <f t="shared" si="83"/>
        <v>352.8</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c r="K676" s="46" t="s">
        <v>104</v>
      </c>
      <c r="L676" s="47"/>
      <c r="M676" s="48"/>
      <c r="N676" s="99"/>
      <c r="O676" s="49"/>
      <c r="P676" s="50"/>
      <c r="Q676" s="50"/>
      <c r="R676" s="50"/>
      <c r="S676" s="50"/>
      <c r="T676" s="46"/>
      <c r="U676" s="46"/>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101">
        <v>82041100</v>
      </c>
      <c r="K677" s="46" t="s">
        <v>104</v>
      </c>
      <c r="L677" s="47"/>
      <c r="M677" s="48"/>
      <c r="N677" s="99">
        <v>173.6</v>
      </c>
      <c r="O677" s="49"/>
      <c r="P677" s="50"/>
      <c r="Q677" s="50"/>
      <c r="R677" s="50"/>
      <c r="S677" s="50"/>
      <c r="T677" s="46"/>
      <c r="U677" s="46"/>
      <c r="V677" s="51" t="s">
        <v>1074</v>
      </c>
      <c r="W677" s="62"/>
      <c r="X677" s="62"/>
      <c r="Y677" s="23" t="str">
        <f t="shared" si="82"/>
        <v/>
      </c>
      <c r="Z677" s="23">
        <f t="shared" si="83"/>
        <v>173.6</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c r="K678" s="46" t="s">
        <v>104</v>
      </c>
      <c r="L678" s="47"/>
      <c r="M678" s="48"/>
      <c r="N678" s="99"/>
      <c r="O678" s="49"/>
      <c r="P678" s="50"/>
      <c r="Q678" s="50"/>
      <c r="R678" s="50"/>
      <c r="S678" s="50"/>
      <c r="T678" s="46"/>
      <c r="U678" s="46"/>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c r="K679" s="46" t="s">
        <v>104</v>
      </c>
      <c r="L679" s="47"/>
      <c r="M679" s="48"/>
      <c r="N679" s="99"/>
      <c r="O679" s="49"/>
      <c r="P679" s="50"/>
      <c r="Q679" s="50"/>
      <c r="R679" s="50"/>
      <c r="S679" s="50"/>
      <c r="T679" s="46"/>
      <c r="U679" s="46"/>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746</v>
      </c>
      <c r="H680" s="21">
        <v>1</v>
      </c>
      <c r="I680" s="21" t="s">
        <v>995</v>
      </c>
      <c r="J680" s="101">
        <v>82041100</v>
      </c>
      <c r="K680" s="46" t="s">
        <v>104</v>
      </c>
      <c r="L680" s="47"/>
      <c r="M680" s="48"/>
      <c r="N680" s="99">
        <v>184.8</v>
      </c>
      <c r="O680" s="49"/>
      <c r="P680" s="50"/>
      <c r="Q680" s="50"/>
      <c r="R680" s="50"/>
      <c r="S680" s="50"/>
      <c r="T680" s="46"/>
      <c r="U680" s="46"/>
      <c r="V680" s="51" t="s">
        <v>1074</v>
      </c>
      <c r="W680" s="62"/>
      <c r="X680" s="62"/>
      <c r="Y680" s="23" t="str">
        <f t="shared" si="82"/>
        <v/>
      </c>
      <c r="Z680" s="23">
        <f t="shared" si="83"/>
        <v>184.8</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100"/>
      <c r="K681" s="46" t="s">
        <v>104</v>
      </c>
      <c r="L681" s="47"/>
      <c r="M681" s="48"/>
      <c r="N681" s="99"/>
      <c r="O681" s="49"/>
      <c r="P681" s="50"/>
      <c r="Q681" s="50"/>
      <c r="R681" s="50"/>
      <c r="S681" s="50"/>
      <c r="T681" s="46"/>
      <c r="U681" s="46"/>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100"/>
      <c r="K682" s="46" t="s">
        <v>104</v>
      </c>
      <c r="L682" s="47"/>
      <c r="M682" s="48"/>
      <c r="N682" s="99"/>
      <c r="O682" s="49"/>
      <c r="P682" s="50"/>
      <c r="Q682" s="50"/>
      <c r="R682" s="50"/>
      <c r="S682" s="50"/>
      <c r="T682" s="46"/>
      <c r="U682" s="46"/>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x14ac:dyDescent="0.25">
      <c r="B683" s="18">
        <f t="shared" si="89"/>
        <v>661</v>
      </c>
      <c r="C683" s="25">
        <v>5200000011447</v>
      </c>
      <c r="D683" s="19"/>
      <c r="E683" s="19"/>
      <c r="F683" s="20"/>
      <c r="G683" s="20" t="s">
        <v>749</v>
      </c>
      <c r="H683" s="21">
        <v>1</v>
      </c>
      <c r="I683" s="21" t="s">
        <v>995</v>
      </c>
      <c r="J683" s="100"/>
      <c r="K683" s="46" t="s">
        <v>104</v>
      </c>
      <c r="L683" s="47"/>
      <c r="M683" s="48"/>
      <c r="N683" s="99"/>
      <c r="O683" s="49"/>
      <c r="P683" s="50"/>
      <c r="Q683" s="50"/>
      <c r="R683" s="50"/>
      <c r="S683" s="50"/>
      <c r="T683" s="46"/>
      <c r="U683" s="46"/>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100"/>
      <c r="K684" s="46" t="s">
        <v>104</v>
      </c>
      <c r="L684" s="47"/>
      <c r="M684" s="48"/>
      <c r="N684" s="99"/>
      <c r="O684" s="49"/>
      <c r="P684" s="50"/>
      <c r="Q684" s="50"/>
      <c r="R684" s="50"/>
      <c r="S684" s="50"/>
      <c r="T684" s="46"/>
      <c r="U684" s="46"/>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100"/>
      <c r="K685" s="46" t="s">
        <v>104</v>
      </c>
      <c r="L685" s="47"/>
      <c r="M685" s="48"/>
      <c r="N685" s="99"/>
      <c r="O685" s="49"/>
      <c r="P685" s="50"/>
      <c r="Q685" s="50"/>
      <c r="R685" s="50"/>
      <c r="S685" s="50"/>
      <c r="T685" s="46"/>
      <c r="U685" s="46"/>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100"/>
      <c r="K686" s="46" t="s">
        <v>104</v>
      </c>
      <c r="L686" s="47"/>
      <c r="M686" s="48"/>
      <c r="N686" s="99"/>
      <c r="O686" s="49"/>
      <c r="P686" s="50"/>
      <c r="Q686" s="50"/>
      <c r="R686" s="50"/>
      <c r="S686" s="50"/>
      <c r="T686" s="46"/>
      <c r="U686" s="46"/>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100"/>
      <c r="K687" s="46" t="s">
        <v>104</v>
      </c>
      <c r="L687" s="47"/>
      <c r="M687" s="48"/>
      <c r="N687" s="99"/>
      <c r="O687" s="49"/>
      <c r="P687" s="50"/>
      <c r="Q687" s="50"/>
      <c r="R687" s="50"/>
      <c r="S687" s="50"/>
      <c r="T687" s="46"/>
      <c r="U687" s="46"/>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v>82051000</v>
      </c>
      <c r="K688" s="46" t="s">
        <v>104</v>
      </c>
      <c r="L688" s="47"/>
      <c r="M688" s="48"/>
      <c r="N688" s="99">
        <v>397.6</v>
      </c>
      <c r="O688" s="49"/>
      <c r="P688" s="50"/>
      <c r="Q688" s="50"/>
      <c r="R688" s="50"/>
      <c r="S688" s="50"/>
      <c r="T688" s="46"/>
      <c r="U688" s="46"/>
      <c r="V688" s="51" t="s">
        <v>1084</v>
      </c>
      <c r="W688" s="62"/>
      <c r="X688" s="62"/>
      <c r="Y688" s="23" t="str">
        <f t="shared" si="82"/>
        <v/>
      </c>
      <c r="Z688" s="23">
        <f t="shared" si="83"/>
        <v>397.6</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v>82051000</v>
      </c>
      <c r="K689" s="46" t="s">
        <v>104</v>
      </c>
      <c r="L689" s="47"/>
      <c r="M689" s="48"/>
      <c r="N689" s="99">
        <v>397.6</v>
      </c>
      <c r="O689" s="49"/>
      <c r="P689" s="50"/>
      <c r="Q689" s="50"/>
      <c r="R689" s="50"/>
      <c r="S689" s="50"/>
      <c r="T689" s="46"/>
      <c r="U689" s="46"/>
      <c r="V689" s="51" t="s">
        <v>1084</v>
      </c>
      <c r="W689" s="62"/>
      <c r="X689" s="62"/>
      <c r="Y689" s="23" t="str">
        <f t="shared" si="82"/>
        <v/>
      </c>
      <c r="Z689" s="23">
        <f t="shared" si="83"/>
        <v>397.6</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v>82051000</v>
      </c>
      <c r="K690" s="46" t="s">
        <v>104</v>
      </c>
      <c r="L690" s="47"/>
      <c r="M690" s="48"/>
      <c r="N690" s="99">
        <v>397.6</v>
      </c>
      <c r="O690" s="49"/>
      <c r="P690" s="50"/>
      <c r="Q690" s="50"/>
      <c r="R690" s="50"/>
      <c r="S690" s="50"/>
      <c r="T690" s="46"/>
      <c r="U690" s="46"/>
      <c r="V690" s="51" t="s">
        <v>1084</v>
      </c>
      <c r="W690" s="62"/>
      <c r="X690" s="62"/>
      <c r="Y690" s="23" t="str">
        <f t="shared" si="82"/>
        <v/>
      </c>
      <c r="Z690" s="23">
        <f t="shared" si="83"/>
        <v>397.6</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v>82051000</v>
      </c>
      <c r="K691" s="46" t="s">
        <v>104</v>
      </c>
      <c r="L691" s="47"/>
      <c r="M691" s="48"/>
      <c r="N691" s="99">
        <v>397.6</v>
      </c>
      <c r="O691" s="49"/>
      <c r="P691" s="50"/>
      <c r="Q691" s="50"/>
      <c r="R691" s="50"/>
      <c r="S691" s="50"/>
      <c r="T691" s="46"/>
      <c r="U691" s="46"/>
      <c r="V691" s="51" t="s">
        <v>1084</v>
      </c>
      <c r="W691" s="62"/>
      <c r="X691" s="62"/>
      <c r="Y691" s="23" t="str">
        <f t="shared" si="82"/>
        <v/>
      </c>
      <c r="Z691" s="23">
        <f t="shared" si="83"/>
        <v>397.6</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v>82051000</v>
      </c>
      <c r="K692" s="46" t="s">
        <v>104</v>
      </c>
      <c r="L692" s="47"/>
      <c r="M692" s="48"/>
      <c r="N692" s="99">
        <v>397.6</v>
      </c>
      <c r="O692" s="49"/>
      <c r="P692" s="50"/>
      <c r="Q692" s="50"/>
      <c r="R692" s="50"/>
      <c r="S692" s="50"/>
      <c r="T692" s="46"/>
      <c r="U692" s="46"/>
      <c r="V692" s="51" t="s">
        <v>1084</v>
      </c>
      <c r="W692" s="62"/>
      <c r="X692" s="62"/>
      <c r="Y692" s="23" t="str">
        <f t="shared" si="82"/>
        <v/>
      </c>
      <c r="Z692" s="23">
        <f t="shared" si="83"/>
        <v>397.6</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101">
        <v>82051000</v>
      </c>
      <c r="K693" s="46" t="s">
        <v>104</v>
      </c>
      <c r="L693" s="47"/>
      <c r="M693" s="48"/>
      <c r="N693" s="99">
        <v>621.6</v>
      </c>
      <c r="O693" s="49"/>
      <c r="P693" s="50"/>
      <c r="Q693" s="50"/>
      <c r="R693" s="50"/>
      <c r="S693" s="50"/>
      <c r="T693" s="46"/>
      <c r="U693" s="46"/>
      <c r="V693" s="51" t="s">
        <v>1084</v>
      </c>
      <c r="W693" s="62"/>
      <c r="X693" s="62"/>
      <c r="Y693" s="23" t="str">
        <f t="shared" si="82"/>
        <v/>
      </c>
      <c r="Z693" s="23">
        <f t="shared" si="83"/>
        <v>621.6</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101">
        <v>82051000</v>
      </c>
      <c r="K694" s="46" t="s">
        <v>104</v>
      </c>
      <c r="L694" s="47"/>
      <c r="M694" s="48"/>
      <c r="N694" s="99">
        <v>397.6</v>
      </c>
      <c r="O694" s="49"/>
      <c r="P694" s="50"/>
      <c r="Q694" s="50"/>
      <c r="R694" s="50"/>
      <c r="S694" s="50"/>
      <c r="T694" s="46"/>
      <c r="U694" s="46"/>
      <c r="V694" s="51" t="s">
        <v>1084</v>
      </c>
      <c r="W694" s="62"/>
      <c r="X694" s="62"/>
      <c r="Y694" s="23" t="str">
        <f t="shared" si="82"/>
        <v/>
      </c>
      <c r="Z694" s="23">
        <f t="shared" si="83"/>
        <v>397.6</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101">
        <v>82051000</v>
      </c>
      <c r="K695" s="46" t="s">
        <v>104</v>
      </c>
      <c r="L695" s="47"/>
      <c r="M695" s="48"/>
      <c r="N695" s="99">
        <v>397.6</v>
      </c>
      <c r="O695" s="49"/>
      <c r="P695" s="50"/>
      <c r="Q695" s="50"/>
      <c r="R695" s="50"/>
      <c r="S695" s="50"/>
      <c r="T695" s="46"/>
      <c r="U695" s="46"/>
      <c r="V695" s="51" t="s">
        <v>1084</v>
      </c>
      <c r="W695" s="62"/>
      <c r="X695" s="62"/>
      <c r="Y695" s="23" t="str">
        <f t="shared" si="82"/>
        <v/>
      </c>
      <c r="Z695" s="23">
        <f t="shared" si="83"/>
        <v>397.6</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101">
        <v>82051000</v>
      </c>
      <c r="K696" s="46" t="s">
        <v>104</v>
      </c>
      <c r="L696" s="47"/>
      <c r="M696" s="48"/>
      <c r="N696" s="99">
        <v>397.6</v>
      </c>
      <c r="O696" s="49"/>
      <c r="P696" s="50"/>
      <c r="Q696" s="50"/>
      <c r="R696" s="50"/>
      <c r="S696" s="50"/>
      <c r="T696" s="46"/>
      <c r="U696" s="46"/>
      <c r="V696" s="51" t="s">
        <v>1084</v>
      </c>
      <c r="W696" s="62"/>
      <c r="X696" s="62"/>
      <c r="Y696" s="23" t="str">
        <f t="shared" si="82"/>
        <v/>
      </c>
      <c r="Z696" s="23">
        <f t="shared" si="83"/>
        <v>397.6</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v>
      </c>
      <c r="I697" s="21" t="s">
        <v>995</v>
      </c>
      <c r="J697" s="101">
        <v>82051000</v>
      </c>
      <c r="K697" s="46" t="s">
        <v>104</v>
      </c>
      <c r="L697" s="47"/>
      <c r="M697" s="48"/>
      <c r="N697" s="99">
        <v>946.4</v>
      </c>
      <c r="O697" s="49"/>
      <c r="P697" s="50"/>
      <c r="Q697" s="50"/>
      <c r="R697" s="50"/>
      <c r="S697" s="50"/>
      <c r="T697" s="46"/>
      <c r="U697" s="46"/>
      <c r="V697" s="51" t="s">
        <v>1084</v>
      </c>
      <c r="W697" s="62"/>
      <c r="X697" s="62"/>
      <c r="Y697" s="23" t="str">
        <f t="shared" si="82"/>
        <v/>
      </c>
      <c r="Z697" s="23">
        <f t="shared" si="83"/>
        <v>946.4</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c r="K698" s="46" t="s">
        <v>104</v>
      </c>
      <c r="L698" s="47"/>
      <c r="M698" s="48"/>
      <c r="N698" s="99"/>
      <c r="O698" s="49"/>
      <c r="P698" s="50"/>
      <c r="Q698" s="50"/>
      <c r="R698" s="50"/>
      <c r="S698" s="50"/>
      <c r="T698" s="46"/>
      <c r="U698" s="46"/>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764</v>
      </c>
      <c r="H699" s="21">
        <v>1</v>
      </c>
      <c r="I699" s="21" t="s">
        <v>995</v>
      </c>
      <c r="J699" s="46"/>
      <c r="K699" s="46" t="s">
        <v>104</v>
      </c>
      <c r="L699" s="47"/>
      <c r="M699" s="48"/>
      <c r="N699" s="99"/>
      <c r="O699" s="49"/>
      <c r="P699" s="50"/>
      <c r="Q699" s="50"/>
      <c r="R699" s="50"/>
      <c r="S699" s="50"/>
      <c r="T699" s="46"/>
      <c r="U699" s="46"/>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101">
        <v>82051000</v>
      </c>
      <c r="K700" s="46" t="s">
        <v>104</v>
      </c>
      <c r="L700" s="47"/>
      <c r="M700" s="48"/>
      <c r="N700" s="99">
        <v>143.36000000000001</v>
      </c>
      <c r="O700" s="49"/>
      <c r="P700" s="50"/>
      <c r="Q700" s="50"/>
      <c r="R700" s="50"/>
      <c r="S700" s="50"/>
      <c r="T700" s="46"/>
      <c r="U700" s="46"/>
      <c r="V700" s="51" t="s">
        <v>1074</v>
      </c>
      <c r="W700" s="62"/>
      <c r="X700" s="62"/>
      <c r="Y700" s="23" t="str">
        <f t="shared" si="82"/>
        <v/>
      </c>
      <c r="Z700" s="23">
        <f t="shared" si="83"/>
        <v>143.36000000000001</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v>
      </c>
      <c r="I701" s="21" t="s">
        <v>995</v>
      </c>
      <c r="J701" s="101">
        <v>82051000</v>
      </c>
      <c r="K701" s="46" t="s">
        <v>104</v>
      </c>
      <c r="L701" s="47"/>
      <c r="M701" s="48"/>
      <c r="N701" s="99">
        <v>781.76</v>
      </c>
      <c r="O701" s="49"/>
      <c r="P701" s="50"/>
      <c r="Q701" s="50"/>
      <c r="R701" s="50"/>
      <c r="S701" s="50"/>
      <c r="T701" s="46"/>
      <c r="U701" s="46"/>
      <c r="V701" s="51" t="s">
        <v>1085</v>
      </c>
      <c r="W701" s="62"/>
      <c r="X701" s="62"/>
      <c r="Y701" s="23" t="str">
        <f t="shared" si="82"/>
        <v/>
      </c>
      <c r="Z701" s="23">
        <f t="shared" si="83"/>
        <v>781.76</v>
      </c>
      <c r="AA701" s="19">
        <f t="shared" si="84"/>
        <v>1</v>
      </c>
      <c r="AB701" s="19">
        <f t="shared" si="85"/>
        <v>0</v>
      </c>
      <c r="AC701" s="19">
        <f t="shared" si="86"/>
        <v>1</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c r="K702" s="46" t="s">
        <v>104</v>
      </c>
      <c r="L702" s="47"/>
      <c r="M702" s="48"/>
      <c r="N702" s="99"/>
      <c r="O702" s="49"/>
      <c r="P702" s="50"/>
      <c r="Q702" s="50"/>
      <c r="R702" s="50"/>
      <c r="S702" s="50"/>
      <c r="T702" s="46"/>
      <c r="U702" s="46"/>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7</v>
      </c>
      <c r="I703" s="21" t="s">
        <v>995</v>
      </c>
      <c r="J703" s="101">
        <v>82051000</v>
      </c>
      <c r="K703" s="46" t="s">
        <v>104</v>
      </c>
      <c r="L703" s="47"/>
      <c r="M703" s="48"/>
      <c r="N703" s="99">
        <v>1006.88</v>
      </c>
      <c r="O703" s="49"/>
      <c r="P703" s="50"/>
      <c r="Q703" s="50"/>
      <c r="R703" s="50"/>
      <c r="S703" s="50"/>
      <c r="T703" s="46"/>
      <c r="U703" s="46"/>
      <c r="V703" s="51" t="s">
        <v>1084</v>
      </c>
      <c r="W703" s="62"/>
      <c r="X703" s="62"/>
      <c r="Y703" s="23" t="str">
        <f t="shared" si="82"/>
        <v/>
      </c>
      <c r="Z703" s="23">
        <f t="shared" si="83"/>
        <v>7048.16</v>
      </c>
      <c r="AA703" s="19">
        <f t="shared" si="84"/>
        <v>1</v>
      </c>
      <c r="AB703" s="19">
        <f t="shared" si="85"/>
        <v>0</v>
      </c>
      <c r="AC703" s="19">
        <f t="shared" si="86"/>
        <v>1</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c r="K704" s="46" t="s">
        <v>104</v>
      </c>
      <c r="L704" s="47"/>
      <c r="M704" s="48"/>
      <c r="N704" s="99"/>
      <c r="O704" s="49"/>
      <c r="P704" s="50"/>
      <c r="Q704" s="50"/>
      <c r="R704" s="50"/>
      <c r="S704" s="50"/>
      <c r="T704" s="46"/>
      <c r="U704" s="46"/>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c r="K705" s="46" t="s">
        <v>104</v>
      </c>
      <c r="L705" s="47"/>
      <c r="M705" s="48"/>
      <c r="N705" s="99"/>
      <c r="O705" s="49"/>
      <c r="P705" s="50"/>
      <c r="Q705" s="50"/>
      <c r="R705" s="50"/>
      <c r="S705" s="50"/>
      <c r="T705" s="46"/>
      <c r="U705" s="46"/>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v>82119400</v>
      </c>
      <c r="K706" s="46" t="s">
        <v>104</v>
      </c>
      <c r="L706" s="47"/>
      <c r="M706" s="48"/>
      <c r="N706" s="99">
        <v>168</v>
      </c>
      <c r="O706" s="49"/>
      <c r="P706" s="50"/>
      <c r="Q706" s="50"/>
      <c r="R706" s="50"/>
      <c r="S706" s="50"/>
      <c r="T706" s="46"/>
      <c r="U706" s="46"/>
      <c r="V706" s="51" t="s">
        <v>1086</v>
      </c>
      <c r="W706" s="62"/>
      <c r="X706" s="62"/>
      <c r="Y706" s="23" t="str">
        <f t="shared" si="82"/>
        <v/>
      </c>
      <c r="Z706" s="23">
        <f t="shared" si="83"/>
        <v>168</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1</v>
      </c>
      <c r="I707" s="21" t="s">
        <v>995</v>
      </c>
      <c r="J707" s="100"/>
      <c r="K707" s="46" t="s">
        <v>104</v>
      </c>
      <c r="L707" s="47"/>
      <c r="M707" s="48"/>
      <c r="N707" s="99"/>
      <c r="O707" s="49"/>
      <c r="P707" s="50"/>
      <c r="Q707" s="50"/>
      <c r="R707" s="50"/>
      <c r="S707" s="50"/>
      <c r="T707" s="46"/>
      <c r="U707" s="46"/>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3</v>
      </c>
      <c r="I708" s="21" t="s">
        <v>995</v>
      </c>
      <c r="J708">
        <v>85131010</v>
      </c>
      <c r="K708" s="46" t="s">
        <v>104</v>
      </c>
      <c r="L708" s="47"/>
      <c r="M708" s="48"/>
      <c r="N708" s="99">
        <v>573.44000000000005</v>
      </c>
      <c r="O708" s="49"/>
      <c r="P708" s="50"/>
      <c r="Q708" s="50"/>
      <c r="R708" s="50"/>
      <c r="S708" s="50"/>
      <c r="T708" s="46"/>
      <c r="U708" s="46"/>
      <c r="V708" s="51" t="s">
        <v>1087</v>
      </c>
      <c r="W708" s="62"/>
      <c r="X708" s="62"/>
      <c r="Y708" s="23" t="str">
        <f t="shared" si="82"/>
        <v/>
      </c>
      <c r="Z708" s="23">
        <f t="shared" si="83"/>
        <v>1720.3200000000002</v>
      </c>
      <c r="AA708" s="19">
        <f t="shared" si="84"/>
        <v>1</v>
      </c>
      <c r="AB708" s="19">
        <f t="shared" si="85"/>
        <v>0</v>
      </c>
      <c r="AC708" s="19">
        <f t="shared" si="86"/>
        <v>1</v>
      </c>
      <c r="AD708" s="23" t="str">
        <f t="shared" si="87"/>
        <v/>
      </c>
      <c r="AE708" s="23" t="str">
        <f t="shared" si="88"/>
        <v/>
      </c>
    </row>
    <row r="709" spans="2:31" x14ac:dyDescent="0.25">
      <c r="B709" s="18">
        <f t="shared" si="89"/>
        <v>687</v>
      </c>
      <c r="C709" s="25">
        <v>5300000003735</v>
      </c>
      <c r="D709" s="19"/>
      <c r="E709" s="19"/>
      <c r="F709" s="20"/>
      <c r="G709" s="20" t="s">
        <v>774</v>
      </c>
      <c r="H709" s="21">
        <v>20</v>
      </c>
      <c r="I709" s="21" t="s">
        <v>995</v>
      </c>
      <c r="J709">
        <v>85131010</v>
      </c>
      <c r="K709" s="46" t="s">
        <v>104</v>
      </c>
      <c r="L709" s="47"/>
      <c r="M709" s="48"/>
      <c r="N709" s="99"/>
      <c r="O709" s="49"/>
      <c r="P709" s="50"/>
      <c r="Q709" s="50"/>
      <c r="R709" s="50"/>
      <c r="S709" s="50"/>
      <c r="T709" s="46"/>
      <c r="U709" s="46"/>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v>
      </c>
      <c r="I710" s="21" t="s">
        <v>995</v>
      </c>
      <c r="J710">
        <v>85131010</v>
      </c>
      <c r="K710" s="46" t="s">
        <v>104</v>
      </c>
      <c r="L710" s="47"/>
      <c r="M710" s="48"/>
      <c r="N710" s="99"/>
      <c r="O710" s="49"/>
      <c r="P710" s="50"/>
      <c r="Q710" s="50"/>
      <c r="R710" s="50"/>
      <c r="S710" s="50"/>
      <c r="T710" s="46"/>
      <c r="U710" s="46"/>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1</v>
      </c>
      <c r="I711" s="21" t="s">
        <v>995</v>
      </c>
      <c r="J711" s="101">
        <v>85131010</v>
      </c>
      <c r="K711" s="46" t="s">
        <v>104</v>
      </c>
      <c r="L711" s="47"/>
      <c r="M711" s="48"/>
      <c r="N711" s="99">
        <v>1680</v>
      </c>
      <c r="O711" s="49"/>
      <c r="P711" s="50"/>
      <c r="Q711" s="50"/>
      <c r="R711" s="50"/>
      <c r="S711" s="50"/>
      <c r="T711" s="46"/>
      <c r="U711" s="46"/>
      <c r="V711" s="51" t="s">
        <v>1088</v>
      </c>
      <c r="W711" s="62"/>
      <c r="X711" s="62"/>
      <c r="Y711" s="23" t="str">
        <f t="shared" si="82"/>
        <v/>
      </c>
      <c r="Z711" s="23">
        <f t="shared" si="83"/>
        <v>1680</v>
      </c>
      <c r="AA711" s="19">
        <f t="shared" si="84"/>
        <v>1</v>
      </c>
      <c r="AB711" s="19">
        <f t="shared" si="85"/>
        <v>0</v>
      </c>
      <c r="AC711" s="19">
        <f t="shared" si="86"/>
        <v>1</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c r="K712" s="46" t="s">
        <v>104</v>
      </c>
      <c r="L712" s="47"/>
      <c r="M712" s="48"/>
      <c r="N712" s="99"/>
      <c r="O712" s="49"/>
      <c r="P712" s="50"/>
      <c r="Q712" s="50"/>
      <c r="R712" s="50"/>
      <c r="S712" s="50"/>
      <c r="T712" s="46"/>
      <c r="U712" s="46"/>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778</v>
      </c>
      <c r="H713" s="21">
        <v>33</v>
      </c>
      <c r="I713" s="21" t="s">
        <v>995</v>
      </c>
      <c r="J713">
        <v>29012900</v>
      </c>
      <c r="K713" s="46" t="s">
        <v>104</v>
      </c>
      <c r="L713" s="47"/>
      <c r="M713" s="48"/>
      <c r="N713" s="99">
        <v>33.297600000000003</v>
      </c>
      <c r="O713" s="49"/>
      <c r="P713" s="50"/>
      <c r="Q713" s="50"/>
      <c r="R713" s="50"/>
      <c r="S713" s="50"/>
      <c r="T713" s="46"/>
      <c r="U713" s="46"/>
      <c r="V713" s="51"/>
      <c r="W713" s="62"/>
      <c r="X713" s="62"/>
      <c r="Y713" s="23" t="str">
        <f t="shared" si="82"/>
        <v/>
      </c>
      <c r="Z713" s="23">
        <f t="shared" si="83"/>
        <v>1098.8208000000002</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33</v>
      </c>
      <c r="I714" s="21" t="s">
        <v>995</v>
      </c>
      <c r="J714" s="100"/>
      <c r="K714" s="46" t="s">
        <v>104</v>
      </c>
      <c r="L714" s="47"/>
      <c r="M714" s="48"/>
      <c r="N714" s="99"/>
      <c r="O714" s="49"/>
      <c r="P714" s="50"/>
      <c r="Q714" s="50"/>
      <c r="R714" s="50"/>
      <c r="S714" s="50"/>
      <c r="T714" s="46"/>
      <c r="U714" s="46"/>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780</v>
      </c>
      <c r="H715" s="21">
        <v>1</v>
      </c>
      <c r="I715" s="21" t="s">
        <v>995</v>
      </c>
      <c r="J715" s="46"/>
      <c r="K715" s="46" t="s">
        <v>104</v>
      </c>
      <c r="L715" s="47"/>
      <c r="M715" s="48"/>
      <c r="N715" s="99"/>
      <c r="O715" s="49"/>
      <c r="P715" s="50"/>
      <c r="Q715" s="50"/>
      <c r="R715" s="50"/>
      <c r="S715" s="50"/>
      <c r="T715" s="46"/>
      <c r="U715" s="46"/>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3</v>
      </c>
      <c r="I716" s="21" t="s">
        <v>995</v>
      </c>
      <c r="J716" s="100"/>
      <c r="K716" s="46" t="s">
        <v>104</v>
      </c>
      <c r="L716" s="47"/>
      <c r="M716" s="48"/>
      <c r="N716" s="99"/>
      <c r="O716" s="49"/>
      <c r="P716" s="50"/>
      <c r="Q716" s="50"/>
      <c r="R716" s="50"/>
      <c r="S716" s="50"/>
      <c r="T716" s="46"/>
      <c r="U716" s="46"/>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100"/>
      <c r="K717" s="46" t="s">
        <v>104</v>
      </c>
      <c r="L717" s="47"/>
      <c r="M717" s="48"/>
      <c r="N717" s="99"/>
      <c r="O717" s="49"/>
      <c r="P717" s="50"/>
      <c r="Q717" s="50"/>
      <c r="R717" s="50"/>
      <c r="S717" s="50"/>
      <c r="T717" s="46"/>
      <c r="U717" s="46"/>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100"/>
      <c r="K718" s="46" t="s">
        <v>104</v>
      </c>
      <c r="L718" s="47"/>
      <c r="M718" s="48"/>
      <c r="N718" s="99"/>
      <c r="O718" s="49"/>
      <c r="P718" s="50"/>
      <c r="Q718" s="50"/>
      <c r="R718" s="50"/>
      <c r="S718" s="50"/>
      <c r="T718" s="46"/>
      <c r="U718" s="46"/>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784</v>
      </c>
      <c r="H719" s="21">
        <v>13</v>
      </c>
      <c r="I719" s="21" t="s">
        <v>995</v>
      </c>
      <c r="J719">
        <v>73261900</v>
      </c>
      <c r="K719" s="46" t="s">
        <v>104</v>
      </c>
      <c r="L719" s="47"/>
      <c r="M719" s="48"/>
      <c r="N719" s="99">
        <v>21.28</v>
      </c>
      <c r="O719" s="49"/>
      <c r="P719" s="50"/>
      <c r="Q719" s="50"/>
      <c r="R719" s="50"/>
      <c r="S719" s="50"/>
      <c r="T719" s="46"/>
      <c r="U719" s="46"/>
      <c r="V719" s="51" t="s">
        <v>1073</v>
      </c>
      <c r="W719" s="62"/>
      <c r="X719" s="62"/>
      <c r="Y719" s="23" t="str">
        <f t="shared" si="82"/>
        <v/>
      </c>
      <c r="Z719" s="23">
        <f t="shared" si="83"/>
        <v>276.64</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13</v>
      </c>
      <c r="I720" s="21" t="s">
        <v>995</v>
      </c>
      <c r="J720" s="101">
        <v>73261900</v>
      </c>
      <c r="K720" s="46" t="s">
        <v>104</v>
      </c>
      <c r="L720" s="47"/>
      <c r="M720" s="48"/>
      <c r="N720" s="99">
        <v>21.28</v>
      </c>
      <c r="O720" s="49"/>
      <c r="P720" s="50"/>
      <c r="Q720" s="50"/>
      <c r="R720" s="50"/>
      <c r="S720" s="50"/>
      <c r="T720" s="46"/>
      <c r="U720" s="46"/>
      <c r="V720" s="51" t="s">
        <v>1073</v>
      </c>
      <c r="W720" s="62"/>
      <c r="X720" s="62"/>
      <c r="Y720" s="23" t="str">
        <f t="shared" si="82"/>
        <v/>
      </c>
      <c r="Z720" s="23">
        <f t="shared" si="83"/>
        <v>276.64</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23</v>
      </c>
      <c r="I721" s="21" t="s">
        <v>995</v>
      </c>
      <c r="J721" s="101">
        <v>73261900</v>
      </c>
      <c r="K721" s="46" t="s">
        <v>104</v>
      </c>
      <c r="L721" s="47"/>
      <c r="M721" s="48"/>
      <c r="N721" s="99">
        <v>21.28</v>
      </c>
      <c r="O721" s="49"/>
      <c r="P721" s="50"/>
      <c r="Q721" s="50"/>
      <c r="R721" s="50"/>
      <c r="S721" s="50"/>
      <c r="T721" s="46"/>
      <c r="U721" s="46"/>
      <c r="V721" s="51" t="s">
        <v>1073</v>
      </c>
      <c r="W721" s="62"/>
      <c r="X721" s="62"/>
      <c r="Y721" s="23" t="str">
        <f t="shared" si="82"/>
        <v/>
      </c>
      <c r="Z721" s="23">
        <f t="shared" si="83"/>
        <v>489.44000000000005</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101">
        <v>73261900</v>
      </c>
      <c r="K722" s="46" t="s">
        <v>104</v>
      </c>
      <c r="L722" s="47"/>
      <c r="M722" s="48"/>
      <c r="N722" s="99">
        <v>21.28</v>
      </c>
      <c r="O722" s="49"/>
      <c r="P722" s="50"/>
      <c r="Q722" s="50"/>
      <c r="R722" s="50"/>
      <c r="S722" s="50"/>
      <c r="T722" s="46"/>
      <c r="U722" s="46"/>
      <c r="V722" s="51" t="s">
        <v>1073</v>
      </c>
      <c r="W722" s="62"/>
      <c r="X722" s="62"/>
      <c r="Y722" s="23" t="str">
        <f t="shared" si="82"/>
        <v/>
      </c>
      <c r="Z722" s="23">
        <f t="shared" si="83"/>
        <v>21.28</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50</v>
      </c>
      <c r="I723" s="21" t="s">
        <v>995</v>
      </c>
      <c r="J723" s="101">
        <v>73261900</v>
      </c>
      <c r="K723" s="46" t="s">
        <v>104</v>
      </c>
      <c r="L723" s="47"/>
      <c r="M723" s="48"/>
      <c r="N723" s="99">
        <v>21.28</v>
      </c>
      <c r="O723" s="49"/>
      <c r="P723" s="50"/>
      <c r="Q723" s="50"/>
      <c r="R723" s="50"/>
      <c r="S723" s="50"/>
      <c r="T723" s="46"/>
      <c r="U723" s="46"/>
      <c r="V723" s="51" t="s">
        <v>1073</v>
      </c>
      <c r="W723" s="62"/>
      <c r="X723" s="62"/>
      <c r="Y723" s="23" t="str">
        <f t="shared" si="82"/>
        <v/>
      </c>
      <c r="Z723" s="23">
        <f t="shared" si="83"/>
        <v>1064</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101" t="s">
        <v>1089</v>
      </c>
      <c r="K724" s="46" t="s">
        <v>104</v>
      </c>
      <c r="L724" s="47"/>
      <c r="M724" s="48"/>
      <c r="N724" s="99">
        <v>1120</v>
      </c>
      <c r="O724" s="49"/>
      <c r="P724" s="50"/>
      <c r="Q724" s="50"/>
      <c r="R724" s="50"/>
      <c r="S724" s="50"/>
      <c r="T724" s="46"/>
      <c r="U724" s="46"/>
      <c r="V724" s="51" t="s">
        <v>1074</v>
      </c>
      <c r="W724" s="62"/>
      <c r="X724" s="62"/>
      <c r="Y724" s="23" t="str">
        <f t="shared" si="82"/>
        <v/>
      </c>
      <c r="Z724" s="23">
        <f t="shared" si="83"/>
        <v>1120</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101" t="s">
        <v>1089</v>
      </c>
      <c r="K725" s="46" t="s">
        <v>104</v>
      </c>
      <c r="L725" s="47"/>
      <c r="M725" s="48"/>
      <c r="N725" s="99">
        <v>1120</v>
      </c>
      <c r="O725" s="49"/>
      <c r="P725" s="50"/>
      <c r="Q725" s="50"/>
      <c r="R725" s="50"/>
      <c r="S725" s="50"/>
      <c r="T725" s="46"/>
      <c r="U725" s="46"/>
      <c r="V725" s="51" t="s">
        <v>1074</v>
      </c>
      <c r="W725" s="62"/>
      <c r="X725" s="62"/>
      <c r="Y725" s="23" t="str">
        <f t="shared" si="82"/>
        <v/>
      </c>
      <c r="Z725" s="23">
        <f t="shared" si="83"/>
        <v>1120</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101" t="s">
        <v>1089</v>
      </c>
      <c r="K726" s="46" t="s">
        <v>104</v>
      </c>
      <c r="L726" s="47"/>
      <c r="M726" s="48"/>
      <c r="N726" s="99">
        <v>1120</v>
      </c>
      <c r="O726" s="49"/>
      <c r="P726" s="50"/>
      <c r="Q726" s="50"/>
      <c r="R726" s="50"/>
      <c r="S726" s="50"/>
      <c r="T726" s="46"/>
      <c r="U726" s="46"/>
      <c r="V726" s="51" t="s">
        <v>1074</v>
      </c>
      <c r="W726" s="62"/>
      <c r="X726" s="62"/>
      <c r="Y726" s="23" t="str">
        <f t="shared" si="82"/>
        <v/>
      </c>
      <c r="Z726" s="23">
        <f t="shared" si="83"/>
        <v>1120</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101" t="s">
        <v>1089</v>
      </c>
      <c r="K727" s="46" t="s">
        <v>104</v>
      </c>
      <c r="L727" s="47"/>
      <c r="M727" s="48"/>
      <c r="N727" s="99">
        <v>1680</v>
      </c>
      <c r="O727" s="49"/>
      <c r="P727" s="50"/>
      <c r="Q727" s="50"/>
      <c r="R727" s="50"/>
      <c r="S727" s="50"/>
      <c r="T727" s="46"/>
      <c r="U727" s="46"/>
      <c r="V727" s="51" t="s">
        <v>1074</v>
      </c>
      <c r="W727" s="62"/>
      <c r="X727" s="62"/>
      <c r="Y727" s="23" t="str">
        <f t="shared" ref="Y727:Y790" si="90">IF(M727&lt;&gt;"",$H727*M727,"")</f>
        <v/>
      </c>
      <c r="Z727" s="23">
        <f t="shared" ref="Z727:Z790" si="91">IF(N727&lt;&gt;"",$H727*N727,"")</f>
        <v>1680</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101" t="s">
        <v>1089</v>
      </c>
      <c r="K728" s="46" t="s">
        <v>104</v>
      </c>
      <c r="L728" s="47"/>
      <c r="M728" s="48"/>
      <c r="N728" s="99">
        <v>94.808000000000007</v>
      </c>
      <c r="O728" s="49"/>
      <c r="P728" s="50"/>
      <c r="Q728" s="50"/>
      <c r="R728" s="50"/>
      <c r="S728" s="50"/>
      <c r="T728" s="46"/>
      <c r="U728" s="46"/>
      <c r="V728" s="51" t="s">
        <v>1074</v>
      </c>
      <c r="W728" s="62"/>
      <c r="X728" s="62"/>
      <c r="Y728" s="23" t="str">
        <f t="shared" si="90"/>
        <v/>
      </c>
      <c r="Z728" s="23">
        <f t="shared" si="91"/>
        <v>94.808000000000007</v>
      </c>
      <c r="AA728" s="19">
        <f t="shared" si="92"/>
        <v>1</v>
      </c>
      <c r="AB728" s="19">
        <f t="shared" si="93"/>
        <v>0</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101" t="s">
        <v>1089</v>
      </c>
      <c r="K729" s="46" t="s">
        <v>104</v>
      </c>
      <c r="L729" s="47"/>
      <c r="M729" s="48"/>
      <c r="N729" s="99">
        <v>29.814399999999999</v>
      </c>
      <c r="O729" s="49"/>
      <c r="P729" s="50"/>
      <c r="Q729" s="50"/>
      <c r="R729" s="50"/>
      <c r="S729" s="50"/>
      <c r="T729" s="46"/>
      <c r="U729" s="46"/>
      <c r="V729" s="51" t="s">
        <v>1074</v>
      </c>
      <c r="W729" s="62"/>
      <c r="X729" s="62"/>
      <c r="Y729" s="23" t="str">
        <f t="shared" si="90"/>
        <v/>
      </c>
      <c r="Z729" s="23">
        <f t="shared" si="91"/>
        <v>29.814399999999999</v>
      </c>
      <c r="AA729" s="19">
        <f t="shared" si="92"/>
        <v>1</v>
      </c>
      <c r="AB729" s="19">
        <f t="shared" si="93"/>
        <v>0</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1</v>
      </c>
      <c r="I730" s="21" t="s">
        <v>995</v>
      </c>
      <c r="J730" s="46"/>
      <c r="K730" s="46" t="s">
        <v>104</v>
      </c>
      <c r="L730" s="47"/>
      <c r="M730" s="48"/>
      <c r="N730" s="99"/>
      <c r="O730" s="49"/>
      <c r="P730" s="50"/>
      <c r="Q730" s="50"/>
      <c r="R730" s="50"/>
      <c r="S730" s="50"/>
      <c r="T730" s="46"/>
      <c r="U730" s="46"/>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c r="K731" s="46" t="s">
        <v>104</v>
      </c>
      <c r="L731" s="47"/>
      <c r="M731" s="48"/>
      <c r="N731" s="99"/>
      <c r="O731" s="49"/>
      <c r="P731" s="50"/>
      <c r="Q731" s="50"/>
      <c r="R731" s="50"/>
      <c r="S731" s="50"/>
      <c r="T731" s="46"/>
      <c r="U731" s="46"/>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795</v>
      </c>
      <c r="H732" s="21">
        <v>1</v>
      </c>
      <c r="I732" s="21" t="s">
        <v>995</v>
      </c>
      <c r="J732" s="101" t="s">
        <v>1089</v>
      </c>
      <c r="K732" s="46" t="s">
        <v>104</v>
      </c>
      <c r="L732" s="47"/>
      <c r="M732" s="48"/>
      <c r="N732" s="99">
        <v>72.8</v>
      </c>
      <c r="O732" s="49"/>
      <c r="P732" s="50"/>
      <c r="Q732" s="50"/>
      <c r="R732" s="50"/>
      <c r="S732" s="50"/>
      <c r="T732" s="46"/>
      <c r="U732" s="46"/>
      <c r="V732" s="51" t="s">
        <v>1074</v>
      </c>
      <c r="W732" s="62"/>
      <c r="X732" s="62"/>
      <c r="Y732" s="23" t="str">
        <f t="shared" si="90"/>
        <v/>
      </c>
      <c r="Z732" s="23">
        <f t="shared" si="91"/>
        <v>72.8</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101" t="s">
        <v>1089</v>
      </c>
      <c r="K733" s="46" t="s">
        <v>104</v>
      </c>
      <c r="L733" s="47"/>
      <c r="M733" s="48"/>
      <c r="N733" s="99">
        <v>72.8</v>
      </c>
      <c r="O733" s="49"/>
      <c r="P733" s="50"/>
      <c r="Q733" s="50"/>
      <c r="R733" s="50"/>
      <c r="S733" s="50"/>
      <c r="T733" s="46"/>
      <c r="U733" s="46"/>
      <c r="V733" s="51" t="s">
        <v>1074</v>
      </c>
      <c r="W733" s="62"/>
      <c r="X733" s="62"/>
      <c r="Y733" s="23" t="str">
        <f t="shared" si="90"/>
        <v/>
      </c>
      <c r="Z733" s="23">
        <f t="shared" si="91"/>
        <v>72.8</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1</v>
      </c>
      <c r="I734" s="21" t="s">
        <v>995</v>
      </c>
      <c r="J734" s="46"/>
      <c r="K734" s="46" t="s">
        <v>104</v>
      </c>
      <c r="L734" s="47"/>
      <c r="M734" s="48"/>
      <c r="N734" s="99"/>
      <c r="O734" s="49"/>
      <c r="P734" s="50"/>
      <c r="Q734" s="50"/>
      <c r="R734" s="50"/>
      <c r="S734" s="50"/>
      <c r="T734" s="46"/>
      <c r="U734" s="46"/>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c r="K735" s="46" t="s">
        <v>104</v>
      </c>
      <c r="L735" s="47"/>
      <c r="M735" s="48"/>
      <c r="N735" s="99"/>
      <c r="O735" s="49"/>
      <c r="P735" s="50"/>
      <c r="Q735" s="50"/>
      <c r="R735" s="50"/>
      <c r="S735" s="50"/>
      <c r="T735" s="46"/>
      <c r="U735" s="46"/>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c r="K736" s="46" t="s">
        <v>104</v>
      </c>
      <c r="L736" s="47"/>
      <c r="M736" s="48"/>
      <c r="N736" s="99"/>
      <c r="O736" s="49"/>
      <c r="P736" s="50"/>
      <c r="Q736" s="50"/>
      <c r="R736" s="50"/>
      <c r="S736" s="50"/>
      <c r="T736" s="46"/>
      <c r="U736" s="46"/>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c r="K737" s="46" t="s">
        <v>104</v>
      </c>
      <c r="L737" s="47"/>
      <c r="M737" s="48"/>
      <c r="N737" s="99"/>
      <c r="O737" s="49"/>
      <c r="P737" s="50"/>
      <c r="Q737" s="50"/>
      <c r="R737" s="50"/>
      <c r="S737" s="50"/>
      <c r="T737" s="46"/>
      <c r="U737" s="46"/>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100"/>
      <c r="K738" s="46" t="s">
        <v>104</v>
      </c>
      <c r="L738" s="47"/>
      <c r="M738" s="48"/>
      <c r="N738" s="99"/>
      <c r="O738" s="49"/>
      <c r="P738" s="50"/>
      <c r="Q738" s="50"/>
      <c r="R738" s="50"/>
      <c r="S738" s="50"/>
      <c r="T738" s="46"/>
      <c r="U738" s="46"/>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100"/>
      <c r="K739" s="46" t="s">
        <v>104</v>
      </c>
      <c r="L739" s="47"/>
      <c r="M739" s="48"/>
      <c r="N739" s="99"/>
      <c r="O739" s="49"/>
      <c r="P739" s="50"/>
      <c r="Q739" s="50"/>
      <c r="R739" s="50"/>
      <c r="S739" s="50"/>
      <c r="T739" s="46"/>
      <c r="U739" s="46"/>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v>82011000</v>
      </c>
      <c r="K740" s="46" t="s">
        <v>104</v>
      </c>
      <c r="L740" s="47"/>
      <c r="M740" s="48"/>
      <c r="N740" s="99">
        <v>39.200000000000003</v>
      </c>
      <c r="O740" s="49"/>
      <c r="P740" s="50"/>
      <c r="Q740" s="50"/>
      <c r="R740" s="50"/>
      <c r="S740" s="50"/>
      <c r="T740" s="46"/>
      <c r="U740" s="46"/>
      <c r="V740" s="51" t="s">
        <v>1081</v>
      </c>
      <c r="W740" s="62"/>
      <c r="X740" s="62"/>
      <c r="Y740" s="23" t="str">
        <f t="shared" si="90"/>
        <v/>
      </c>
      <c r="Z740" s="23">
        <f t="shared" si="91"/>
        <v>39.200000000000003</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3</v>
      </c>
      <c r="I741" s="21" t="s">
        <v>995</v>
      </c>
      <c r="J741">
        <v>82011000</v>
      </c>
      <c r="K741" s="46" t="s">
        <v>104</v>
      </c>
      <c r="L741" s="47"/>
      <c r="M741" s="48"/>
      <c r="N741" s="99">
        <v>61.6</v>
      </c>
      <c r="O741" s="49"/>
      <c r="P741" s="50"/>
      <c r="Q741" s="50"/>
      <c r="R741" s="50"/>
      <c r="S741" s="50"/>
      <c r="T741" s="46"/>
      <c r="U741" s="46"/>
      <c r="V741" s="51" t="s">
        <v>1081</v>
      </c>
      <c r="W741" s="62"/>
      <c r="X741" s="62"/>
      <c r="Y741" s="23" t="str">
        <f t="shared" si="90"/>
        <v/>
      </c>
      <c r="Z741" s="23">
        <f t="shared" si="91"/>
        <v>184.8</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v>
      </c>
      <c r="I742" s="21" t="s">
        <v>995</v>
      </c>
      <c r="J742" s="100"/>
      <c r="K742" s="46" t="s">
        <v>104</v>
      </c>
      <c r="L742" s="47"/>
      <c r="M742" s="48"/>
      <c r="N742" s="99"/>
      <c r="O742" s="49"/>
      <c r="P742" s="50"/>
      <c r="Q742" s="50"/>
      <c r="R742" s="50"/>
      <c r="S742" s="50"/>
      <c r="T742" s="46"/>
      <c r="U742" s="46"/>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804</v>
      </c>
      <c r="H743" s="21">
        <v>1</v>
      </c>
      <c r="I743" s="21" t="s">
        <v>995</v>
      </c>
      <c r="J743">
        <v>82055900</v>
      </c>
      <c r="K743" s="46" t="s">
        <v>104</v>
      </c>
      <c r="L743" s="47"/>
      <c r="M743" s="48"/>
      <c r="N743" s="99">
        <v>95.2</v>
      </c>
      <c r="O743" s="49"/>
      <c r="P743" s="50"/>
      <c r="Q743" s="50"/>
      <c r="R743" s="50"/>
      <c r="S743" s="50"/>
      <c r="T743" s="46"/>
      <c r="U743" s="46"/>
      <c r="V743" s="51" t="s">
        <v>1081</v>
      </c>
      <c r="W743" s="62"/>
      <c r="X743" s="62"/>
      <c r="Y743" s="23" t="str">
        <f t="shared" si="90"/>
        <v/>
      </c>
      <c r="Z743" s="23">
        <f t="shared" si="91"/>
        <v>95.2</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92</v>
      </c>
      <c r="I744" s="21" t="s">
        <v>995</v>
      </c>
      <c r="J744" s="100"/>
      <c r="K744" s="46" t="s">
        <v>104</v>
      </c>
      <c r="L744" s="47"/>
      <c r="M744" s="48"/>
      <c r="N744" s="99"/>
      <c r="O744" s="49"/>
      <c r="P744" s="50"/>
      <c r="Q744" s="50"/>
      <c r="R744" s="50"/>
      <c r="S744" s="50"/>
      <c r="T744" s="46"/>
      <c r="U744" s="46"/>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806</v>
      </c>
      <c r="H745" s="21">
        <v>9</v>
      </c>
      <c r="I745" s="21" t="s">
        <v>995</v>
      </c>
      <c r="J745" s="100"/>
      <c r="K745" s="46" t="s">
        <v>104</v>
      </c>
      <c r="L745" s="47"/>
      <c r="M745" s="48"/>
      <c r="N745" s="99"/>
      <c r="O745" s="49"/>
      <c r="P745" s="50"/>
      <c r="Q745" s="50"/>
      <c r="R745" s="50"/>
      <c r="S745" s="50"/>
      <c r="T745" s="46"/>
      <c r="U745" s="46"/>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100"/>
      <c r="K746" s="46" t="s">
        <v>104</v>
      </c>
      <c r="L746" s="47"/>
      <c r="M746" s="48"/>
      <c r="N746" s="99"/>
      <c r="O746" s="49"/>
      <c r="P746" s="50"/>
      <c r="Q746" s="50"/>
      <c r="R746" s="50"/>
      <c r="S746" s="50"/>
      <c r="T746" s="46"/>
      <c r="U746" s="46"/>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v>82013000</v>
      </c>
      <c r="K747" s="46" t="s">
        <v>104</v>
      </c>
      <c r="L747" s="47"/>
      <c r="M747" s="48"/>
      <c r="N747" s="99">
        <v>95.2</v>
      </c>
      <c r="O747" s="49"/>
      <c r="P747" s="50"/>
      <c r="Q747" s="50"/>
      <c r="R747" s="50"/>
      <c r="S747" s="50"/>
      <c r="T747" s="46"/>
      <c r="U747" s="46"/>
      <c r="V747" s="51" t="s">
        <v>1081</v>
      </c>
      <c r="W747" s="62"/>
      <c r="X747" s="62"/>
      <c r="Y747" s="23" t="str">
        <f t="shared" si="90"/>
        <v/>
      </c>
      <c r="Z747" s="23">
        <f t="shared" si="91"/>
        <v>95.2</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17</v>
      </c>
      <c r="I748" s="21" t="s">
        <v>995</v>
      </c>
      <c r="J748">
        <v>96034090</v>
      </c>
      <c r="K748" s="46" t="s">
        <v>104</v>
      </c>
      <c r="L748" s="47"/>
      <c r="M748" s="48"/>
      <c r="N748" s="99">
        <v>4.0880000000000001</v>
      </c>
      <c r="O748" s="49"/>
      <c r="P748" s="50"/>
      <c r="Q748" s="50"/>
      <c r="R748" s="50"/>
      <c r="S748" s="50"/>
      <c r="T748" s="46"/>
      <c r="U748" s="46"/>
      <c r="V748" s="51" t="s">
        <v>1090</v>
      </c>
      <c r="W748" s="62"/>
      <c r="X748" s="62"/>
      <c r="Y748" s="23" t="str">
        <f t="shared" si="90"/>
        <v/>
      </c>
      <c r="Z748" s="23">
        <f t="shared" si="91"/>
        <v>69.495999999999995</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7</v>
      </c>
      <c r="I749" s="21" t="s">
        <v>995</v>
      </c>
      <c r="J749" s="101">
        <v>96034090</v>
      </c>
      <c r="K749" s="46" t="s">
        <v>104</v>
      </c>
      <c r="L749" s="47"/>
      <c r="M749" s="48"/>
      <c r="N749" s="99">
        <v>13.036800000000001</v>
      </c>
      <c r="O749" s="49"/>
      <c r="P749" s="50"/>
      <c r="Q749" s="50"/>
      <c r="R749" s="50"/>
      <c r="S749" s="50"/>
      <c r="T749" s="46"/>
      <c r="U749" s="46"/>
      <c r="V749" s="51" t="s">
        <v>1090</v>
      </c>
      <c r="W749" s="62"/>
      <c r="X749" s="62"/>
      <c r="Y749" s="23" t="str">
        <f t="shared" si="90"/>
        <v/>
      </c>
      <c r="Z749" s="23">
        <f t="shared" si="91"/>
        <v>91.257600000000011</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10</v>
      </c>
      <c r="I750" s="21" t="s">
        <v>995</v>
      </c>
      <c r="J750">
        <v>96034090</v>
      </c>
      <c r="K750" s="46" t="s">
        <v>104</v>
      </c>
      <c r="L750" s="47"/>
      <c r="M750" s="48"/>
      <c r="N750" s="99">
        <v>6.16</v>
      </c>
      <c r="O750" s="49"/>
      <c r="P750" s="50"/>
      <c r="Q750" s="50"/>
      <c r="R750" s="50"/>
      <c r="S750" s="50"/>
      <c r="T750" s="46"/>
      <c r="U750" s="46"/>
      <c r="V750" s="51" t="s">
        <v>1090</v>
      </c>
      <c r="W750" s="62"/>
      <c r="X750" s="62"/>
      <c r="Y750" s="23" t="str">
        <f t="shared" si="90"/>
        <v/>
      </c>
      <c r="Z750" s="23">
        <f t="shared" si="91"/>
        <v>61.6</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v>96034090</v>
      </c>
      <c r="K751" s="46" t="s">
        <v>104</v>
      </c>
      <c r="L751" s="47"/>
      <c r="M751" s="48"/>
      <c r="N751" s="99">
        <v>4.0880000000000001</v>
      </c>
      <c r="O751" s="49"/>
      <c r="P751" s="50"/>
      <c r="Q751" s="50"/>
      <c r="R751" s="50"/>
      <c r="S751" s="50"/>
      <c r="T751" s="46"/>
      <c r="U751" s="46"/>
      <c r="V751" s="51" t="s">
        <v>1090</v>
      </c>
      <c r="W751" s="62"/>
      <c r="X751" s="62"/>
      <c r="Y751" s="23" t="str">
        <f t="shared" si="90"/>
        <v/>
      </c>
      <c r="Z751" s="23">
        <f t="shared" si="91"/>
        <v>4.0880000000000001</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v>96034090</v>
      </c>
      <c r="K752" s="46" t="s">
        <v>104</v>
      </c>
      <c r="L752" s="47"/>
      <c r="M752" s="48"/>
      <c r="N752" s="99">
        <v>6.16</v>
      </c>
      <c r="O752" s="49"/>
      <c r="P752" s="50"/>
      <c r="Q752" s="50"/>
      <c r="R752" s="50"/>
      <c r="S752" s="50"/>
      <c r="T752" s="46"/>
      <c r="U752" s="46"/>
      <c r="V752" s="51" t="s">
        <v>1090</v>
      </c>
      <c r="W752" s="62"/>
      <c r="X752" s="62"/>
      <c r="Y752" s="23" t="str">
        <f t="shared" si="90"/>
        <v/>
      </c>
      <c r="Z752" s="23">
        <f t="shared" si="91"/>
        <v>6.16</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101">
        <v>96034090</v>
      </c>
      <c r="K753" s="46" t="s">
        <v>104</v>
      </c>
      <c r="L753" s="47"/>
      <c r="M753" s="48"/>
      <c r="N753" s="99">
        <v>2.2400000000000002</v>
      </c>
      <c r="O753" s="49"/>
      <c r="P753" s="50"/>
      <c r="Q753" s="50"/>
      <c r="R753" s="50"/>
      <c r="S753" s="50"/>
      <c r="T753" s="46"/>
      <c r="U753" s="46"/>
      <c r="V753" s="51" t="s">
        <v>1090</v>
      </c>
      <c r="W753" s="62"/>
      <c r="X753" s="62"/>
      <c r="Y753" s="23" t="str">
        <f t="shared" si="90"/>
        <v/>
      </c>
      <c r="Z753" s="23">
        <f t="shared" si="91"/>
        <v>2.2400000000000002</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101">
        <v>96034090</v>
      </c>
      <c r="K754" s="46" t="s">
        <v>104</v>
      </c>
      <c r="L754" s="47"/>
      <c r="M754" s="48"/>
      <c r="N754" s="99">
        <v>13.036800000000001</v>
      </c>
      <c r="O754" s="49"/>
      <c r="P754" s="50"/>
      <c r="Q754" s="50"/>
      <c r="R754" s="50"/>
      <c r="S754" s="50"/>
      <c r="T754" s="46"/>
      <c r="U754" s="46"/>
      <c r="V754" s="51" t="s">
        <v>1090</v>
      </c>
      <c r="W754" s="62"/>
      <c r="X754" s="62"/>
      <c r="Y754" s="23" t="str">
        <f t="shared" si="90"/>
        <v/>
      </c>
      <c r="Z754" s="23">
        <f t="shared" si="91"/>
        <v>13.036800000000001</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v>
      </c>
      <c r="I755" s="21" t="s">
        <v>995</v>
      </c>
      <c r="J755">
        <v>96034090</v>
      </c>
      <c r="K755" s="46" t="s">
        <v>104</v>
      </c>
      <c r="L755" s="47"/>
      <c r="M755" s="48"/>
      <c r="N755" s="99">
        <v>7.3696000000000002</v>
      </c>
      <c r="O755" s="49"/>
      <c r="P755" s="50"/>
      <c r="Q755" s="50"/>
      <c r="R755" s="50"/>
      <c r="S755" s="50"/>
      <c r="T755" s="46"/>
      <c r="U755" s="46"/>
      <c r="V755" s="51" t="s">
        <v>1090</v>
      </c>
      <c r="W755" s="62"/>
      <c r="X755" s="62"/>
      <c r="Y755" s="23" t="str">
        <f t="shared" si="90"/>
        <v/>
      </c>
      <c r="Z755" s="23">
        <f t="shared" si="91"/>
        <v>7.3696000000000002</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v>96034090</v>
      </c>
      <c r="K756" s="46" t="s">
        <v>104</v>
      </c>
      <c r="L756" s="47"/>
      <c r="M756" s="48"/>
      <c r="N756" s="99">
        <v>12.8912</v>
      </c>
      <c r="O756" s="49"/>
      <c r="P756" s="50"/>
      <c r="Q756" s="50"/>
      <c r="R756" s="50"/>
      <c r="S756" s="50"/>
      <c r="T756" s="46"/>
      <c r="U756" s="46"/>
      <c r="V756" s="51" t="s">
        <v>1090</v>
      </c>
      <c r="W756" s="62"/>
      <c r="X756" s="62"/>
      <c r="Y756" s="23" t="str">
        <f t="shared" si="90"/>
        <v/>
      </c>
      <c r="Z756" s="23">
        <f t="shared" si="91"/>
        <v>12.8912</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7</v>
      </c>
      <c r="I757" s="21" t="s">
        <v>995</v>
      </c>
      <c r="J757" s="100"/>
      <c r="K757" s="46" t="s">
        <v>104</v>
      </c>
      <c r="L757" s="47"/>
      <c r="M757" s="48"/>
      <c r="N757" s="99"/>
      <c r="O757" s="49"/>
      <c r="P757" s="50"/>
      <c r="Q757" s="50"/>
      <c r="R757" s="50"/>
      <c r="S757" s="50"/>
      <c r="T757" s="46"/>
      <c r="U757" s="46"/>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c r="K758" s="46" t="s">
        <v>104</v>
      </c>
      <c r="L758" s="47"/>
      <c r="M758" s="48"/>
      <c r="N758" s="99"/>
      <c r="O758" s="49"/>
      <c r="P758" s="50"/>
      <c r="Q758" s="50"/>
      <c r="R758" s="50"/>
      <c r="S758" s="50"/>
      <c r="T758" s="46"/>
      <c r="U758" s="46"/>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v>90318099</v>
      </c>
      <c r="K759" s="46" t="s">
        <v>104</v>
      </c>
      <c r="L759" s="47"/>
      <c r="M759" s="48"/>
      <c r="N759" s="99">
        <v>61.6</v>
      </c>
      <c r="O759" s="49"/>
      <c r="P759" s="50"/>
      <c r="Q759" s="50"/>
      <c r="R759" s="50"/>
      <c r="S759" s="50"/>
      <c r="T759" s="46"/>
      <c r="U759" s="46"/>
      <c r="V759" s="51" t="s">
        <v>1081</v>
      </c>
      <c r="W759" s="62"/>
      <c r="X759" s="62"/>
      <c r="Y759" s="23" t="str">
        <f t="shared" si="90"/>
        <v/>
      </c>
      <c r="Z759" s="23">
        <f t="shared" si="91"/>
        <v>61.6</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v>90318099</v>
      </c>
      <c r="K760" s="46" t="s">
        <v>104</v>
      </c>
      <c r="L760" s="47"/>
      <c r="M760" s="48"/>
      <c r="N760" s="99">
        <v>143.36000000000001</v>
      </c>
      <c r="O760" s="49"/>
      <c r="P760" s="50"/>
      <c r="Q760" s="50"/>
      <c r="R760" s="50"/>
      <c r="S760" s="50"/>
      <c r="T760" s="46"/>
      <c r="U760" s="46"/>
      <c r="V760" s="51" t="s">
        <v>1081</v>
      </c>
      <c r="W760" s="62"/>
      <c r="X760" s="62"/>
      <c r="Y760" s="23" t="str">
        <f t="shared" si="90"/>
        <v/>
      </c>
      <c r="Z760" s="23">
        <f t="shared" si="91"/>
        <v>143.36000000000001</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1</v>
      </c>
      <c r="I761" s="21" t="s">
        <v>995</v>
      </c>
      <c r="J761" s="100"/>
      <c r="K761" s="46" t="s">
        <v>104</v>
      </c>
      <c r="L761" s="47"/>
      <c r="M761" s="48"/>
      <c r="N761" s="99"/>
      <c r="O761" s="49"/>
      <c r="P761" s="50"/>
      <c r="Q761" s="50"/>
      <c r="R761" s="50"/>
      <c r="S761" s="50"/>
      <c r="T761" s="46"/>
      <c r="U761" s="46"/>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c r="K762" s="46" t="s">
        <v>104</v>
      </c>
      <c r="L762" s="47"/>
      <c r="M762" s="48"/>
      <c r="N762" s="99"/>
      <c r="O762" s="49"/>
      <c r="P762" s="50"/>
      <c r="Q762" s="50"/>
      <c r="R762" s="50"/>
      <c r="S762" s="50"/>
      <c r="T762" s="46"/>
      <c r="U762" s="46"/>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c r="K763" s="46" t="s">
        <v>104</v>
      </c>
      <c r="L763" s="47"/>
      <c r="M763" s="48"/>
      <c r="N763" s="99"/>
      <c r="O763" s="49"/>
      <c r="P763" s="50"/>
      <c r="Q763" s="50"/>
      <c r="R763" s="50"/>
      <c r="S763" s="50"/>
      <c r="T763" s="46"/>
      <c r="U763" s="46"/>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100"/>
      <c r="K764" s="46" t="s">
        <v>104</v>
      </c>
      <c r="L764" s="47"/>
      <c r="M764" s="48"/>
      <c r="N764" s="99"/>
      <c r="O764" s="49"/>
      <c r="P764" s="50"/>
      <c r="Q764" s="50"/>
      <c r="R764" s="50"/>
      <c r="S764" s="50"/>
      <c r="T764" s="46"/>
      <c r="U764" s="46"/>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826</v>
      </c>
      <c r="H765" s="21">
        <v>1</v>
      </c>
      <c r="I765" s="21" t="s">
        <v>995</v>
      </c>
      <c r="J765" s="46"/>
      <c r="K765" s="46" t="s">
        <v>104</v>
      </c>
      <c r="L765" s="47"/>
      <c r="M765" s="48"/>
      <c r="N765" s="99"/>
      <c r="O765" s="49"/>
      <c r="P765" s="50"/>
      <c r="Q765" s="50"/>
      <c r="R765" s="50"/>
      <c r="S765" s="50"/>
      <c r="T765" s="46"/>
      <c r="U765" s="46"/>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c r="K766" s="46" t="s">
        <v>104</v>
      </c>
      <c r="L766" s="47"/>
      <c r="M766" s="48"/>
      <c r="N766" s="99"/>
      <c r="O766" s="49"/>
      <c r="P766" s="50"/>
      <c r="Q766" s="50"/>
      <c r="R766" s="50"/>
      <c r="S766" s="50"/>
      <c r="T766" s="46"/>
      <c r="U766" s="46"/>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101">
        <v>84678900</v>
      </c>
      <c r="K767" s="46" t="s">
        <v>104</v>
      </c>
      <c r="L767" s="47"/>
      <c r="M767" s="48"/>
      <c r="N767" s="99">
        <v>4928</v>
      </c>
      <c r="O767" s="49"/>
      <c r="P767" s="50"/>
      <c r="Q767" s="50"/>
      <c r="R767" s="50"/>
      <c r="S767" s="50"/>
      <c r="T767" s="46"/>
      <c r="U767" s="46"/>
      <c r="V767" s="51" t="s">
        <v>1091</v>
      </c>
      <c r="W767" s="62"/>
      <c r="X767" s="62"/>
      <c r="Y767" s="23" t="str">
        <f t="shared" si="90"/>
        <v/>
      </c>
      <c r="Z767" s="23">
        <f t="shared" si="91"/>
        <v>4928</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v>
      </c>
      <c r="I768" s="21" t="s">
        <v>995</v>
      </c>
      <c r="J768" s="46"/>
      <c r="K768" s="46" t="s">
        <v>104</v>
      </c>
      <c r="L768" s="47"/>
      <c r="M768" s="48"/>
      <c r="N768" s="99"/>
      <c r="O768" s="49"/>
      <c r="P768" s="50"/>
      <c r="Q768" s="50"/>
      <c r="R768" s="50"/>
      <c r="S768" s="50"/>
      <c r="T768" s="46"/>
      <c r="U768" s="46"/>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101">
        <v>84672999</v>
      </c>
      <c r="K769" s="46" t="s">
        <v>104</v>
      </c>
      <c r="L769" s="47"/>
      <c r="M769" s="48"/>
      <c r="N769" s="99">
        <v>1156.9488000000001</v>
      </c>
      <c r="O769" s="49"/>
      <c r="P769" s="50"/>
      <c r="Q769" s="50"/>
      <c r="R769" s="50"/>
      <c r="S769" s="50"/>
      <c r="T769" s="46"/>
      <c r="U769" s="46"/>
      <c r="V769" s="51" t="s">
        <v>1072</v>
      </c>
      <c r="W769" s="62"/>
      <c r="X769" s="62"/>
      <c r="Y769" s="23" t="str">
        <f t="shared" si="90"/>
        <v/>
      </c>
      <c r="Z769" s="23">
        <f t="shared" si="91"/>
        <v>1156.9488000000001</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101">
        <v>82042000</v>
      </c>
      <c r="K770" s="46" t="s">
        <v>104</v>
      </c>
      <c r="L770" s="47"/>
      <c r="M770" s="48"/>
      <c r="N770" s="99">
        <v>142.24</v>
      </c>
      <c r="O770" s="49"/>
      <c r="P770" s="50"/>
      <c r="Q770" s="50"/>
      <c r="R770" s="50"/>
      <c r="S770" s="50"/>
      <c r="T770" s="46"/>
      <c r="U770" s="46"/>
      <c r="V770" s="51" t="s">
        <v>1074</v>
      </c>
      <c r="W770" s="62"/>
      <c r="X770" s="62"/>
      <c r="Y770" s="23" t="str">
        <f t="shared" si="90"/>
        <v/>
      </c>
      <c r="Z770" s="23">
        <f t="shared" si="91"/>
        <v>142.24</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101">
        <v>82042000</v>
      </c>
      <c r="K771" s="46" t="s">
        <v>104</v>
      </c>
      <c r="L771" s="47"/>
      <c r="M771" s="48"/>
      <c r="N771" s="99">
        <v>77.28</v>
      </c>
      <c r="O771" s="49"/>
      <c r="P771" s="50"/>
      <c r="Q771" s="50"/>
      <c r="R771" s="50"/>
      <c r="S771" s="50"/>
      <c r="T771" s="46"/>
      <c r="U771" s="46"/>
      <c r="V771" s="51" t="s">
        <v>1074</v>
      </c>
      <c r="W771" s="62"/>
      <c r="X771" s="62"/>
      <c r="Y771" s="23" t="str">
        <f t="shared" si="90"/>
        <v/>
      </c>
      <c r="Z771" s="23">
        <f t="shared" si="91"/>
        <v>77.28</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101">
        <v>82042000</v>
      </c>
      <c r="K772" s="46" t="s">
        <v>104</v>
      </c>
      <c r="L772" s="47"/>
      <c r="M772" s="48"/>
      <c r="N772" s="99">
        <v>81.760000000000005</v>
      </c>
      <c r="O772" s="49"/>
      <c r="P772" s="50"/>
      <c r="Q772" s="50"/>
      <c r="R772" s="50"/>
      <c r="S772" s="50"/>
      <c r="T772" s="46"/>
      <c r="U772" s="46"/>
      <c r="V772" s="51" t="s">
        <v>1074</v>
      </c>
      <c r="W772" s="62"/>
      <c r="X772" s="62"/>
      <c r="Y772" s="23" t="str">
        <f t="shared" si="90"/>
        <v/>
      </c>
      <c r="Z772" s="23">
        <f t="shared" si="91"/>
        <v>81.760000000000005</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101">
        <v>82042000</v>
      </c>
      <c r="K773" s="46" t="s">
        <v>104</v>
      </c>
      <c r="L773" s="47"/>
      <c r="M773" s="48"/>
      <c r="N773" s="99">
        <v>140</v>
      </c>
      <c r="O773" s="49"/>
      <c r="P773" s="50"/>
      <c r="Q773" s="50"/>
      <c r="R773" s="50"/>
      <c r="S773" s="50"/>
      <c r="T773" s="46"/>
      <c r="U773" s="46"/>
      <c r="V773" s="51" t="s">
        <v>1074</v>
      </c>
      <c r="W773" s="62"/>
      <c r="X773" s="62"/>
      <c r="Y773" s="23" t="str">
        <f t="shared" si="90"/>
        <v/>
      </c>
      <c r="Z773" s="23">
        <f t="shared" si="91"/>
        <v>140</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v>82042000</v>
      </c>
      <c r="K774" s="46" t="s">
        <v>104</v>
      </c>
      <c r="L774" s="47"/>
      <c r="M774" s="48"/>
      <c r="N774" s="99">
        <v>173.6</v>
      </c>
      <c r="O774" s="49"/>
      <c r="P774" s="50"/>
      <c r="Q774" s="50"/>
      <c r="R774" s="50"/>
      <c r="S774" s="50"/>
      <c r="T774" s="46"/>
      <c r="U774" s="46"/>
      <c r="V774" s="51" t="s">
        <v>1074</v>
      </c>
      <c r="W774" s="62"/>
      <c r="X774" s="62"/>
      <c r="Y774" s="23" t="str">
        <f t="shared" si="90"/>
        <v/>
      </c>
      <c r="Z774" s="23">
        <f t="shared" si="91"/>
        <v>173.6</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100"/>
      <c r="K775" s="46" t="s">
        <v>104</v>
      </c>
      <c r="L775" s="47"/>
      <c r="M775" s="48"/>
      <c r="N775" s="99"/>
      <c r="O775" s="49"/>
      <c r="P775" s="50"/>
      <c r="Q775" s="50"/>
      <c r="R775" s="50"/>
      <c r="S775" s="50"/>
      <c r="T775" s="46"/>
      <c r="U775" s="46"/>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v>82042000</v>
      </c>
      <c r="K776" s="46" t="s">
        <v>104</v>
      </c>
      <c r="L776" s="47"/>
      <c r="M776" s="48"/>
      <c r="N776" s="99">
        <v>123.2</v>
      </c>
      <c r="O776" s="49"/>
      <c r="P776" s="50"/>
      <c r="Q776" s="50"/>
      <c r="R776" s="50"/>
      <c r="S776" s="50"/>
      <c r="T776" s="46"/>
      <c r="U776" s="46"/>
      <c r="V776" s="51"/>
      <c r="W776" s="62"/>
      <c r="X776" s="62"/>
      <c r="Y776" s="23" t="str">
        <f t="shared" si="90"/>
        <v/>
      </c>
      <c r="Z776" s="23">
        <f t="shared" si="91"/>
        <v>123.2</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v>82042000</v>
      </c>
      <c r="K777" s="46" t="s">
        <v>104</v>
      </c>
      <c r="L777" s="47"/>
      <c r="M777" s="48"/>
      <c r="N777" s="99">
        <v>183.68</v>
      </c>
      <c r="O777" s="49"/>
      <c r="P777" s="50"/>
      <c r="Q777" s="50"/>
      <c r="R777" s="50"/>
      <c r="S777" s="50"/>
      <c r="T777" s="46"/>
      <c r="U777" s="46"/>
      <c r="V777" s="51" t="s">
        <v>1074</v>
      </c>
      <c r="W777" s="62"/>
      <c r="X777" s="62"/>
      <c r="Y777" s="23" t="str">
        <f t="shared" si="90"/>
        <v/>
      </c>
      <c r="Z777" s="23">
        <f t="shared" si="91"/>
        <v>183.68</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v>82042000</v>
      </c>
      <c r="K778" s="46" t="s">
        <v>104</v>
      </c>
      <c r="L778" s="47"/>
      <c r="M778" s="48"/>
      <c r="N778" s="99">
        <v>190.4</v>
      </c>
      <c r="O778" s="49"/>
      <c r="P778" s="50"/>
      <c r="Q778" s="50"/>
      <c r="R778" s="50"/>
      <c r="S778" s="50"/>
      <c r="T778" s="46"/>
      <c r="U778" s="46"/>
      <c r="V778" s="51" t="s">
        <v>1074</v>
      </c>
      <c r="W778" s="62"/>
      <c r="X778" s="62"/>
      <c r="Y778" s="23" t="str">
        <f t="shared" si="90"/>
        <v/>
      </c>
      <c r="Z778" s="23">
        <f t="shared" si="91"/>
        <v>190.4</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v>82042000</v>
      </c>
      <c r="K779" s="46" t="s">
        <v>104</v>
      </c>
      <c r="L779" s="47"/>
      <c r="M779" s="48"/>
      <c r="N779" s="99">
        <v>173.6</v>
      </c>
      <c r="O779" s="49"/>
      <c r="P779" s="50"/>
      <c r="Q779" s="50"/>
      <c r="R779" s="50"/>
      <c r="S779" s="50"/>
      <c r="T779" s="46"/>
      <c r="U779" s="46"/>
      <c r="V779" s="51" t="s">
        <v>1074</v>
      </c>
      <c r="W779" s="62"/>
      <c r="X779" s="62"/>
      <c r="Y779" s="23" t="str">
        <f t="shared" si="90"/>
        <v/>
      </c>
      <c r="Z779" s="23">
        <f t="shared" si="91"/>
        <v>173.6</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v>82042000</v>
      </c>
      <c r="K780" s="46" t="s">
        <v>104</v>
      </c>
      <c r="L780" s="47"/>
      <c r="M780" s="48"/>
      <c r="N780" s="99">
        <v>136.63999999999999</v>
      </c>
      <c r="O780" s="49"/>
      <c r="P780" s="50"/>
      <c r="Q780" s="50"/>
      <c r="R780" s="50"/>
      <c r="S780" s="50"/>
      <c r="T780" s="46"/>
      <c r="U780" s="46"/>
      <c r="V780" s="51" t="s">
        <v>1074</v>
      </c>
      <c r="W780" s="62"/>
      <c r="X780" s="62"/>
      <c r="Y780" s="23" t="str">
        <f t="shared" si="90"/>
        <v/>
      </c>
      <c r="Z780" s="23">
        <f t="shared" si="91"/>
        <v>136.63999999999999</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v>82042000</v>
      </c>
      <c r="K781" s="46" t="s">
        <v>104</v>
      </c>
      <c r="L781" s="47"/>
      <c r="M781" s="48"/>
      <c r="N781" s="99">
        <v>252</v>
      </c>
      <c r="O781" s="49"/>
      <c r="P781" s="50"/>
      <c r="Q781" s="50"/>
      <c r="R781" s="50"/>
      <c r="S781" s="50"/>
      <c r="T781" s="46"/>
      <c r="U781" s="46"/>
      <c r="V781" s="51" t="s">
        <v>1074</v>
      </c>
      <c r="W781" s="62"/>
      <c r="X781" s="62"/>
      <c r="Y781" s="23" t="str">
        <f t="shared" si="90"/>
        <v/>
      </c>
      <c r="Z781" s="23">
        <f t="shared" si="91"/>
        <v>252</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v>82042000</v>
      </c>
      <c r="K782" s="46" t="s">
        <v>104</v>
      </c>
      <c r="L782" s="47"/>
      <c r="M782" s="48"/>
      <c r="N782" s="99">
        <v>222.88</v>
      </c>
      <c r="O782" s="49"/>
      <c r="P782" s="50"/>
      <c r="Q782" s="50"/>
      <c r="R782" s="50"/>
      <c r="S782" s="50"/>
      <c r="T782" s="46"/>
      <c r="U782" s="46"/>
      <c r="V782" s="51" t="s">
        <v>1074</v>
      </c>
      <c r="W782" s="62"/>
      <c r="X782" s="62"/>
      <c r="Y782" s="23" t="str">
        <f t="shared" si="90"/>
        <v/>
      </c>
      <c r="Z782" s="23">
        <f t="shared" si="91"/>
        <v>222.88</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v>82042000</v>
      </c>
      <c r="K783" s="46" t="s">
        <v>104</v>
      </c>
      <c r="L783" s="47"/>
      <c r="M783" s="48"/>
      <c r="N783" s="99">
        <v>134.4</v>
      </c>
      <c r="O783" s="49"/>
      <c r="P783" s="50"/>
      <c r="Q783" s="50"/>
      <c r="R783" s="50"/>
      <c r="S783" s="50"/>
      <c r="T783" s="46"/>
      <c r="U783" s="46"/>
      <c r="V783" s="51" t="s">
        <v>1074</v>
      </c>
      <c r="W783" s="62"/>
      <c r="X783" s="62"/>
      <c r="Y783" s="23" t="str">
        <f t="shared" si="90"/>
        <v/>
      </c>
      <c r="Z783" s="23">
        <f t="shared" si="91"/>
        <v>134.4</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v>82042000</v>
      </c>
      <c r="K784" s="46" t="s">
        <v>104</v>
      </c>
      <c r="L784" s="47"/>
      <c r="M784" s="48"/>
      <c r="N784" s="99">
        <v>144.47999999999999</v>
      </c>
      <c r="O784" s="49"/>
      <c r="P784" s="50"/>
      <c r="Q784" s="50"/>
      <c r="R784" s="50"/>
      <c r="S784" s="50"/>
      <c r="T784" s="46"/>
      <c r="U784" s="46"/>
      <c r="V784" s="51" t="s">
        <v>1074</v>
      </c>
      <c r="W784" s="62"/>
      <c r="X784" s="62"/>
      <c r="Y784" s="23" t="str">
        <f t="shared" si="90"/>
        <v/>
      </c>
      <c r="Z784" s="23">
        <f t="shared" si="91"/>
        <v>144.47999999999999</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101">
        <v>82042000</v>
      </c>
      <c r="K785" s="46" t="s">
        <v>104</v>
      </c>
      <c r="L785" s="47"/>
      <c r="M785" s="48"/>
      <c r="N785" s="99">
        <v>151.19999999999999</v>
      </c>
      <c r="O785" s="49"/>
      <c r="P785" s="50"/>
      <c r="Q785" s="50"/>
      <c r="R785" s="50"/>
      <c r="S785" s="50"/>
      <c r="T785" s="46"/>
      <c r="U785" s="46"/>
      <c r="V785" s="51" t="s">
        <v>1074</v>
      </c>
      <c r="W785" s="62"/>
      <c r="X785" s="62"/>
      <c r="Y785" s="23" t="str">
        <f t="shared" si="90"/>
        <v/>
      </c>
      <c r="Z785" s="23">
        <f t="shared" si="91"/>
        <v>151.19999999999999</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101">
        <v>82042000</v>
      </c>
      <c r="K786" s="46" t="s">
        <v>104</v>
      </c>
      <c r="L786" s="47"/>
      <c r="M786" s="48"/>
      <c r="N786" s="99">
        <v>165.76</v>
      </c>
      <c r="O786" s="49"/>
      <c r="P786" s="50"/>
      <c r="Q786" s="50"/>
      <c r="R786" s="50"/>
      <c r="S786" s="50"/>
      <c r="T786" s="46"/>
      <c r="U786" s="46"/>
      <c r="V786" s="51" t="s">
        <v>1074</v>
      </c>
      <c r="W786" s="62"/>
      <c r="X786" s="62"/>
      <c r="Y786" s="23" t="str">
        <f t="shared" si="90"/>
        <v/>
      </c>
      <c r="Z786" s="23">
        <f t="shared" si="91"/>
        <v>165.76</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v>82042000</v>
      </c>
      <c r="K787" s="46" t="s">
        <v>104</v>
      </c>
      <c r="L787" s="47"/>
      <c r="M787" s="48"/>
      <c r="N787" s="99">
        <v>184.8</v>
      </c>
      <c r="O787" s="49"/>
      <c r="P787" s="50"/>
      <c r="Q787" s="50"/>
      <c r="R787" s="50"/>
      <c r="S787" s="50"/>
      <c r="T787" s="46"/>
      <c r="U787" s="46"/>
      <c r="V787" s="51" t="s">
        <v>1074</v>
      </c>
      <c r="W787" s="62"/>
      <c r="X787" s="62"/>
      <c r="Y787" s="23" t="str">
        <f t="shared" si="90"/>
        <v/>
      </c>
      <c r="Z787" s="23">
        <f t="shared" si="91"/>
        <v>184.8</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v>82042000</v>
      </c>
      <c r="K788" s="46" t="s">
        <v>104</v>
      </c>
      <c r="L788" s="47"/>
      <c r="M788" s="48"/>
      <c r="N788" s="99">
        <v>225.12</v>
      </c>
      <c r="O788" s="49"/>
      <c r="P788" s="50"/>
      <c r="Q788" s="50"/>
      <c r="R788" s="50"/>
      <c r="S788" s="50"/>
      <c r="T788" s="46"/>
      <c r="U788" s="46"/>
      <c r="V788" s="51" t="s">
        <v>1074</v>
      </c>
      <c r="W788" s="62"/>
      <c r="X788" s="62"/>
      <c r="Y788" s="23" t="str">
        <f t="shared" si="90"/>
        <v/>
      </c>
      <c r="Z788" s="23">
        <f t="shared" si="91"/>
        <v>225.12</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101">
        <v>82042000</v>
      </c>
      <c r="K789" s="46" t="s">
        <v>104</v>
      </c>
      <c r="L789" s="47"/>
      <c r="M789" s="48"/>
      <c r="N789" s="99">
        <v>255.36</v>
      </c>
      <c r="O789" s="49"/>
      <c r="P789" s="50"/>
      <c r="Q789" s="50"/>
      <c r="R789" s="50"/>
      <c r="S789" s="50"/>
      <c r="T789" s="46"/>
      <c r="U789" s="46"/>
      <c r="V789" s="51" t="s">
        <v>1074</v>
      </c>
      <c r="W789" s="62"/>
      <c r="X789" s="62"/>
      <c r="Y789" s="23" t="str">
        <f t="shared" si="90"/>
        <v/>
      </c>
      <c r="Z789" s="23">
        <f t="shared" si="91"/>
        <v>255.36</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v>82042000</v>
      </c>
      <c r="K790" s="46" t="s">
        <v>104</v>
      </c>
      <c r="L790" s="47"/>
      <c r="M790" s="48"/>
      <c r="N790" s="99">
        <v>392</v>
      </c>
      <c r="O790" s="49"/>
      <c r="P790" s="50"/>
      <c r="Q790" s="50"/>
      <c r="R790" s="50"/>
      <c r="S790" s="50"/>
      <c r="T790" s="46"/>
      <c r="U790" s="46"/>
      <c r="V790" s="51" t="s">
        <v>1074</v>
      </c>
      <c r="W790" s="62"/>
      <c r="X790" s="62"/>
      <c r="Y790" s="23" t="str">
        <f t="shared" si="90"/>
        <v/>
      </c>
      <c r="Z790" s="23">
        <f t="shared" si="91"/>
        <v>392</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c r="K791" s="46" t="s">
        <v>104</v>
      </c>
      <c r="L791" s="47"/>
      <c r="M791" s="48"/>
      <c r="N791" s="99"/>
      <c r="O791" s="49"/>
      <c r="P791" s="50"/>
      <c r="Q791" s="50"/>
      <c r="R791" s="50"/>
      <c r="S791" s="50"/>
      <c r="T791" s="46"/>
      <c r="U791" s="46"/>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10</v>
      </c>
      <c r="I792" s="21" t="s">
        <v>995</v>
      </c>
      <c r="J792" s="46"/>
      <c r="K792" s="46" t="s">
        <v>104</v>
      </c>
      <c r="L792" s="47"/>
      <c r="M792" s="48"/>
      <c r="N792" s="99"/>
      <c r="O792" s="49"/>
      <c r="P792" s="50"/>
      <c r="Q792" s="50"/>
      <c r="R792" s="50"/>
      <c r="S792" s="50"/>
      <c r="T792" s="46"/>
      <c r="U792" s="46"/>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839</v>
      </c>
      <c r="H793" s="21">
        <v>1</v>
      </c>
      <c r="I793" s="21" t="s">
        <v>995</v>
      </c>
      <c r="J793" s="100"/>
      <c r="K793" s="46" t="s">
        <v>104</v>
      </c>
      <c r="L793" s="47"/>
      <c r="M793" s="48"/>
      <c r="N793" s="99"/>
      <c r="O793" s="49"/>
      <c r="P793" s="50"/>
      <c r="Q793" s="50"/>
      <c r="R793" s="50"/>
      <c r="S793" s="50"/>
      <c r="T793" s="46"/>
      <c r="U793" s="46"/>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840</v>
      </c>
      <c r="H794" s="21">
        <v>1</v>
      </c>
      <c r="I794" s="21" t="s">
        <v>995</v>
      </c>
      <c r="J794" s="100"/>
      <c r="K794" s="46" t="s">
        <v>104</v>
      </c>
      <c r="L794" s="47"/>
      <c r="M794" s="48"/>
      <c r="N794" s="99"/>
      <c r="O794" s="49"/>
      <c r="P794" s="50"/>
      <c r="Q794" s="50"/>
      <c r="R794" s="50"/>
      <c r="S794" s="50"/>
      <c r="T794" s="46"/>
      <c r="U794" s="46"/>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1</v>
      </c>
      <c r="I795" s="21" t="s">
        <v>995</v>
      </c>
      <c r="J795" s="46"/>
      <c r="K795" s="46" t="s">
        <v>104</v>
      </c>
      <c r="L795" s="47"/>
      <c r="M795" s="48"/>
      <c r="N795" s="99"/>
      <c r="O795" s="49"/>
      <c r="P795" s="50"/>
      <c r="Q795" s="50"/>
      <c r="R795" s="50"/>
      <c r="S795" s="50"/>
      <c r="T795" s="46"/>
      <c r="U795" s="46"/>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100"/>
      <c r="K796" s="46" t="s">
        <v>104</v>
      </c>
      <c r="L796" s="47"/>
      <c r="M796" s="48"/>
      <c r="N796" s="99"/>
      <c r="O796" s="49"/>
      <c r="P796" s="50"/>
      <c r="Q796" s="50"/>
      <c r="R796" s="50"/>
      <c r="S796" s="50"/>
      <c r="T796" s="46"/>
      <c r="U796" s="46"/>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100"/>
      <c r="K797" s="46" t="s">
        <v>104</v>
      </c>
      <c r="L797" s="47"/>
      <c r="M797" s="48"/>
      <c r="N797" s="99"/>
      <c r="O797" s="49"/>
      <c r="P797" s="50"/>
      <c r="Q797" s="50"/>
      <c r="R797" s="50"/>
      <c r="S797" s="50"/>
      <c r="T797" s="46"/>
      <c r="U797" s="46"/>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100"/>
      <c r="K798" s="46" t="s">
        <v>104</v>
      </c>
      <c r="L798" s="47"/>
      <c r="M798" s="48"/>
      <c r="N798" s="99"/>
      <c r="O798" s="49"/>
      <c r="P798" s="50"/>
      <c r="Q798" s="50"/>
      <c r="R798" s="50"/>
      <c r="S798" s="50"/>
      <c r="T798" s="46"/>
      <c r="U798" s="46"/>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100"/>
      <c r="K799" s="46" t="s">
        <v>104</v>
      </c>
      <c r="L799" s="47"/>
      <c r="M799" s="48"/>
      <c r="N799" s="99"/>
      <c r="O799" s="49"/>
      <c r="P799" s="50"/>
      <c r="Q799" s="50"/>
      <c r="R799" s="50"/>
      <c r="S799" s="50"/>
      <c r="T799" s="46"/>
      <c r="U799" s="46"/>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c r="K800" s="46" t="s">
        <v>104</v>
      </c>
      <c r="L800" s="47"/>
      <c r="M800" s="48"/>
      <c r="N800" s="99"/>
      <c r="O800" s="49"/>
      <c r="P800" s="50"/>
      <c r="Q800" s="50"/>
      <c r="R800" s="50"/>
      <c r="S800" s="50"/>
      <c r="T800" s="46"/>
      <c r="U800" s="46"/>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100"/>
      <c r="K801" s="46" t="s">
        <v>104</v>
      </c>
      <c r="L801" s="47"/>
      <c r="M801" s="48"/>
      <c r="N801" s="99"/>
      <c r="O801" s="49"/>
      <c r="P801" s="50"/>
      <c r="Q801" s="50"/>
      <c r="R801" s="50"/>
      <c r="S801" s="50"/>
      <c r="T801" s="46"/>
      <c r="U801" s="46"/>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c r="K802" s="46" t="s">
        <v>104</v>
      </c>
      <c r="L802" s="47"/>
      <c r="M802" s="48"/>
      <c r="N802" s="99"/>
      <c r="O802" s="49"/>
      <c r="P802" s="50"/>
      <c r="Q802" s="50"/>
      <c r="R802" s="50"/>
      <c r="S802" s="50"/>
      <c r="T802" s="46"/>
      <c r="U802" s="46"/>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c r="K803" s="46" t="s">
        <v>104</v>
      </c>
      <c r="L803" s="47"/>
      <c r="M803" s="48"/>
      <c r="N803" s="99"/>
      <c r="O803" s="49"/>
      <c r="P803" s="50"/>
      <c r="Q803" s="50"/>
      <c r="R803" s="50"/>
      <c r="S803" s="50"/>
      <c r="T803" s="46"/>
      <c r="U803" s="46"/>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847</v>
      </c>
      <c r="H804" s="21">
        <v>1</v>
      </c>
      <c r="I804" s="21" t="s">
        <v>995</v>
      </c>
      <c r="J804" s="46"/>
      <c r="K804" s="46" t="s">
        <v>104</v>
      </c>
      <c r="L804" s="47"/>
      <c r="M804" s="48"/>
      <c r="N804" s="99"/>
      <c r="O804" s="49"/>
      <c r="P804" s="50"/>
      <c r="Q804" s="50"/>
      <c r="R804" s="50"/>
      <c r="S804" s="50"/>
      <c r="T804" s="46"/>
      <c r="U804" s="46"/>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c r="K805" s="46" t="s">
        <v>104</v>
      </c>
      <c r="L805" s="47"/>
      <c r="M805" s="48"/>
      <c r="N805" s="99"/>
      <c r="O805" s="49"/>
      <c r="P805" s="50"/>
      <c r="Q805" s="50"/>
      <c r="R805" s="50"/>
      <c r="S805" s="50"/>
      <c r="T805" s="46"/>
      <c r="U805" s="46"/>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c r="K806" s="46" t="s">
        <v>104</v>
      </c>
      <c r="L806" s="47"/>
      <c r="M806" s="48"/>
      <c r="N806" s="99"/>
      <c r="O806" s="49"/>
      <c r="P806" s="50"/>
      <c r="Q806" s="50"/>
      <c r="R806" s="50"/>
      <c r="S806" s="50"/>
      <c r="T806" s="46"/>
      <c r="U806" s="46"/>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c r="K807" s="46" t="s">
        <v>104</v>
      </c>
      <c r="L807" s="47"/>
      <c r="M807" s="48"/>
      <c r="N807" s="99"/>
      <c r="O807" s="49"/>
      <c r="P807" s="50"/>
      <c r="Q807" s="50"/>
      <c r="R807" s="50"/>
      <c r="S807" s="50"/>
      <c r="T807" s="46"/>
      <c r="U807" s="46"/>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851</v>
      </c>
      <c r="H808" s="21">
        <v>1</v>
      </c>
      <c r="I808" s="21" t="s">
        <v>995</v>
      </c>
      <c r="J808" s="100"/>
      <c r="K808" s="46" t="s">
        <v>104</v>
      </c>
      <c r="L808" s="47"/>
      <c r="M808" s="48"/>
      <c r="N808" s="99"/>
      <c r="O808" s="49"/>
      <c r="P808" s="50"/>
      <c r="Q808" s="50"/>
      <c r="R808" s="50"/>
      <c r="S808" s="50"/>
      <c r="T808" s="46"/>
      <c r="U808" s="46"/>
      <c r="V808" s="51"/>
      <c r="W808" s="62"/>
      <c r="X808" s="62"/>
      <c r="Y808" s="23" t="str">
        <f t="shared" si="98"/>
        <v/>
      </c>
      <c r="Z808" s="23" t="str">
        <f t="shared" si="99"/>
        <v/>
      </c>
      <c r="AA808" s="19">
        <f t="shared" si="100"/>
        <v>0</v>
      </c>
      <c r="AB808" s="19">
        <f t="shared" si="101"/>
        <v>0</v>
      </c>
      <c r="AC808" s="19">
        <f t="shared" si="102"/>
        <v>0</v>
      </c>
      <c r="AD808" s="23" t="str">
        <f t="shared" si="103"/>
        <v/>
      </c>
      <c r="AE808" s="23" t="str">
        <f t="shared" si="104"/>
        <v/>
      </c>
    </row>
    <row r="809" spans="2:31" x14ac:dyDescent="0.25">
      <c r="B809" s="18">
        <f t="shared" si="105"/>
        <v>787</v>
      </c>
      <c r="C809" s="25">
        <v>5700000000001</v>
      </c>
      <c r="D809" s="19"/>
      <c r="E809" s="19"/>
      <c r="F809" s="20"/>
      <c r="G809" s="20" t="s">
        <v>852</v>
      </c>
      <c r="H809" s="21">
        <v>1</v>
      </c>
      <c r="I809" s="21" t="s">
        <v>995</v>
      </c>
      <c r="J809" s="100"/>
      <c r="K809" s="46" t="s">
        <v>104</v>
      </c>
      <c r="L809" s="47"/>
      <c r="M809" s="48"/>
      <c r="N809" s="99"/>
      <c r="O809" s="49"/>
      <c r="P809" s="50"/>
      <c r="Q809" s="50"/>
      <c r="R809" s="50"/>
      <c r="S809" s="50"/>
      <c r="T809" s="46"/>
      <c r="U809" s="46"/>
      <c r="V809" s="51"/>
      <c r="W809" s="62"/>
      <c r="X809" s="62"/>
      <c r="Y809" s="23" t="str">
        <f t="shared" si="98"/>
        <v/>
      </c>
      <c r="Z809" s="23" t="str">
        <f t="shared" si="99"/>
        <v/>
      </c>
      <c r="AA809" s="19">
        <f t="shared" si="100"/>
        <v>0</v>
      </c>
      <c r="AB809" s="19">
        <f t="shared" si="101"/>
        <v>0</v>
      </c>
      <c r="AC809" s="19">
        <f t="shared" si="102"/>
        <v>0</v>
      </c>
      <c r="AD809" s="23" t="str">
        <f t="shared" si="103"/>
        <v/>
      </c>
      <c r="AE809" s="23" t="str">
        <f t="shared" si="104"/>
        <v/>
      </c>
    </row>
    <row r="810" spans="2:31" x14ac:dyDescent="0.25">
      <c r="B810" s="18">
        <f t="shared" si="105"/>
        <v>788</v>
      </c>
      <c r="C810" s="25">
        <v>5500000001287</v>
      </c>
      <c r="D810" s="19"/>
      <c r="E810" s="19"/>
      <c r="F810" s="20"/>
      <c r="G810" s="20" t="s">
        <v>853</v>
      </c>
      <c r="H810" s="21">
        <v>3</v>
      </c>
      <c r="I810" s="21" t="s">
        <v>995</v>
      </c>
      <c r="J810" s="100"/>
      <c r="K810" s="46" t="s">
        <v>104</v>
      </c>
      <c r="L810" s="47"/>
      <c r="M810" s="48"/>
      <c r="N810" s="99"/>
      <c r="O810" s="49"/>
      <c r="P810" s="50"/>
      <c r="Q810" s="50"/>
      <c r="R810" s="50"/>
      <c r="S810" s="50"/>
      <c r="T810" s="46"/>
      <c r="U810" s="46"/>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100">
        <v>82055900</v>
      </c>
      <c r="K811" s="46" t="s">
        <v>104</v>
      </c>
      <c r="L811" s="47"/>
      <c r="M811" s="48"/>
      <c r="N811" s="99">
        <v>5600</v>
      </c>
      <c r="O811" s="49"/>
      <c r="P811" s="50"/>
      <c r="Q811" s="50"/>
      <c r="R811" s="50"/>
      <c r="S811" s="50"/>
      <c r="T811" s="46"/>
      <c r="U811" s="46"/>
      <c r="V811" s="51" t="s">
        <v>1079</v>
      </c>
      <c r="W811" s="62"/>
      <c r="X811" s="62"/>
      <c r="Y811" s="23" t="str">
        <f t="shared" si="98"/>
        <v/>
      </c>
      <c r="Z811" s="23">
        <f t="shared" si="99"/>
        <v>5600</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1</v>
      </c>
      <c r="I812" s="21" t="s">
        <v>995</v>
      </c>
      <c r="J812" s="100">
        <v>82055900</v>
      </c>
      <c r="K812" s="46" t="s">
        <v>104</v>
      </c>
      <c r="L812" s="47"/>
      <c r="M812" s="48"/>
      <c r="N812" s="99">
        <v>5600</v>
      </c>
      <c r="O812" s="49"/>
      <c r="P812" s="50"/>
      <c r="Q812" s="50"/>
      <c r="R812" s="50"/>
      <c r="S812" s="50"/>
      <c r="T812" s="46"/>
      <c r="U812" s="46"/>
      <c r="V812" s="51" t="s">
        <v>1079</v>
      </c>
      <c r="W812" s="62"/>
      <c r="X812" s="62"/>
      <c r="Y812" s="23" t="str">
        <f t="shared" si="98"/>
        <v/>
      </c>
      <c r="Z812" s="23">
        <f t="shared" si="99"/>
        <v>5600</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1</v>
      </c>
      <c r="I813" s="21" t="s">
        <v>995</v>
      </c>
      <c r="J813" s="100"/>
      <c r="K813" s="46" t="s">
        <v>104</v>
      </c>
      <c r="L813" s="47"/>
      <c r="M813" s="48"/>
      <c r="N813" s="99"/>
      <c r="O813" s="49"/>
      <c r="P813" s="50"/>
      <c r="Q813" s="50"/>
      <c r="R813" s="50"/>
      <c r="S813" s="50"/>
      <c r="T813" s="46"/>
      <c r="U813" s="46"/>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100"/>
      <c r="K814" s="46" t="s">
        <v>104</v>
      </c>
      <c r="L814" s="47"/>
      <c r="M814" s="48"/>
      <c r="N814" s="99"/>
      <c r="O814" s="49"/>
      <c r="P814" s="50"/>
      <c r="Q814" s="50"/>
      <c r="R814" s="50"/>
      <c r="S814" s="50"/>
      <c r="T814" s="46"/>
      <c r="U814" s="46"/>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100"/>
      <c r="K815" s="46" t="s">
        <v>104</v>
      </c>
      <c r="L815" s="47"/>
      <c r="M815" s="48"/>
      <c r="N815" s="99"/>
      <c r="O815" s="49"/>
      <c r="P815" s="50"/>
      <c r="Q815" s="50"/>
      <c r="R815" s="50"/>
      <c r="S815" s="50"/>
      <c r="T815" s="46"/>
      <c r="U815" s="46"/>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100"/>
      <c r="K816" s="46" t="s">
        <v>104</v>
      </c>
      <c r="L816" s="47"/>
      <c r="M816" s="48"/>
      <c r="N816" s="99"/>
      <c r="O816" s="49"/>
      <c r="P816" s="50"/>
      <c r="Q816" s="50"/>
      <c r="R816" s="50"/>
      <c r="S816" s="50"/>
      <c r="T816" s="46"/>
      <c r="U816" s="46"/>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100"/>
      <c r="K817" s="46" t="s">
        <v>104</v>
      </c>
      <c r="L817" s="47"/>
      <c r="M817" s="48"/>
      <c r="N817" s="99"/>
      <c r="O817" s="49"/>
      <c r="P817" s="50"/>
      <c r="Q817" s="50"/>
      <c r="R817" s="50"/>
      <c r="S817" s="50"/>
      <c r="T817" s="46"/>
      <c r="U817" s="46"/>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100"/>
      <c r="K818" s="46" t="s">
        <v>104</v>
      </c>
      <c r="L818" s="47"/>
      <c r="M818" s="48"/>
      <c r="N818" s="99"/>
      <c r="O818" s="49"/>
      <c r="P818" s="50"/>
      <c r="Q818" s="50"/>
      <c r="R818" s="50"/>
      <c r="S818" s="50"/>
      <c r="T818" s="46"/>
      <c r="U818" s="46"/>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100"/>
      <c r="K819" s="46" t="s">
        <v>104</v>
      </c>
      <c r="L819" s="47"/>
      <c r="M819" s="48"/>
      <c r="N819" s="99"/>
      <c r="O819" s="49"/>
      <c r="P819" s="50"/>
      <c r="Q819" s="50"/>
      <c r="R819" s="50"/>
      <c r="S819" s="50"/>
      <c r="T819" s="46"/>
      <c r="U819" s="46"/>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c r="K820" s="46" t="s">
        <v>104</v>
      </c>
      <c r="L820" s="47"/>
      <c r="M820" s="48"/>
      <c r="N820" s="99"/>
      <c r="O820" s="49"/>
      <c r="P820" s="50"/>
      <c r="Q820" s="50"/>
      <c r="R820" s="50"/>
      <c r="S820" s="50"/>
      <c r="T820" s="46"/>
      <c r="U820" s="46"/>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c r="K821" s="46" t="s">
        <v>104</v>
      </c>
      <c r="L821" s="47"/>
      <c r="M821" s="48"/>
      <c r="N821" s="99"/>
      <c r="O821" s="49"/>
      <c r="P821" s="50"/>
      <c r="Q821" s="50"/>
      <c r="R821" s="50"/>
      <c r="S821" s="50"/>
      <c r="T821" s="46"/>
      <c r="U821" s="46"/>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1</v>
      </c>
      <c r="I822" s="21" t="s">
        <v>995</v>
      </c>
      <c r="J822" s="100"/>
      <c r="K822" s="46" t="s">
        <v>104</v>
      </c>
      <c r="L822" s="47"/>
      <c r="M822" s="48"/>
      <c r="N822" s="99"/>
      <c r="O822" s="49"/>
      <c r="P822" s="50"/>
      <c r="Q822" s="50"/>
      <c r="R822" s="50"/>
      <c r="S822" s="50"/>
      <c r="T822" s="46"/>
      <c r="U822" s="46"/>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863</v>
      </c>
      <c r="H823" s="21">
        <v>1</v>
      </c>
      <c r="I823" s="21" t="s">
        <v>995</v>
      </c>
      <c r="J823" s="100"/>
      <c r="K823" s="46" t="s">
        <v>104</v>
      </c>
      <c r="L823" s="47"/>
      <c r="M823" s="48"/>
      <c r="N823" s="99"/>
      <c r="O823" s="49"/>
      <c r="P823" s="50"/>
      <c r="Q823" s="50"/>
      <c r="R823" s="50"/>
      <c r="S823" s="50"/>
      <c r="T823" s="46"/>
      <c r="U823" s="46"/>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4</v>
      </c>
      <c r="I824" s="21" t="s">
        <v>995</v>
      </c>
      <c r="J824" s="101">
        <v>84689010</v>
      </c>
      <c r="K824" s="46" t="s">
        <v>104</v>
      </c>
      <c r="L824" s="47"/>
      <c r="M824" s="48"/>
      <c r="N824" s="99">
        <v>84</v>
      </c>
      <c r="O824" s="49"/>
      <c r="P824" s="50"/>
      <c r="Q824" s="50"/>
      <c r="R824" s="50"/>
      <c r="S824" s="50"/>
      <c r="T824" s="46"/>
      <c r="U824" s="46"/>
      <c r="V824" s="51" t="s">
        <v>1092</v>
      </c>
      <c r="W824" s="62"/>
      <c r="X824" s="62"/>
      <c r="Y824" s="23" t="str">
        <f t="shared" si="98"/>
        <v/>
      </c>
      <c r="Z824" s="23">
        <f t="shared" si="99"/>
        <v>336</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4</v>
      </c>
      <c r="I825" s="21" t="s">
        <v>995</v>
      </c>
      <c r="J825" s="101">
        <v>84689010</v>
      </c>
      <c r="K825" s="46" t="s">
        <v>104</v>
      </c>
      <c r="L825" s="47"/>
      <c r="M825" s="48"/>
      <c r="N825" s="99">
        <v>84</v>
      </c>
      <c r="O825" s="49"/>
      <c r="P825" s="50"/>
      <c r="Q825" s="50"/>
      <c r="R825" s="50"/>
      <c r="S825" s="50"/>
      <c r="T825" s="46"/>
      <c r="U825" s="46"/>
      <c r="V825" s="51" t="s">
        <v>1092</v>
      </c>
      <c r="W825" s="62"/>
      <c r="X825" s="62"/>
      <c r="Y825" s="23" t="str">
        <f t="shared" si="98"/>
        <v/>
      </c>
      <c r="Z825" s="23">
        <f t="shared" si="99"/>
        <v>336</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101">
        <v>84689010</v>
      </c>
      <c r="K826" s="46" t="s">
        <v>104</v>
      </c>
      <c r="L826" s="47"/>
      <c r="M826" s="48"/>
      <c r="N826" s="99">
        <v>84</v>
      </c>
      <c r="O826" s="49"/>
      <c r="P826" s="50"/>
      <c r="Q826" s="50"/>
      <c r="R826" s="50"/>
      <c r="S826" s="50"/>
      <c r="T826" s="46"/>
      <c r="U826" s="46"/>
      <c r="V826" s="51" t="s">
        <v>1092</v>
      </c>
      <c r="W826" s="62"/>
      <c r="X826" s="62"/>
      <c r="Y826" s="23" t="str">
        <f t="shared" si="98"/>
        <v/>
      </c>
      <c r="Z826" s="23">
        <f t="shared" si="99"/>
        <v>84</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1</v>
      </c>
      <c r="I827" s="21" t="s">
        <v>995</v>
      </c>
      <c r="J827" s="101">
        <v>84689010</v>
      </c>
      <c r="K827" s="46" t="s">
        <v>104</v>
      </c>
      <c r="L827" s="47"/>
      <c r="M827" s="48"/>
      <c r="N827" s="99">
        <v>84</v>
      </c>
      <c r="O827" s="49"/>
      <c r="P827" s="50"/>
      <c r="Q827" s="50"/>
      <c r="R827" s="50"/>
      <c r="S827" s="50"/>
      <c r="T827" s="46"/>
      <c r="U827" s="46"/>
      <c r="V827" s="51" t="s">
        <v>1092</v>
      </c>
      <c r="W827" s="62"/>
      <c r="X827" s="62"/>
      <c r="Y827" s="23" t="str">
        <f t="shared" si="98"/>
        <v/>
      </c>
      <c r="Z827" s="23">
        <f t="shared" si="99"/>
        <v>84</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2</v>
      </c>
      <c r="I828" s="21" t="s">
        <v>995</v>
      </c>
      <c r="J828" s="101">
        <v>84689010</v>
      </c>
      <c r="K828" s="46" t="s">
        <v>104</v>
      </c>
      <c r="L828" s="47"/>
      <c r="M828" s="48"/>
      <c r="N828" s="99"/>
      <c r="O828" s="49"/>
      <c r="P828" s="50"/>
      <c r="Q828" s="50"/>
      <c r="R828" s="50"/>
      <c r="S828" s="50"/>
      <c r="T828" s="46"/>
      <c r="U828" s="46"/>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1</v>
      </c>
      <c r="I829" s="21" t="s">
        <v>995</v>
      </c>
      <c r="J829" s="46"/>
      <c r="K829" s="46" t="s">
        <v>104</v>
      </c>
      <c r="L829" s="47"/>
      <c r="M829" s="48"/>
      <c r="N829" s="99"/>
      <c r="O829" s="49"/>
      <c r="P829" s="50"/>
      <c r="Q829" s="50"/>
      <c r="R829" s="50"/>
      <c r="S829" s="50"/>
      <c r="T829" s="46"/>
      <c r="U829" s="46"/>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1</v>
      </c>
      <c r="I830" s="21" t="s">
        <v>995</v>
      </c>
      <c r="J830" s="100"/>
      <c r="K830" s="46" t="s">
        <v>104</v>
      </c>
      <c r="L830" s="47"/>
      <c r="M830" s="48"/>
      <c r="N830" s="99"/>
      <c r="O830" s="49"/>
      <c r="P830" s="50"/>
      <c r="Q830" s="50"/>
      <c r="R830" s="50"/>
      <c r="S830" s="50"/>
      <c r="T830" s="46"/>
      <c r="U830" s="46"/>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1</v>
      </c>
      <c r="I831" s="21" t="s">
        <v>995</v>
      </c>
      <c r="J831" s="100"/>
      <c r="K831" s="46" t="s">
        <v>104</v>
      </c>
      <c r="L831" s="47"/>
      <c r="M831" s="48"/>
      <c r="N831" s="99"/>
      <c r="O831" s="49"/>
      <c r="P831" s="50"/>
      <c r="Q831" s="50"/>
      <c r="R831" s="50"/>
      <c r="S831" s="50"/>
      <c r="T831" s="46"/>
      <c r="U831" s="46"/>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872</v>
      </c>
      <c r="H832" s="21">
        <v>1</v>
      </c>
      <c r="I832" s="21" t="s">
        <v>995</v>
      </c>
      <c r="J832" s="46"/>
      <c r="K832" s="46" t="s">
        <v>104</v>
      </c>
      <c r="L832" s="47"/>
      <c r="M832" s="48"/>
      <c r="N832" s="99"/>
      <c r="O832" s="49"/>
      <c r="P832" s="50"/>
      <c r="Q832" s="50"/>
      <c r="R832" s="50"/>
      <c r="S832" s="50"/>
      <c r="T832" s="46"/>
      <c r="U832" s="46"/>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1</v>
      </c>
      <c r="I833" s="21" t="s">
        <v>995</v>
      </c>
      <c r="J833" s="100"/>
      <c r="K833" s="46" t="s">
        <v>104</v>
      </c>
      <c r="L833" s="47"/>
      <c r="M833" s="48"/>
      <c r="N833" s="99"/>
      <c r="O833" s="49"/>
      <c r="P833" s="50"/>
      <c r="Q833" s="50"/>
      <c r="R833" s="50"/>
      <c r="S833" s="50"/>
      <c r="T833" s="46"/>
      <c r="U833" s="46"/>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1</v>
      </c>
      <c r="I834" s="21" t="s">
        <v>995</v>
      </c>
      <c r="J834" s="46"/>
      <c r="K834" s="46" t="s">
        <v>104</v>
      </c>
      <c r="L834" s="47"/>
      <c r="M834" s="48"/>
      <c r="N834" s="99"/>
      <c r="O834" s="49"/>
      <c r="P834" s="50"/>
      <c r="Q834" s="50"/>
      <c r="R834" s="50"/>
      <c r="S834" s="50"/>
      <c r="T834" s="46"/>
      <c r="U834" s="46"/>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c r="K835" s="46" t="s">
        <v>104</v>
      </c>
      <c r="L835" s="47"/>
      <c r="M835" s="48"/>
      <c r="N835" s="99"/>
      <c r="O835" s="49"/>
      <c r="P835" s="50"/>
      <c r="Q835" s="50"/>
      <c r="R835" s="50"/>
      <c r="S835" s="50"/>
      <c r="T835" s="46"/>
      <c r="U835" s="46"/>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1</v>
      </c>
      <c r="I836" s="21" t="s">
        <v>995</v>
      </c>
      <c r="J836" s="46"/>
      <c r="K836" s="46" t="s">
        <v>104</v>
      </c>
      <c r="L836" s="47"/>
      <c r="M836" s="48"/>
      <c r="N836" s="99"/>
      <c r="O836" s="49"/>
      <c r="P836" s="50"/>
      <c r="Q836" s="50"/>
      <c r="R836" s="50"/>
      <c r="S836" s="50"/>
      <c r="T836" s="46"/>
      <c r="U836" s="46"/>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1</v>
      </c>
      <c r="I837" s="21" t="s">
        <v>995</v>
      </c>
      <c r="J837" s="100"/>
      <c r="K837" s="46" t="s">
        <v>104</v>
      </c>
      <c r="L837" s="47"/>
      <c r="M837" s="48"/>
      <c r="N837" s="99"/>
      <c r="O837" s="49"/>
      <c r="P837" s="50"/>
      <c r="Q837" s="50"/>
      <c r="R837" s="50"/>
      <c r="S837" s="50"/>
      <c r="T837" s="46"/>
      <c r="U837" s="46"/>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1</v>
      </c>
      <c r="I838" s="21" t="s">
        <v>995</v>
      </c>
      <c r="J838" s="100"/>
      <c r="K838" s="46" t="s">
        <v>104</v>
      </c>
      <c r="L838" s="47"/>
      <c r="M838" s="48"/>
      <c r="N838" s="99"/>
      <c r="O838" s="49"/>
      <c r="P838" s="50"/>
      <c r="Q838" s="50"/>
      <c r="R838" s="50"/>
      <c r="S838" s="50"/>
      <c r="T838" s="46"/>
      <c r="U838" s="46"/>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3</v>
      </c>
      <c r="I839" s="21" t="s">
        <v>995</v>
      </c>
      <c r="J839" s="100"/>
      <c r="K839" s="46" t="s">
        <v>104</v>
      </c>
      <c r="L839" s="47"/>
      <c r="M839" s="48"/>
      <c r="N839" s="99"/>
      <c r="O839" s="49"/>
      <c r="P839" s="50"/>
      <c r="Q839" s="50"/>
      <c r="R839" s="50"/>
      <c r="S839" s="50"/>
      <c r="T839" s="46"/>
      <c r="U839" s="46"/>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10</v>
      </c>
      <c r="I840" s="21" t="s">
        <v>995</v>
      </c>
      <c r="J840" s="100"/>
      <c r="K840" s="46" t="s">
        <v>104</v>
      </c>
      <c r="L840" s="47"/>
      <c r="M840" s="48"/>
      <c r="N840" s="99"/>
      <c r="O840" s="49"/>
      <c r="P840" s="50"/>
      <c r="Q840" s="50"/>
      <c r="R840" s="50"/>
      <c r="S840" s="50"/>
      <c r="T840" s="46"/>
      <c r="U840" s="46"/>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881</v>
      </c>
      <c r="H841" s="21">
        <v>17</v>
      </c>
      <c r="I841" s="21" t="s">
        <v>995</v>
      </c>
      <c r="J841" s="100"/>
      <c r="K841" s="46" t="s">
        <v>104</v>
      </c>
      <c r="L841" s="47"/>
      <c r="M841" s="48"/>
      <c r="N841" s="99"/>
      <c r="O841" s="49"/>
      <c r="P841" s="50"/>
      <c r="Q841" s="50"/>
      <c r="R841" s="50"/>
      <c r="S841" s="50"/>
      <c r="T841" s="46"/>
      <c r="U841" s="46"/>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100"/>
      <c r="K842" s="46" t="s">
        <v>104</v>
      </c>
      <c r="L842" s="47"/>
      <c r="M842" s="48"/>
      <c r="N842" s="99"/>
      <c r="O842" s="49"/>
      <c r="P842" s="50"/>
      <c r="Q842" s="50"/>
      <c r="R842" s="50"/>
      <c r="S842" s="50"/>
      <c r="T842" s="46"/>
      <c r="U842" s="46"/>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883</v>
      </c>
      <c r="H843" s="21">
        <v>10</v>
      </c>
      <c r="I843" s="21" t="s">
        <v>995</v>
      </c>
      <c r="J843" s="100"/>
      <c r="K843" s="46" t="s">
        <v>104</v>
      </c>
      <c r="L843" s="47"/>
      <c r="M843" s="48"/>
      <c r="N843" s="99"/>
      <c r="O843" s="49"/>
      <c r="P843" s="50"/>
      <c r="Q843" s="50"/>
      <c r="R843" s="50"/>
      <c r="S843" s="50"/>
      <c r="T843" s="46"/>
      <c r="U843" s="46"/>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884</v>
      </c>
      <c r="H844" s="21">
        <v>7</v>
      </c>
      <c r="I844" s="21" t="s">
        <v>995</v>
      </c>
      <c r="J844" s="100"/>
      <c r="K844" s="46" t="s">
        <v>104</v>
      </c>
      <c r="L844" s="47"/>
      <c r="M844" s="48"/>
      <c r="N844" s="99"/>
      <c r="O844" s="49"/>
      <c r="P844" s="50"/>
      <c r="Q844" s="50"/>
      <c r="R844" s="50"/>
      <c r="S844" s="50"/>
      <c r="T844" s="46"/>
      <c r="U844" s="46"/>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885</v>
      </c>
      <c r="H845" s="21">
        <v>4</v>
      </c>
      <c r="I845" s="21" t="s">
        <v>995</v>
      </c>
      <c r="J845">
        <v>82075011</v>
      </c>
      <c r="K845" s="46" t="s">
        <v>104</v>
      </c>
      <c r="L845" s="47"/>
      <c r="M845" s="48"/>
      <c r="N845" s="99">
        <v>128.80000000000001</v>
      </c>
      <c r="O845" s="49"/>
      <c r="P845" s="50"/>
      <c r="Q845" s="50"/>
      <c r="R845" s="50"/>
      <c r="S845" s="50"/>
      <c r="T845" s="46"/>
      <c r="U845" s="46"/>
      <c r="V845" s="51" t="s">
        <v>1093</v>
      </c>
      <c r="W845" s="62"/>
      <c r="X845" s="62"/>
      <c r="Y845" s="23" t="str">
        <f t="shared" si="98"/>
        <v/>
      </c>
      <c r="Z845" s="23">
        <f t="shared" si="99"/>
        <v>515.20000000000005</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v>82075011</v>
      </c>
      <c r="K846" s="46" t="s">
        <v>104</v>
      </c>
      <c r="L846" s="47"/>
      <c r="M846" s="48"/>
      <c r="N846" s="99">
        <v>1.8815999999999999</v>
      </c>
      <c r="O846" s="49"/>
      <c r="P846" s="50"/>
      <c r="Q846" s="50"/>
      <c r="R846" s="50"/>
      <c r="S846" s="50"/>
      <c r="T846" s="46"/>
      <c r="U846" s="46"/>
      <c r="V846" s="51" t="s">
        <v>1093</v>
      </c>
      <c r="W846" s="62"/>
      <c r="X846" s="62"/>
      <c r="Y846" s="23" t="str">
        <f t="shared" si="98"/>
        <v/>
      </c>
      <c r="Z846" s="23">
        <f t="shared" si="99"/>
        <v>1.8815999999999999</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v>82075011</v>
      </c>
      <c r="K847" s="46" t="s">
        <v>104</v>
      </c>
      <c r="L847" s="47"/>
      <c r="M847" s="48"/>
      <c r="N847" s="99">
        <v>2.2176</v>
      </c>
      <c r="O847" s="49"/>
      <c r="P847" s="50"/>
      <c r="Q847" s="50"/>
      <c r="R847" s="50"/>
      <c r="S847" s="50"/>
      <c r="T847" s="46"/>
      <c r="U847" s="46"/>
      <c r="V847" s="51" t="s">
        <v>1093</v>
      </c>
      <c r="W847" s="62"/>
      <c r="X847" s="62"/>
      <c r="Y847" s="23" t="str">
        <f t="shared" si="98"/>
        <v/>
      </c>
      <c r="Z847" s="23">
        <f t="shared" si="99"/>
        <v>2.2176</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v>82075011</v>
      </c>
      <c r="K848" s="46" t="s">
        <v>104</v>
      </c>
      <c r="L848" s="47"/>
      <c r="M848" s="48"/>
      <c r="N848" s="99">
        <v>2.8</v>
      </c>
      <c r="O848" s="49"/>
      <c r="P848" s="50"/>
      <c r="Q848" s="50"/>
      <c r="R848" s="50"/>
      <c r="S848" s="50"/>
      <c r="T848" s="46"/>
      <c r="U848" s="46"/>
      <c r="V848" s="51" t="s">
        <v>1093</v>
      </c>
      <c r="W848" s="62"/>
      <c r="X848" s="62"/>
      <c r="Y848" s="23" t="str">
        <f t="shared" si="98"/>
        <v/>
      </c>
      <c r="Z848" s="23">
        <f t="shared" si="99"/>
        <v>2.8</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5</v>
      </c>
      <c r="I849" s="21" t="s">
        <v>995</v>
      </c>
      <c r="J849">
        <v>82075011</v>
      </c>
      <c r="K849" s="46" t="s">
        <v>104</v>
      </c>
      <c r="L849" s="47"/>
      <c r="M849" s="48"/>
      <c r="N849" s="99">
        <v>4.3680000000000003</v>
      </c>
      <c r="O849" s="49"/>
      <c r="P849" s="50"/>
      <c r="Q849" s="50"/>
      <c r="R849" s="50"/>
      <c r="S849" s="50"/>
      <c r="T849" s="46"/>
      <c r="U849" s="46"/>
      <c r="V849" s="51" t="s">
        <v>1093</v>
      </c>
      <c r="W849" s="62"/>
      <c r="X849" s="62"/>
      <c r="Y849" s="23" t="str">
        <f t="shared" si="98"/>
        <v/>
      </c>
      <c r="Z849" s="23">
        <f t="shared" si="99"/>
        <v>21.840000000000003</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7</v>
      </c>
      <c r="I850" s="21" t="s">
        <v>995</v>
      </c>
      <c r="J850">
        <v>82075011</v>
      </c>
      <c r="K850" s="46" t="s">
        <v>104</v>
      </c>
      <c r="L850" s="47"/>
      <c r="M850" s="48"/>
      <c r="N850" s="99">
        <v>6.16</v>
      </c>
      <c r="O850" s="49"/>
      <c r="P850" s="50"/>
      <c r="Q850" s="50"/>
      <c r="R850" s="50"/>
      <c r="S850" s="50"/>
      <c r="T850" s="46"/>
      <c r="U850" s="46"/>
      <c r="V850" s="51" t="s">
        <v>1093</v>
      </c>
      <c r="W850" s="62"/>
      <c r="X850" s="62"/>
      <c r="Y850" s="23" t="str">
        <f t="shared" si="98"/>
        <v/>
      </c>
      <c r="Z850" s="23">
        <f t="shared" si="99"/>
        <v>43.120000000000005</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5</v>
      </c>
      <c r="I851" s="21" t="s">
        <v>995</v>
      </c>
      <c r="J851" s="101">
        <v>82075011</v>
      </c>
      <c r="K851" s="46" t="s">
        <v>104</v>
      </c>
      <c r="L851" s="47"/>
      <c r="M851" s="48"/>
      <c r="N851" s="99">
        <v>7.7280000000000006</v>
      </c>
      <c r="O851" s="49"/>
      <c r="P851" s="50"/>
      <c r="Q851" s="50"/>
      <c r="R851" s="50"/>
      <c r="S851" s="50"/>
      <c r="T851" s="46"/>
      <c r="U851" s="46"/>
      <c r="V851" s="51" t="s">
        <v>1093</v>
      </c>
      <c r="W851" s="62"/>
      <c r="X851" s="62"/>
      <c r="Y851" s="23" t="str">
        <f t="shared" si="98"/>
        <v/>
      </c>
      <c r="Z851" s="23">
        <f t="shared" si="99"/>
        <v>38.64</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1</v>
      </c>
      <c r="I852" s="21" t="s">
        <v>995</v>
      </c>
      <c r="J852" s="101">
        <v>82075011</v>
      </c>
      <c r="K852" s="46" t="s">
        <v>104</v>
      </c>
      <c r="L852" s="47"/>
      <c r="M852" s="48"/>
      <c r="N852" s="99">
        <v>19.04</v>
      </c>
      <c r="O852" s="49"/>
      <c r="P852" s="50"/>
      <c r="Q852" s="50"/>
      <c r="R852" s="50"/>
      <c r="S852" s="50"/>
      <c r="T852" s="46"/>
      <c r="U852" s="46"/>
      <c r="V852" s="51" t="s">
        <v>1093</v>
      </c>
      <c r="W852" s="62"/>
      <c r="X852" s="62"/>
      <c r="Y852" s="23" t="str">
        <f t="shared" si="98"/>
        <v/>
      </c>
      <c r="Z852" s="23">
        <f t="shared" si="99"/>
        <v>19.04</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v>82075011</v>
      </c>
      <c r="K853" s="46" t="s">
        <v>104</v>
      </c>
      <c r="L853" s="47"/>
      <c r="M853" s="48"/>
      <c r="N853" s="99">
        <v>19.600000000000001</v>
      </c>
      <c r="O853" s="49"/>
      <c r="P853" s="50"/>
      <c r="Q853" s="50"/>
      <c r="R853" s="50"/>
      <c r="S853" s="50"/>
      <c r="T853" s="46"/>
      <c r="U853" s="46"/>
      <c r="V853" s="51" t="s">
        <v>1093</v>
      </c>
      <c r="W853" s="62"/>
      <c r="X853" s="62"/>
      <c r="Y853" s="23" t="str">
        <f t="shared" si="98"/>
        <v/>
      </c>
      <c r="Z853" s="23">
        <f t="shared" si="99"/>
        <v>19.600000000000001</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1</v>
      </c>
      <c r="I854" s="21" t="s">
        <v>995</v>
      </c>
      <c r="J854">
        <v>82075011</v>
      </c>
      <c r="K854" s="46" t="s">
        <v>104</v>
      </c>
      <c r="L854" s="47"/>
      <c r="M854" s="48"/>
      <c r="N854" s="99">
        <v>20.16</v>
      </c>
      <c r="O854" s="49"/>
      <c r="P854" s="50"/>
      <c r="Q854" s="50"/>
      <c r="R854" s="50"/>
      <c r="S854" s="50"/>
      <c r="T854" s="46"/>
      <c r="U854" s="46"/>
      <c r="V854" s="51" t="s">
        <v>1093</v>
      </c>
      <c r="W854" s="62"/>
      <c r="X854" s="62"/>
      <c r="Y854" s="23" t="str">
        <f t="shared" si="98"/>
        <v/>
      </c>
      <c r="Z854" s="23">
        <f t="shared" si="99"/>
        <v>20.16</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101">
        <v>82075011</v>
      </c>
      <c r="K855" s="46" t="s">
        <v>104</v>
      </c>
      <c r="L855" s="47"/>
      <c r="M855" s="48"/>
      <c r="N855" s="99">
        <v>21.0336</v>
      </c>
      <c r="O855" s="49"/>
      <c r="P855" s="50"/>
      <c r="Q855" s="50"/>
      <c r="R855" s="50"/>
      <c r="S855" s="50"/>
      <c r="T855" s="46"/>
      <c r="U855" s="46"/>
      <c r="V855" s="51" t="s">
        <v>1093</v>
      </c>
      <c r="W855" s="62"/>
      <c r="X855" s="62"/>
      <c r="Y855" s="23" t="str">
        <f t="shared" ref="Y855:Y918" si="106">IF(M855&lt;&gt;"",$H855*M855,"")</f>
        <v/>
      </c>
      <c r="Z855" s="23">
        <f t="shared" ref="Z855:Z918" si="107">IF(N855&lt;&gt;"",$H855*N855,"")</f>
        <v>21.0336</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1</v>
      </c>
      <c r="I856" s="21" t="s">
        <v>995</v>
      </c>
      <c r="J856" s="101">
        <v>82075011</v>
      </c>
      <c r="K856" s="46" t="s">
        <v>104</v>
      </c>
      <c r="L856" s="47"/>
      <c r="M856" s="48"/>
      <c r="N856" s="99">
        <v>21.84</v>
      </c>
      <c r="O856" s="49"/>
      <c r="P856" s="50"/>
      <c r="Q856" s="50"/>
      <c r="R856" s="50"/>
      <c r="S856" s="50"/>
      <c r="T856" s="46"/>
      <c r="U856" s="46"/>
      <c r="V856" s="51" t="s">
        <v>1093</v>
      </c>
      <c r="W856" s="62"/>
      <c r="X856" s="62"/>
      <c r="Y856" s="23" t="str">
        <f t="shared" si="106"/>
        <v/>
      </c>
      <c r="Z856" s="23">
        <f t="shared" si="107"/>
        <v>21.84</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101">
        <v>82075011</v>
      </c>
      <c r="K857" s="46" t="s">
        <v>104</v>
      </c>
      <c r="L857" s="47"/>
      <c r="M857" s="48"/>
      <c r="N857" s="99">
        <v>21.84</v>
      </c>
      <c r="O857" s="49"/>
      <c r="P857" s="50"/>
      <c r="Q857" s="50"/>
      <c r="R857" s="50"/>
      <c r="S857" s="50"/>
      <c r="T857" s="46"/>
      <c r="U857" s="46"/>
      <c r="V857" s="51" t="s">
        <v>1093</v>
      </c>
      <c r="W857" s="62"/>
      <c r="X857" s="62"/>
      <c r="Y857" s="23" t="str">
        <f t="shared" si="106"/>
        <v/>
      </c>
      <c r="Z857" s="23">
        <f t="shared" si="107"/>
        <v>21.84</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101">
        <v>82075011</v>
      </c>
      <c r="K858" s="46" t="s">
        <v>104</v>
      </c>
      <c r="L858" s="47"/>
      <c r="M858" s="48"/>
      <c r="N858" s="99">
        <v>23.0944</v>
      </c>
      <c r="O858" s="49"/>
      <c r="P858" s="50"/>
      <c r="Q858" s="50"/>
      <c r="R858" s="50"/>
      <c r="S858" s="50"/>
      <c r="T858" s="46"/>
      <c r="U858" s="46"/>
      <c r="V858" s="51" t="s">
        <v>1093</v>
      </c>
      <c r="W858" s="62"/>
      <c r="X858" s="62"/>
      <c r="Y858" s="23" t="str">
        <f t="shared" si="106"/>
        <v/>
      </c>
      <c r="Z858" s="23">
        <f t="shared" si="107"/>
        <v>23.0944</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101">
        <v>82075011</v>
      </c>
      <c r="K859" s="46" t="s">
        <v>104</v>
      </c>
      <c r="L859" s="47"/>
      <c r="M859" s="48"/>
      <c r="N859" s="99">
        <v>25.759999999999998</v>
      </c>
      <c r="O859" s="49"/>
      <c r="P859" s="50"/>
      <c r="Q859" s="50"/>
      <c r="R859" s="50"/>
      <c r="S859" s="50"/>
      <c r="T859" s="46"/>
      <c r="U859" s="46"/>
      <c r="V859" s="51" t="s">
        <v>1093</v>
      </c>
      <c r="W859" s="62"/>
      <c r="X859" s="62"/>
      <c r="Y859" s="23" t="str">
        <f t="shared" si="106"/>
        <v/>
      </c>
      <c r="Z859" s="23">
        <f t="shared" si="107"/>
        <v>25.759999999999998</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101">
        <v>82075011</v>
      </c>
      <c r="K860" s="46" t="s">
        <v>104</v>
      </c>
      <c r="L860" s="47"/>
      <c r="M860" s="48"/>
      <c r="N860" s="99">
        <v>28</v>
      </c>
      <c r="O860" s="49"/>
      <c r="P860" s="50"/>
      <c r="Q860" s="50"/>
      <c r="R860" s="50"/>
      <c r="S860" s="50"/>
      <c r="T860" s="46"/>
      <c r="U860" s="46"/>
      <c r="V860" s="51" t="s">
        <v>1093</v>
      </c>
      <c r="W860" s="62"/>
      <c r="X860" s="62"/>
      <c r="Y860" s="23" t="str">
        <f t="shared" si="106"/>
        <v/>
      </c>
      <c r="Z860" s="23">
        <f t="shared" si="107"/>
        <v>28</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v>82075011</v>
      </c>
      <c r="K861" s="46" t="s">
        <v>104</v>
      </c>
      <c r="L861" s="47"/>
      <c r="M861" s="48"/>
      <c r="N861" s="99">
        <v>39.200000000000003</v>
      </c>
      <c r="O861" s="49"/>
      <c r="P861" s="50"/>
      <c r="Q861" s="50"/>
      <c r="R861" s="50"/>
      <c r="S861" s="50"/>
      <c r="T861" s="46"/>
      <c r="U861" s="46"/>
      <c r="V861" s="51" t="s">
        <v>1093</v>
      </c>
      <c r="W861" s="62"/>
      <c r="X861" s="62"/>
      <c r="Y861" s="23" t="str">
        <f t="shared" si="106"/>
        <v/>
      </c>
      <c r="Z861" s="23">
        <f t="shared" si="107"/>
        <v>39.200000000000003</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v>82075011</v>
      </c>
      <c r="K862" s="46" t="s">
        <v>104</v>
      </c>
      <c r="L862" s="47"/>
      <c r="M862" s="48"/>
      <c r="N862" s="99">
        <v>45.92</v>
      </c>
      <c r="O862" s="49"/>
      <c r="P862" s="50"/>
      <c r="Q862" s="50"/>
      <c r="R862" s="50"/>
      <c r="S862" s="50"/>
      <c r="T862" s="46"/>
      <c r="U862" s="46"/>
      <c r="V862" s="51" t="s">
        <v>1093</v>
      </c>
      <c r="W862" s="62"/>
      <c r="X862" s="62"/>
      <c r="Y862" s="23" t="str">
        <f t="shared" si="106"/>
        <v/>
      </c>
      <c r="Z862" s="23">
        <f t="shared" si="107"/>
        <v>45.92</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101">
        <v>82075011</v>
      </c>
      <c r="K863" s="46" t="s">
        <v>104</v>
      </c>
      <c r="L863" s="47"/>
      <c r="M863" s="48"/>
      <c r="N863" s="99">
        <v>54.88</v>
      </c>
      <c r="O863" s="49"/>
      <c r="P863" s="50"/>
      <c r="Q863" s="50"/>
      <c r="R863" s="50"/>
      <c r="S863" s="50"/>
      <c r="T863" s="46"/>
      <c r="U863" s="46"/>
      <c r="V863" s="51" t="s">
        <v>1093</v>
      </c>
      <c r="W863" s="62"/>
      <c r="X863" s="62"/>
      <c r="Y863" s="23" t="str">
        <f t="shared" si="106"/>
        <v/>
      </c>
      <c r="Z863" s="23">
        <f t="shared" si="107"/>
        <v>54.88</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v>82075011</v>
      </c>
      <c r="K864" s="46" t="s">
        <v>104</v>
      </c>
      <c r="L864" s="47"/>
      <c r="M864" s="48"/>
      <c r="N864" s="99">
        <v>59.36</v>
      </c>
      <c r="O864" s="49"/>
      <c r="P864" s="50"/>
      <c r="Q864" s="50"/>
      <c r="R864" s="50"/>
      <c r="S864" s="50"/>
      <c r="T864" s="46"/>
      <c r="U864" s="46"/>
      <c r="V864" s="51" t="s">
        <v>1093</v>
      </c>
      <c r="W864" s="62"/>
      <c r="X864" s="62"/>
      <c r="Y864" s="23" t="str">
        <f t="shared" si="106"/>
        <v/>
      </c>
      <c r="Z864" s="23">
        <f t="shared" si="107"/>
        <v>59.36</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v>82075011</v>
      </c>
      <c r="K865" s="46" t="s">
        <v>104</v>
      </c>
      <c r="L865" s="47"/>
      <c r="M865" s="48"/>
      <c r="N865" s="99">
        <v>3.2479999999999998</v>
      </c>
      <c r="O865" s="49"/>
      <c r="P865" s="50"/>
      <c r="Q865" s="50"/>
      <c r="R865" s="50"/>
      <c r="S865" s="50"/>
      <c r="T865" s="46"/>
      <c r="U865" s="46"/>
      <c r="V865" s="51" t="s">
        <v>1093</v>
      </c>
      <c r="W865" s="62"/>
      <c r="X865" s="62"/>
      <c r="Y865" s="23" t="str">
        <f t="shared" si="106"/>
        <v/>
      </c>
      <c r="Z865" s="23">
        <f t="shared" si="107"/>
        <v>3.2479999999999998</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v>82075011</v>
      </c>
      <c r="K866" s="46" t="s">
        <v>104</v>
      </c>
      <c r="L866" s="47"/>
      <c r="M866" s="48"/>
      <c r="N866" s="99">
        <v>50.4</v>
      </c>
      <c r="O866" s="49"/>
      <c r="P866" s="50"/>
      <c r="Q866" s="50"/>
      <c r="R866" s="50"/>
      <c r="S866" s="50"/>
      <c r="T866" s="46"/>
      <c r="U866" s="46"/>
      <c r="V866" s="51" t="s">
        <v>1093</v>
      </c>
      <c r="W866" s="62"/>
      <c r="X866" s="62"/>
      <c r="Y866" s="23" t="str">
        <f t="shared" si="106"/>
        <v/>
      </c>
      <c r="Z866" s="23">
        <f t="shared" si="107"/>
        <v>50.4</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v>82075011</v>
      </c>
      <c r="K867" s="46" t="s">
        <v>104</v>
      </c>
      <c r="L867" s="47"/>
      <c r="M867" s="48"/>
      <c r="N867" s="99">
        <v>3.92</v>
      </c>
      <c r="O867" s="49"/>
      <c r="P867" s="50"/>
      <c r="Q867" s="50"/>
      <c r="R867" s="50"/>
      <c r="S867" s="50"/>
      <c r="T867" s="46"/>
      <c r="U867" s="46"/>
      <c r="V867" s="51" t="s">
        <v>1093</v>
      </c>
      <c r="W867" s="62"/>
      <c r="X867" s="62"/>
      <c r="Y867" s="23" t="str">
        <f t="shared" si="106"/>
        <v/>
      </c>
      <c r="Z867" s="23">
        <f t="shared" si="107"/>
        <v>3.92</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v>82075011</v>
      </c>
      <c r="K868" s="46" t="s">
        <v>104</v>
      </c>
      <c r="L868" s="47"/>
      <c r="M868" s="48"/>
      <c r="N868" s="99">
        <v>6.16</v>
      </c>
      <c r="O868" s="49"/>
      <c r="P868" s="50"/>
      <c r="Q868" s="50"/>
      <c r="R868" s="50"/>
      <c r="S868" s="50"/>
      <c r="T868" s="46"/>
      <c r="U868" s="46"/>
      <c r="V868" s="51" t="s">
        <v>1093</v>
      </c>
      <c r="W868" s="62"/>
      <c r="X868" s="62"/>
      <c r="Y868" s="23" t="str">
        <f t="shared" si="106"/>
        <v/>
      </c>
      <c r="Z868" s="23">
        <f t="shared" si="107"/>
        <v>6.16</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v>82075011</v>
      </c>
      <c r="K869" s="46" t="s">
        <v>104</v>
      </c>
      <c r="L869" s="47"/>
      <c r="M869" s="48"/>
      <c r="N869" s="99">
        <v>7.5040000000000004</v>
      </c>
      <c r="O869" s="49"/>
      <c r="P869" s="50"/>
      <c r="Q869" s="50"/>
      <c r="R869" s="50"/>
      <c r="S869" s="50"/>
      <c r="T869" s="46"/>
      <c r="U869" s="46"/>
      <c r="V869" s="51" t="s">
        <v>1093</v>
      </c>
      <c r="W869" s="62"/>
      <c r="X869" s="62"/>
      <c r="Y869" s="23" t="str">
        <f t="shared" si="106"/>
        <v/>
      </c>
      <c r="Z869" s="23">
        <f t="shared" si="107"/>
        <v>7.5040000000000004</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1</v>
      </c>
      <c r="I870" s="21" t="s">
        <v>995</v>
      </c>
      <c r="J870" s="101">
        <v>82075011</v>
      </c>
      <c r="K870" s="46" t="s">
        <v>104</v>
      </c>
      <c r="L870" s="47"/>
      <c r="M870" s="48"/>
      <c r="N870" s="99">
        <v>8.7360000000000007</v>
      </c>
      <c r="O870" s="49"/>
      <c r="P870" s="50"/>
      <c r="Q870" s="50"/>
      <c r="R870" s="50"/>
      <c r="S870" s="50"/>
      <c r="T870" s="46"/>
      <c r="U870" s="46"/>
      <c r="V870" s="51" t="s">
        <v>1093</v>
      </c>
      <c r="W870" s="62"/>
      <c r="X870" s="62"/>
      <c r="Y870" s="23" t="str">
        <f t="shared" si="106"/>
        <v/>
      </c>
      <c r="Z870" s="23">
        <f t="shared" si="107"/>
        <v>8.7360000000000007</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v>82075011</v>
      </c>
      <c r="K871" s="46" t="s">
        <v>104</v>
      </c>
      <c r="L871" s="47"/>
      <c r="M871" s="48"/>
      <c r="N871" s="99">
        <v>9.968</v>
      </c>
      <c r="O871" s="49"/>
      <c r="P871" s="50"/>
      <c r="Q871" s="50"/>
      <c r="R871" s="50"/>
      <c r="S871" s="50"/>
      <c r="T871" s="46"/>
      <c r="U871" s="46"/>
      <c r="V871" s="51" t="s">
        <v>1093</v>
      </c>
      <c r="W871" s="62"/>
      <c r="X871" s="62"/>
      <c r="Y871" s="23" t="str">
        <f t="shared" si="106"/>
        <v/>
      </c>
      <c r="Z871" s="23">
        <f t="shared" si="107"/>
        <v>9.968</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1</v>
      </c>
      <c r="I872" s="21" t="s">
        <v>995</v>
      </c>
      <c r="J872">
        <v>82075011</v>
      </c>
      <c r="K872" s="46" t="s">
        <v>104</v>
      </c>
      <c r="L872" s="47"/>
      <c r="M872" s="48"/>
      <c r="N872" s="99">
        <v>11.423999999999999</v>
      </c>
      <c r="O872" s="49"/>
      <c r="P872" s="50"/>
      <c r="Q872" s="50"/>
      <c r="R872" s="50"/>
      <c r="S872" s="50"/>
      <c r="T872" s="46"/>
      <c r="U872" s="46"/>
      <c r="V872" s="51" t="s">
        <v>1093</v>
      </c>
      <c r="W872" s="62"/>
      <c r="X872" s="62"/>
      <c r="Y872" s="23" t="str">
        <f t="shared" si="106"/>
        <v/>
      </c>
      <c r="Z872" s="23">
        <f t="shared" si="107"/>
        <v>11.423999999999999</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v>82075011</v>
      </c>
      <c r="K873" s="46" t="s">
        <v>104</v>
      </c>
      <c r="L873" s="47"/>
      <c r="M873" s="48"/>
      <c r="N873" s="99">
        <v>11.76</v>
      </c>
      <c r="O873" s="49"/>
      <c r="P873" s="50"/>
      <c r="Q873" s="50"/>
      <c r="R873" s="50"/>
      <c r="S873" s="50"/>
      <c r="T873" s="46"/>
      <c r="U873" s="46"/>
      <c r="V873" s="51" t="s">
        <v>1093</v>
      </c>
      <c r="W873" s="62"/>
      <c r="X873" s="62"/>
      <c r="Y873" s="23" t="str">
        <f t="shared" si="106"/>
        <v/>
      </c>
      <c r="Z873" s="23">
        <f t="shared" si="107"/>
        <v>11.76</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v>82075011</v>
      </c>
      <c r="K874" s="46" t="s">
        <v>104</v>
      </c>
      <c r="L874" s="47"/>
      <c r="M874" s="48"/>
      <c r="N874" s="99">
        <v>12.32</v>
      </c>
      <c r="O874" s="49"/>
      <c r="P874" s="50"/>
      <c r="Q874" s="50"/>
      <c r="R874" s="50"/>
      <c r="S874" s="50"/>
      <c r="T874" s="46"/>
      <c r="U874" s="46"/>
      <c r="V874" s="51" t="s">
        <v>1093</v>
      </c>
      <c r="W874" s="62"/>
      <c r="X874" s="62"/>
      <c r="Y874" s="23" t="str">
        <f t="shared" si="106"/>
        <v/>
      </c>
      <c r="Z874" s="23">
        <f t="shared" si="107"/>
        <v>12.32</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v>82075011</v>
      </c>
      <c r="K875" s="46" t="s">
        <v>104</v>
      </c>
      <c r="L875" s="47"/>
      <c r="M875" s="48"/>
      <c r="N875" s="99">
        <v>10.64</v>
      </c>
      <c r="O875" s="49"/>
      <c r="P875" s="50"/>
      <c r="Q875" s="50"/>
      <c r="R875" s="50"/>
      <c r="S875" s="50"/>
      <c r="T875" s="46"/>
      <c r="U875" s="46"/>
      <c r="V875" s="51" t="s">
        <v>1093</v>
      </c>
      <c r="W875" s="62"/>
      <c r="X875" s="62"/>
      <c r="Y875" s="23" t="str">
        <f t="shared" si="106"/>
        <v/>
      </c>
      <c r="Z875" s="23">
        <f t="shared" si="107"/>
        <v>10.64</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1</v>
      </c>
      <c r="I876" s="21" t="s">
        <v>995</v>
      </c>
      <c r="J876">
        <v>82075011</v>
      </c>
      <c r="K876" s="46" t="s">
        <v>104</v>
      </c>
      <c r="L876" s="47"/>
      <c r="M876" s="48"/>
      <c r="N876" s="99">
        <v>11.423999999999999</v>
      </c>
      <c r="O876" s="49"/>
      <c r="P876" s="50"/>
      <c r="Q876" s="50"/>
      <c r="R876" s="50"/>
      <c r="S876" s="50"/>
      <c r="T876" s="46"/>
      <c r="U876" s="46"/>
      <c r="V876" s="51" t="s">
        <v>1093</v>
      </c>
      <c r="W876" s="62"/>
      <c r="X876" s="62"/>
      <c r="Y876" s="23" t="str">
        <f t="shared" si="106"/>
        <v/>
      </c>
      <c r="Z876" s="23">
        <f t="shared" si="107"/>
        <v>11.423999999999999</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v>82075011</v>
      </c>
      <c r="K877" s="46" t="s">
        <v>104</v>
      </c>
      <c r="L877" s="47"/>
      <c r="M877" s="48"/>
      <c r="N877" s="99">
        <v>12.32</v>
      </c>
      <c r="O877" s="49"/>
      <c r="P877" s="50"/>
      <c r="Q877" s="50"/>
      <c r="R877" s="50"/>
      <c r="S877" s="50"/>
      <c r="T877" s="46"/>
      <c r="U877" s="46"/>
      <c r="V877" s="51" t="s">
        <v>1093</v>
      </c>
      <c r="W877" s="62"/>
      <c r="X877" s="62"/>
      <c r="Y877" s="23" t="str">
        <f t="shared" si="106"/>
        <v/>
      </c>
      <c r="Z877" s="23">
        <f t="shared" si="107"/>
        <v>12.32</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v>82075011</v>
      </c>
      <c r="K878" s="46" t="s">
        <v>104</v>
      </c>
      <c r="L878" s="47"/>
      <c r="M878" s="48"/>
      <c r="N878" s="99">
        <v>35.840000000000003</v>
      </c>
      <c r="O878" s="49"/>
      <c r="P878" s="50"/>
      <c r="Q878" s="50"/>
      <c r="R878" s="50"/>
      <c r="S878" s="50"/>
      <c r="T878" s="46"/>
      <c r="U878" s="46"/>
      <c r="V878" s="51" t="s">
        <v>1093</v>
      </c>
      <c r="W878" s="62"/>
      <c r="X878" s="62"/>
      <c r="Y878" s="23" t="str">
        <f t="shared" si="106"/>
        <v/>
      </c>
      <c r="Z878" s="23">
        <f t="shared" si="107"/>
        <v>35.840000000000003</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v>82075011</v>
      </c>
      <c r="K879" s="46" t="s">
        <v>104</v>
      </c>
      <c r="L879" s="47"/>
      <c r="M879" s="48"/>
      <c r="N879" s="99">
        <v>13.44</v>
      </c>
      <c r="O879" s="49"/>
      <c r="P879" s="50"/>
      <c r="Q879" s="50"/>
      <c r="R879" s="50"/>
      <c r="S879" s="50"/>
      <c r="T879" s="46"/>
      <c r="U879" s="46"/>
      <c r="V879" s="51" t="s">
        <v>1093</v>
      </c>
      <c r="W879" s="62"/>
      <c r="X879" s="62"/>
      <c r="Y879" s="23" t="str">
        <f t="shared" si="106"/>
        <v/>
      </c>
      <c r="Z879" s="23">
        <f t="shared" si="107"/>
        <v>13.44</v>
      </c>
      <c r="AA879" s="19">
        <f t="shared" si="108"/>
        <v>1</v>
      </c>
      <c r="AB879" s="19">
        <f t="shared" si="109"/>
        <v>0</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v>82075011</v>
      </c>
      <c r="K880" s="46" t="s">
        <v>104</v>
      </c>
      <c r="L880" s="47"/>
      <c r="M880" s="48"/>
      <c r="N880" s="99">
        <v>14</v>
      </c>
      <c r="O880" s="49"/>
      <c r="P880" s="50"/>
      <c r="Q880" s="50"/>
      <c r="R880" s="50"/>
      <c r="S880" s="50"/>
      <c r="T880" s="46"/>
      <c r="U880" s="46"/>
      <c r="V880" s="51" t="s">
        <v>1093</v>
      </c>
      <c r="W880" s="62"/>
      <c r="X880" s="62"/>
      <c r="Y880" s="23" t="str">
        <f t="shared" si="106"/>
        <v/>
      </c>
      <c r="Z880" s="23">
        <f t="shared" si="107"/>
        <v>14</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v>82075011</v>
      </c>
      <c r="K881" s="46" t="s">
        <v>104</v>
      </c>
      <c r="L881" s="47"/>
      <c r="M881" s="48"/>
      <c r="N881" s="99">
        <v>9.8560000000000016</v>
      </c>
      <c r="O881" s="49"/>
      <c r="P881" s="50"/>
      <c r="Q881" s="50"/>
      <c r="R881" s="50"/>
      <c r="S881" s="50"/>
      <c r="T881" s="46"/>
      <c r="U881" s="46"/>
      <c r="V881" s="51" t="s">
        <v>1093</v>
      </c>
      <c r="W881" s="62"/>
      <c r="X881" s="62"/>
      <c r="Y881" s="23" t="str">
        <f t="shared" si="106"/>
        <v/>
      </c>
      <c r="Z881" s="23">
        <f t="shared" si="107"/>
        <v>9.8560000000000016</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v>82075011</v>
      </c>
      <c r="K882" s="46" t="s">
        <v>104</v>
      </c>
      <c r="L882" s="47"/>
      <c r="M882" s="48"/>
      <c r="N882" s="99">
        <v>11.2</v>
      </c>
      <c r="O882" s="49"/>
      <c r="P882" s="50"/>
      <c r="Q882" s="50"/>
      <c r="R882" s="50"/>
      <c r="S882" s="50"/>
      <c r="T882" s="46"/>
      <c r="U882" s="46"/>
      <c r="V882" s="51" t="s">
        <v>1093</v>
      </c>
      <c r="W882" s="62"/>
      <c r="X882" s="62"/>
      <c r="Y882" s="23" t="str">
        <f t="shared" si="106"/>
        <v/>
      </c>
      <c r="Z882" s="23">
        <f t="shared" si="107"/>
        <v>11.2</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v>82075011</v>
      </c>
      <c r="K883" s="46" t="s">
        <v>104</v>
      </c>
      <c r="L883" s="47"/>
      <c r="M883" s="48"/>
      <c r="N883" s="99">
        <v>17.920000000000002</v>
      </c>
      <c r="O883" s="49"/>
      <c r="P883" s="50"/>
      <c r="Q883" s="50"/>
      <c r="R883" s="50"/>
      <c r="S883" s="50"/>
      <c r="T883" s="46"/>
      <c r="U883" s="46"/>
      <c r="V883" s="51" t="s">
        <v>1093</v>
      </c>
      <c r="W883" s="62"/>
      <c r="X883" s="62"/>
      <c r="Y883" s="23" t="str">
        <f t="shared" si="106"/>
        <v/>
      </c>
      <c r="Z883" s="23">
        <f t="shared" si="107"/>
        <v>17.920000000000002</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1</v>
      </c>
      <c r="I884" s="21" t="s">
        <v>995</v>
      </c>
      <c r="J884">
        <v>82075011</v>
      </c>
      <c r="K884" s="46" t="s">
        <v>104</v>
      </c>
      <c r="L884" s="47"/>
      <c r="M884" s="48"/>
      <c r="N884" s="99">
        <v>13.44</v>
      </c>
      <c r="O884" s="49"/>
      <c r="P884" s="50"/>
      <c r="Q884" s="50"/>
      <c r="R884" s="50"/>
      <c r="S884" s="50"/>
      <c r="T884" s="46"/>
      <c r="U884" s="46"/>
      <c r="V884" s="51" t="s">
        <v>1093</v>
      </c>
      <c r="W884" s="62"/>
      <c r="X884" s="62"/>
      <c r="Y884" s="23" t="str">
        <f t="shared" si="106"/>
        <v/>
      </c>
      <c r="Z884" s="23">
        <f t="shared" si="107"/>
        <v>13.44</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100"/>
      <c r="K885" s="46" t="s">
        <v>104</v>
      </c>
      <c r="L885" s="47"/>
      <c r="M885" s="48"/>
      <c r="N885" s="99"/>
      <c r="O885" s="49"/>
      <c r="P885" s="50"/>
      <c r="Q885" s="50"/>
      <c r="R885" s="50"/>
      <c r="S885" s="50"/>
      <c r="T885" s="46"/>
      <c r="U885" s="46"/>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926</v>
      </c>
      <c r="H886" s="21">
        <v>5</v>
      </c>
      <c r="I886" s="21" t="s">
        <v>995</v>
      </c>
      <c r="J886" s="46"/>
      <c r="K886" s="46" t="s">
        <v>104</v>
      </c>
      <c r="L886" s="47"/>
      <c r="M886" s="48"/>
      <c r="N886" s="99"/>
      <c r="O886" s="49"/>
      <c r="P886" s="50"/>
      <c r="Q886" s="50"/>
      <c r="R886" s="50"/>
      <c r="S886" s="50"/>
      <c r="T886" s="46"/>
      <c r="U886" s="46"/>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3</v>
      </c>
      <c r="I887" s="21" t="s">
        <v>995</v>
      </c>
      <c r="J887" s="46"/>
      <c r="K887" s="46" t="s">
        <v>104</v>
      </c>
      <c r="L887" s="47"/>
      <c r="M887" s="48"/>
      <c r="N887" s="99"/>
      <c r="O887" s="49"/>
      <c r="P887" s="50"/>
      <c r="Q887" s="50"/>
      <c r="R887" s="50"/>
      <c r="S887" s="50"/>
      <c r="T887" s="46"/>
      <c r="U887" s="46"/>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928</v>
      </c>
      <c r="H888" s="21">
        <v>10</v>
      </c>
      <c r="I888" s="21" t="s">
        <v>995</v>
      </c>
      <c r="J888" s="46"/>
      <c r="K888" s="46" t="s">
        <v>104</v>
      </c>
      <c r="L888" s="47"/>
      <c r="M888" s="48"/>
      <c r="N888" s="99"/>
      <c r="O888" s="49"/>
      <c r="P888" s="50"/>
      <c r="Q888" s="50"/>
      <c r="R888" s="50"/>
      <c r="S888" s="50"/>
      <c r="T888" s="46"/>
      <c r="U888" s="46"/>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929</v>
      </c>
      <c r="H889" s="21">
        <v>5</v>
      </c>
      <c r="I889" s="21" t="s">
        <v>995</v>
      </c>
      <c r="J889" s="46"/>
      <c r="K889" s="46" t="s">
        <v>104</v>
      </c>
      <c r="L889" s="47"/>
      <c r="M889" s="48"/>
      <c r="N889" s="99"/>
      <c r="O889" s="49"/>
      <c r="P889" s="50"/>
      <c r="Q889" s="50"/>
      <c r="R889" s="50"/>
      <c r="S889" s="50"/>
      <c r="T889" s="46"/>
      <c r="U889" s="46"/>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c r="K890" s="46" t="s">
        <v>104</v>
      </c>
      <c r="L890" s="47"/>
      <c r="M890" s="48"/>
      <c r="N890" s="99"/>
      <c r="O890" s="49"/>
      <c r="P890" s="50"/>
      <c r="Q890" s="50"/>
      <c r="R890" s="50"/>
      <c r="S890" s="50"/>
      <c r="T890" s="46"/>
      <c r="U890" s="46"/>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1</v>
      </c>
      <c r="I891" s="21" t="s">
        <v>995</v>
      </c>
      <c r="J891" s="46"/>
      <c r="K891" s="46" t="s">
        <v>104</v>
      </c>
      <c r="L891" s="47"/>
      <c r="M891" s="48"/>
      <c r="N891" s="99"/>
      <c r="O891" s="49"/>
      <c r="P891" s="50"/>
      <c r="Q891" s="50"/>
      <c r="R891" s="50"/>
      <c r="S891" s="50"/>
      <c r="T891" s="46"/>
      <c r="U891" s="46"/>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932</v>
      </c>
      <c r="H892" s="21">
        <v>1</v>
      </c>
      <c r="I892" s="21" t="s">
        <v>995</v>
      </c>
      <c r="J892" s="46"/>
      <c r="K892" s="46" t="s">
        <v>104</v>
      </c>
      <c r="L892" s="47"/>
      <c r="M892" s="48"/>
      <c r="N892" s="99"/>
      <c r="O892" s="49"/>
      <c r="P892" s="50"/>
      <c r="Q892" s="50"/>
      <c r="R892" s="50"/>
      <c r="S892" s="50"/>
      <c r="T892" s="46"/>
      <c r="U892" s="46"/>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c r="K893" s="46" t="s">
        <v>104</v>
      </c>
      <c r="L893" s="47"/>
      <c r="M893" s="48"/>
      <c r="N893" s="99"/>
      <c r="O893" s="49"/>
      <c r="P893" s="50"/>
      <c r="Q893" s="50"/>
      <c r="R893" s="50"/>
      <c r="S893" s="50"/>
      <c r="T893" s="46"/>
      <c r="U893" s="46"/>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67</v>
      </c>
      <c r="I894" s="21" t="s">
        <v>995</v>
      </c>
      <c r="J894" s="46"/>
      <c r="K894" s="46" t="s">
        <v>104</v>
      </c>
      <c r="L894" s="47"/>
      <c r="M894" s="48"/>
      <c r="N894" s="99"/>
      <c r="O894" s="49"/>
      <c r="P894" s="50"/>
      <c r="Q894" s="50"/>
      <c r="R894" s="50"/>
      <c r="S894" s="50"/>
      <c r="T894" s="46"/>
      <c r="U894" s="46"/>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935</v>
      </c>
      <c r="H895" s="21">
        <v>67</v>
      </c>
      <c r="I895" s="21" t="s">
        <v>995</v>
      </c>
      <c r="J895" s="46"/>
      <c r="K895" s="46" t="s">
        <v>104</v>
      </c>
      <c r="L895" s="47"/>
      <c r="M895" s="48"/>
      <c r="N895" s="99"/>
      <c r="O895" s="49"/>
      <c r="P895" s="50"/>
      <c r="Q895" s="50"/>
      <c r="R895" s="50"/>
      <c r="S895" s="50"/>
      <c r="T895" s="46"/>
      <c r="U895" s="46"/>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x14ac:dyDescent="0.25">
      <c r="B896" s="18">
        <f t="shared" si="113"/>
        <v>874</v>
      </c>
      <c r="C896" s="25">
        <v>5500000000514</v>
      </c>
      <c r="D896" s="19"/>
      <c r="E896" s="19"/>
      <c r="F896" s="20"/>
      <c r="G896" s="20" t="s">
        <v>936</v>
      </c>
      <c r="H896" s="21">
        <v>317</v>
      </c>
      <c r="I896" s="21" t="s">
        <v>995</v>
      </c>
      <c r="J896" s="101">
        <v>68042219</v>
      </c>
      <c r="K896" s="46" t="s">
        <v>104</v>
      </c>
      <c r="L896" s="47"/>
      <c r="M896" s="48"/>
      <c r="N896" s="99">
        <v>7.3919999999999995</v>
      </c>
      <c r="O896" s="49"/>
      <c r="P896" s="50"/>
      <c r="Q896" s="50"/>
      <c r="R896" s="50"/>
      <c r="S896" s="50"/>
      <c r="T896" s="46"/>
      <c r="U896" s="46"/>
      <c r="V896" s="51" t="s">
        <v>1094</v>
      </c>
      <c r="W896" s="62"/>
      <c r="X896" s="62"/>
      <c r="Y896" s="23" t="str">
        <f t="shared" si="106"/>
        <v/>
      </c>
      <c r="Z896" s="23">
        <f t="shared" si="107"/>
        <v>2343.2639999999997</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67</v>
      </c>
      <c r="I897" s="21" t="s">
        <v>995</v>
      </c>
      <c r="J897" s="101">
        <v>68042219</v>
      </c>
      <c r="K897" s="46" t="s">
        <v>104</v>
      </c>
      <c r="L897" s="47"/>
      <c r="M897" s="48"/>
      <c r="N897" s="99">
        <v>32.479999999999997</v>
      </c>
      <c r="O897" s="49"/>
      <c r="P897" s="50"/>
      <c r="Q897" s="50"/>
      <c r="R897" s="50"/>
      <c r="S897" s="50"/>
      <c r="T897" s="46"/>
      <c r="U897" s="46"/>
      <c r="V897" s="51" t="s">
        <v>1094</v>
      </c>
      <c r="W897" s="62"/>
      <c r="X897" s="62"/>
      <c r="Y897" s="23" t="str">
        <f t="shared" si="106"/>
        <v/>
      </c>
      <c r="Z897" s="23">
        <f t="shared" si="107"/>
        <v>2176.16</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1</v>
      </c>
      <c r="I898" s="21" t="s">
        <v>995</v>
      </c>
      <c r="J898" s="46"/>
      <c r="K898" s="46" t="s">
        <v>104</v>
      </c>
      <c r="L898" s="47"/>
      <c r="M898" s="48"/>
      <c r="N898" s="99"/>
      <c r="O898" s="49"/>
      <c r="P898" s="50"/>
      <c r="Q898" s="50"/>
      <c r="R898" s="50"/>
      <c r="S898" s="50"/>
      <c r="T898" s="46"/>
      <c r="U898" s="46"/>
      <c r="V898" s="51"/>
      <c r="W898" s="62"/>
      <c r="X898" s="62"/>
      <c r="Y898" s="23" t="str">
        <f t="shared" si="106"/>
        <v/>
      </c>
      <c r="Z898" s="23" t="str">
        <f t="shared" si="107"/>
        <v/>
      </c>
      <c r="AA898" s="19">
        <f t="shared" si="108"/>
        <v>0</v>
      </c>
      <c r="AB898" s="19">
        <f t="shared" si="109"/>
        <v>0</v>
      </c>
      <c r="AC898" s="19">
        <f t="shared" si="110"/>
        <v>0</v>
      </c>
      <c r="AD898" s="23" t="str">
        <f t="shared" si="111"/>
        <v/>
      </c>
      <c r="AE898" s="23" t="str">
        <f t="shared" si="112"/>
        <v/>
      </c>
    </row>
    <row r="899" spans="2:31" x14ac:dyDescent="0.25">
      <c r="B899" s="18">
        <f t="shared" si="113"/>
        <v>877</v>
      </c>
      <c r="C899" s="25">
        <v>5500000000515</v>
      </c>
      <c r="D899" s="19"/>
      <c r="E899" s="19"/>
      <c r="F899" s="20"/>
      <c r="G899" s="20" t="s">
        <v>939</v>
      </c>
      <c r="H899" s="21">
        <v>67</v>
      </c>
      <c r="I899" s="21" t="s">
        <v>995</v>
      </c>
      <c r="J899" s="101">
        <v>68042219</v>
      </c>
      <c r="K899" s="46" t="s">
        <v>104</v>
      </c>
      <c r="L899" s="47"/>
      <c r="M899" s="48"/>
      <c r="N899" s="99">
        <v>27.216000000000001</v>
      </c>
      <c r="O899" s="49"/>
      <c r="P899" s="50"/>
      <c r="Q899" s="50"/>
      <c r="R899" s="50"/>
      <c r="S899" s="50"/>
      <c r="T899" s="46"/>
      <c r="U899" s="46"/>
      <c r="V899" s="51" t="s">
        <v>1094</v>
      </c>
      <c r="W899" s="62"/>
      <c r="X899" s="62"/>
      <c r="Y899" s="23" t="str">
        <f t="shared" si="106"/>
        <v/>
      </c>
      <c r="Z899" s="23">
        <f t="shared" si="107"/>
        <v>1823.472</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101">
        <v>68042219</v>
      </c>
      <c r="K900" s="46" t="s">
        <v>104</v>
      </c>
      <c r="L900" s="47"/>
      <c r="M900" s="48"/>
      <c r="N900" s="99">
        <v>9.8560000000000016</v>
      </c>
      <c r="O900" s="49"/>
      <c r="P900" s="50"/>
      <c r="Q900" s="50"/>
      <c r="R900" s="50"/>
      <c r="S900" s="50"/>
      <c r="T900" s="46"/>
      <c r="U900" s="46"/>
      <c r="V900" s="51" t="s">
        <v>1094</v>
      </c>
      <c r="W900" s="62"/>
      <c r="X900" s="62"/>
      <c r="Y900" s="23" t="str">
        <f t="shared" si="106"/>
        <v/>
      </c>
      <c r="Z900" s="23">
        <f t="shared" si="107"/>
        <v>9.8560000000000016</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101">
        <v>68042219</v>
      </c>
      <c r="K901" s="46" t="s">
        <v>104</v>
      </c>
      <c r="L901" s="47"/>
      <c r="M901" s="48"/>
      <c r="N901" s="99">
        <v>39.200000000000003</v>
      </c>
      <c r="O901" s="49"/>
      <c r="P901" s="50"/>
      <c r="Q901" s="50"/>
      <c r="R901" s="50"/>
      <c r="S901" s="50"/>
      <c r="T901" s="46"/>
      <c r="U901" s="46"/>
      <c r="V901" s="51" t="s">
        <v>1094</v>
      </c>
      <c r="W901" s="62"/>
      <c r="X901" s="62"/>
      <c r="Y901" s="23" t="str">
        <f t="shared" si="106"/>
        <v/>
      </c>
      <c r="Z901" s="23">
        <f t="shared" si="107"/>
        <v>39.200000000000003</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101">
        <v>68042219</v>
      </c>
      <c r="K902" s="46" t="s">
        <v>104</v>
      </c>
      <c r="L902" s="47"/>
      <c r="M902" s="48"/>
      <c r="N902" s="99">
        <v>32.479999999999997</v>
      </c>
      <c r="O902" s="49"/>
      <c r="P902" s="50"/>
      <c r="Q902" s="50"/>
      <c r="R902" s="50"/>
      <c r="S902" s="50"/>
      <c r="T902" s="46"/>
      <c r="U902" s="46"/>
      <c r="V902" s="51" t="s">
        <v>1094</v>
      </c>
      <c r="W902" s="62"/>
      <c r="X902" s="62"/>
      <c r="Y902" s="23" t="str">
        <f t="shared" si="106"/>
        <v/>
      </c>
      <c r="Z902" s="23">
        <f t="shared" si="107"/>
        <v>32.479999999999997</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c r="K903" s="46" t="s">
        <v>104</v>
      </c>
      <c r="L903" s="47"/>
      <c r="M903" s="48"/>
      <c r="N903" s="99"/>
      <c r="O903" s="49"/>
      <c r="P903" s="50"/>
      <c r="Q903" s="50"/>
      <c r="R903" s="50"/>
      <c r="S903" s="50"/>
      <c r="T903" s="46"/>
      <c r="U903" s="46"/>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c r="K904" s="46" t="s">
        <v>104</v>
      </c>
      <c r="L904" s="47"/>
      <c r="M904" s="48"/>
      <c r="N904" s="99"/>
      <c r="O904" s="49"/>
      <c r="P904" s="50"/>
      <c r="Q904" s="50"/>
      <c r="R904" s="50"/>
      <c r="S904" s="50"/>
      <c r="T904" s="46"/>
      <c r="U904" s="46"/>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945</v>
      </c>
      <c r="H905" s="21">
        <v>3</v>
      </c>
      <c r="I905" s="21" t="s">
        <v>995</v>
      </c>
      <c r="J905" s="46"/>
      <c r="K905" s="46" t="s">
        <v>104</v>
      </c>
      <c r="L905" s="47"/>
      <c r="M905" s="48"/>
      <c r="N905" s="99"/>
      <c r="O905" s="49"/>
      <c r="P905" s="50"/>
      <c r="Q905" s="50"/>
      <c r="R905" s="50"/>
      <c r="S905" s="50"/>
      <c r="T905" s="46"/>
      <c r="U905" s="46"/>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946</v>
      </c>
      <c r="H906" s="21">
        <v>33</v>
      </c>
      <c r="I906" s="21" t="s">
        <v>995</v>
      </c>
      <c r="J906" s="46"/>
      <c r="K906" s="46" t="s">
        <v>104</v>
      </c>
      <c r="L906" s="47"/>
      <c r="M906" s="48"/>
      <c r="N906" s="99"/>
      <c r="O906" s="49"/>
      <c r="P906" s="50"/>
      <c r="Q906" s="50"/>
      <c r="R906" s="50"/>
      <c r="S906" s="50"/>
      <c r="T906" s="46"/>
      <c r="U906" s="46"/>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c r="K907" s="46" t="s">
        <v>104</v>
      </c>
      <c r="L907" s="47"/>
      <c r="M907" s="48"/>
      <c r="N907" s="99"/>
      <c r="O907" s="49"/>
      <c r="P907" s="50"/>
      <c r="Q907" s="50"/>
      <c r="R907" s="50"/>
      <c r="S907" s="50"/>
      <c r="T907" s="46"/>
      <c r="U907" s="46"/>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c r="K908" s="46" t="s">
        <v>104</v>
      </c>
      <c r="L908" s="47"/>
      <c r="M908" s="48"/>
      <c r="N908" s="99"/>
      <c r="O908" s="49"/>
      <c r="P908" s="50"/>
      <c r="Q908" s="50"/>
      <c r="R908" s="50"/>
      <c r="S908" s="50"/>
      <c r="T908" s="46"/>
      <c r="U908" s="46"/>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x14ac:dyDescent="0.25">
      <c r="B909" s="18">
        <f t="shared" si="113"/>
        <v>887</v>
      </c>
      <c r="C909" s="25">
        <v>5200000011461</v>
      </c>
      <c r="D909" s="19"/>
      <c r="E909" s="19"/>
      <c r="F909" s="20"/>
      <c r="G909" s="20" t="s">
        <v>949</v>
      </c>
      <c r="H909" s="21">
        <v>1</v>
      </c>
      <c r="I909" s="21" t="s">
        <v>995</v>
      </c>
      <c r="J909" s="46"/>
      <c r="K909" s="46" t="s">
        <v>104</v>
      </c>
      <c r="L909" s="47"/>
      <c r="M909" s="48"/>
      <c r="N909" s="99"/>
      <c r="O909" s="49"/>
      <c r="P909" s="50"/>
      <c r="Q909" s="50"/>
      <c r="R909" s="50"/>
      <c r="S909" s="50"/>
      <c r="T909" s="46"/>
      <c r="U909" s="46"/>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x14ac:dyDescent="0.25">
      <c r="B910" s="18">
        <f t="shared" si="113"/>
        <v>888</v>
      </c>
      <c r="C910" s="25">
        <v>5200000011462</v>
      </c>
      <c r="D910" s="19"/>
      <c r="E910" s="19"/>
      <c r="F910" s="20"/>
      <c r="G910" s="20" t="s">
        <v>950</v>
      </c>
      <c r="H910" s="21">
        <v>1</v>
      </c>
      <c r="I910" s="21" t="s">
        <v>995</v>
      </c>
      <c r="J910" s="46"/>
      <c r="K910" s="46" t="s">
        <v>104</v>
      </c>
      <c r="L910" s="47"/>
      <c r="M910" s="48"/>
      <c r="N910" s="99"/>
      <c r="O910" s="49"/>
      <c r="P910" s="50"/>
      <c r="Q910" s="50"/>
      <c r="R910" s="50"/>
      <c r="S910" s="50"/>
      <c r="T910" s="46"/>
      <c r="U910" s="46"/>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c r="K911" s="46" t="s">
        <v>104</v>
      </c>
      <c r="L911" s="47"/>
      <c r="M911" s="48"/>
      <c r="N911" s="99"/>
      <c r="O911" s="49"/>
      <c r="P911" s="50"/>
      <c r="Q911" s="50"/>
      <c r="R911" s="50"/>
      <c r="S911" s="50"/>
      <c r="T911" s="46"/>
      <c r="U911" s="46"/>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c r="K912" s="46" t="s">
        <v>104</v>
      </c>
      <c r="L912" s="47"/>
      <c r="M912" s="48"/>
      <c r="N912" s="99"/>
      <c r="O912" s="49"/>
      <c r="P912" s="50"/>
      <c r="Q912" s="50"/>
      <c r="R912" s="50"/>
      <c r="S912" s="50"/>
      <c r="T912" s="46"/>
      <c r="U912" s="46"/>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c r="K913" s="46" t="s">
        <v>104</v>
      </c>
      <c r="L913" s="47"/>
      <c r="M913" s="48"/>
      <c r="N913" s="99"/>
      <c r="O913" s="49"/>
      <c r="P913" s="50"/>
      <c r="Q913" s="50"/>
      <c r="R913" s="50"/>
      <c r="S913" s="50"/>
      <c r="T913" s="46"/>
      <c r="U913" s="46"/>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c r="K914" s="46" t="s">
        <v>104</v>
      </c>
      <c r="L914" s="47"/>
      <c r="M914" s="48"/>
      <c r="N914" s="99"/>
      <c r="O914" s="49"/>
      <c r="P914" s="50"/>
      <c r="Q914" s="50"/>
      <c r="R914" s="50"/>
      <c r="S914" s="50"/>
      <c r="T914" s="46"/>
      <c r="U914" s="46"/>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c r="K915" s="46" t="s">
        <v>104</v>
      </c>
      <c r="L915" s="47"/>
      <c r="M915" s="48"/>
      <c r="N915" s="99"/>
      <c r="O915" s="49"/>
      <c r="P915" s="50"/>
      <c r="Q915" s="50"/>
      <c r="R915" s="50"/>
      <c r="S915" s="50"/>
      <c r="T915" s="46"/>
      <c r="U915" s="46"/>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c r="K916" s="46" t="s">
        <v>104</v>
      </c>
      <c r="L916" s="47"/>
      <c r="M916" s="48"/>
      <c r="N916" s="99"/>
      <c r="O916" s="49"/>
      <c r="P916" s="50"/>
      <c r="Q916" s="50"/>
      <c r="R916" s="50"/>
      <c r="S916" s="50"/>
      <c r="T916" s="46"/>
      <c r="U916" s="46"/>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957</v>
      </c>
      <c r="H917" s="21">
        <v>20</v>
      </c>
      <c r="I917" s="21" t="s">
        <v>995</v>
      </c>
      <c r="J917" s="46"/>
      <c r="K917" s="46" t="s">
        <v>104</v>
      </c>
      <c r="L917" s="47"/>
      <c r="M917" s="48"/>
      <c r="N917" s="99"/>
      <c r="O917" s="49"/>
      <c r="P917" s="50"/>
      <c r="Q917" s="50"/>
      <c r="R917" s="50"/>
      <c r="S917" s="50"/>
      <c r="T917" s="46"/>
      <c r="U917" s="46"/>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958</v>
      </c>
      <c r="H918" s="21">
        <v>20</v>
      </c>
      <c r="I918" s="21" t="s">
        <v>995</v>
      </c>
      <c r="J918" s="46"/>
      <c r="K918" s="46" t="s">
        <v>104</v>
      </c>
      <c r="L918" s="47"/>
      <c r="M918" s="48"/>
      <c r="N918" s="99"/>
      <c r="O918" s="49"/>
      <c r="P918" s="50"/>
      <c r="Q918" s="50"/>
      <c r="R918" s="50"/>
      <c r="S918" s="50"/>
      <c r="T918" s="46"/>
      <c r="U918" s="46"/>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3</v>
      </c>
      <c r="I919" s="21" t="s">
        <v>995</v>
      </c>
      <c r="J919" s="46"/>
      <c r="K919" s="46" t="s">
        <v>104</v>
      </c>
      <c r="L919" s="47"/>
      <c r="M919" s="48"/>
      <c r="N919" s="99"/>
      <c r="O919" s="49"/>
      <c r="P919" s="50"/>
      <c r="Q919" s="50"/>
      <c r="R919" s="50"/>
      <c r="S919" s="50"/>
      <c r="T919" s="46"/>
      <c r="U919" s="46"/>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100"/>
      <c r="K920" s="46" t="s">
        <v>104</v>
      </c>
      <c r="L920" s="47"/>
      <c r="M920" s="48"/>
      <c r="N920" s="99"/>
      <c r="O920" s="49"/>
      <c r="P920" s="50"/>
      <c r="Q920" s="50"/>
      <c r="R920" s="50"/>
      <c r="S920" s="50"/>
      <c r="T920" s="46"/>
      <c r="U920" s="46"/>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100"/>
      <c r="K921" s="46" t="s">
        <v>104</v>
      </c>
      <c r="L921" s="47"/>
      <c r="M921" s="48"/>
      <c r="N921" s="99"/>
      <c r="O921" s="49"/>
      <c r="P921" s="50"/>
      <c r="Q921" s="50"/>
      <c r="R921" s="50"/>
      <c r="S921" s="50"/>
      <c r="T921" s="46"/>
      <c r="U921" s="46"/>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100"/>
      <c r="K922" s="46" t="s">
        <v>104</v>
      </c>
      <c r="L922" s="47"/>
      <c r="M922" s="48"/>
      <c r="N922" s="99"/>
      <c r="O922" s="49"/>
      <c r="P922" s="50"/>
      <c r="Q922" s="50"/>
      <c r="R922" s="50"/>
      <c r="S922" s="50"/>
      <c r="T922" s="46"/>
      <c r="U922" s="46"/>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100"/>
      <c r="K923" s="46" t="s">
        <v>104</v>
      </c>
      <c r="L923" s="47"/>
      <c r="M923" s="48"/>
      <c r="N923" s="99"/>
      <c r="O923" s="49"/>
      <c r="P923" s="50"/>
      <c r="Q923" s="50"/>
      <c r="R923" s="50"/>
      <c r="S923" s="50"/>
      <c r="T923" s="46"/>
      <c r="U923" s="46"/>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100"/>
      <c r="K924" s="46" t="s">
        <v>104</v>
      </c>
      <c r="L924" s="47"/>
      <c r="M924" s="48"/>
      <c r="N924" s="99"/>
      <c r="O924" s="49"/>
      <c r="P924" s="50"/>
      <c r="Q924" s="50"/>
      <c r="R924" s="50"/>
      <c r="S924" s="50"/>
      <c r="T924" s="46"/>
      <c r="U924" s="46"/>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c r="K925" s="46" t="s">
        <v>104</v>
      </c>
      <c r="L925" s="47"/>
      <c r="M925" s="48"/>
      <c r="N925" s="99"/>
      <c r="O925" s="49"/>
      <c r="P925" s="50"/>
      <c r="Q925" s="50"/>
      <c r="R925" s="50"/>
      <c r="S925" s="50"/>
      <c r="T925" s="46"/>
      <c r="U925" s="46"/>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1</v>
      </c>
      <c r="I926" s="21" t="s">
        <v>995</v>
      </c>
      <c r="J926" s="46"/>
      <c r="K926" s="46" t="s">
        <v>104</v>
      </c>
      <c r="L926" s="47"/>
      <c r="M926" s="48"/>
      <c r="N926" s="99"/>
      <c r="O926" s="49"/>
      <c r="P926" s="50"/>
      <c r="Q926" s="50"/>
      <c r="R926" s="50"/>
      <c r="S926" s="50"/>
      <c r="T926" s="46"/>
      <c r="U926" s="46"/>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c r="K927" s="46" t="s">
        <v>104</v>
      </c>
      <c r="L927" s="47"/>
      <c r="M927" s="48"/>
      <c r="N927" s="99"/>
      <c r="O927" s="49"/>
      <c r="P927" s="50"/>
      <c r="Q927" s="50"/>
      <c r="R927" s="50"/>
      <c r="S927" s="50"/>
      <c r="T927" s="46"/>
      <c r="U927" s="46"/>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c r="K928" s="46" t="s">
        <v>104</v>
      </c>
      <c r="L928" s="47"/>
      <c r="M928" s="48"/>
      <c r="N928" s="99"/>
      <c r="O928" s="49"/>
      <c r="P928" s="50"/>
      <c r="Q928" s="50"/>
      <c r="R928" s="50"/>
      <c r="S928" s="50"/>
      <c r="T928" s="46"/>
      <c r="U928" s="46"/>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1</v>
      </c>
      <c r="I929" s="21" t="s">
        <v>995</v>
      </c>
      <c r="J929" s="46"/>
      <c r="K929" s="46" t="s">
        <v>104</v>
      </c>
      <c r="L929" s="47"/>
      <c r="M929" s="48"/>
      <c r="N929" s="99"/>
      <c r="O929" s="49"/>
      <c r="P929" s="50"/>
      <c r="Q929" s="50"/>
      <c r="R929" s="50"/>
      <c r="S929" s="50"/>
      <c r="T929" s="46"/>
      <c r="U929" s="46"/>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970</v>
      </c>
      <c r="H930" s="21">
        <v>5</v>
      </c>
      <c r="I930" s="21" t="s">
        <v>995</v>
      </c>
      <c r="J930" s="46"/>
      <c r="K930" s="46" t="s">
        <v>104</v>
      </c>
      <c r="L930" s="47"/>
      <c r="M930" s="48"/>
      <c r="N930" s="99"/>
      <c r="O930" s="49"/>
      <c r="P930" s="50"/>
      <c r="Q930" s="50"/>
      <c r="R930" s="50"/>
      <c r="S930" s="50"/>
      <c r="T930" s="46"/>
      <c r="U930" s="46"/>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1070</v>
      </c>
      <c r="H931" s="21">
        <v>1</v>
      </c>
      <c r="I931" s="21" t="s">
        <v>995</v>
      </c>
      <c r="J931" s="46"/>
      <c r="K931" s="46" t="s">
        <v>104</v>
      </c>
      <c r="L931" s="47"/>
      <c r="M931" s="48"/>
      <c r="N931" s="99"/>
      <c r="O931" s="49"/>
      <c r="P931" s="50"/>
      <c r="Q931" s="50"/>
      <c r="R931" s="50"/>
      <c r="S931" s="50"/>
      <c r="T931" s="46"/>
      <c r="U931" s="46"/>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971</v>
      </c>
      <c r="H932" s="21">
        <v>1</v>
      </c>
      <c r="I932" s="21" t="s">
        <v>995</v>
      </c>
      <c r="J932" s="46"/>
      <c r="K932" s="46" t="s">
        <v>104</v>
      </c>
      <c r="L932" s="47"/>
      <c r="M932" s="48"/>
      <c r="N932" s="99"/>
      <c r="O932" s="49"/>
      <c r="P932" s="50"/>
      <c r="Q932" s="50"/>
      <c r="R932" s="50"/>
      <c r="S932" s="50"/>
      <c r="T932" s="46"/>
      <c r="U932" s="46"/>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c r="K933" s="46" t="s">
        <v>104</v>
      </c>
      <c r="L933" s="47"/>
      <c r="M933" s="48"/>
      <c r="N933" s="99"/>
      <c r="O933" s="49"/>
      <c r="P933" s="50"/>
      <c r="Q933" s="50"/>
      <c r="R933" s="50"/>
      <c r="S933" s="50"/>
      <c r="T933" s="46"/>
      <c r="U933" s="46"/>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3</v>
      </c>
      <c r="I934" s="21" t="s">
        <v>995</v>
      </c>
      <c r="J934" s="46"/>
      <c r="K934" s="46" t="s">
        <v>104</v>
      </c>
      <c r="L934" s="47"/>
      <c r="M934" s="48"/>
      <c r="N934" s="99"/>
      <c r="O934" s="49"/>
      <c r="P934" s="50"/>
      <c r="Q934" s="50"/>
      <c r="R934" s="50"/>
      <c r="S934" s="50"/>
      <c r="T934" s="46"/>
      <c r="U934" s="46"/>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974</v>
      </c>
      <c r="H935" s="21">
        <v>3</v>
      </c>
      <c r="I935" s="21" t="s">
        <v>995</v>
      </c>
      <c r="J935" s="46"/>
      <c r="K935" s="46" t="s">
        <v>104</v>
      </c>
      <c r="L935" s="47"/>
      <c r="M935" s="48"/>
      <c r="N935" s="99"/>
      <c r="O935" s="49"/>
      <c r="P935" s="50"/>
      <c r="Q935" s="50"/>
      <c r="R935" s="50"/>
      <c r="S935" s="50"/>
      <c r="T935" s="46"/>
      <c r="U935" s="46"/>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975</v>
      </c>
      <c r="H936" s="21">
        <v>3</v>
      </c>
      <c r="I936" s="21" t="s">
        <v>995</v>
      </c>
      <c r="J936" s="46"/>
      <c r="K936" s="46" t="s">
        <v>104</v>
      </c>
      <c r="L936" s="47"/>
      <c r="M936" s="48"/>
      <c r="N936" s="99"/>
      <c r="O936" s="49"/>
      <c r="P936" s="50"/>
      <c r="Q936" s="50"/>
      <c r="R936" s="50"/>
      <c r="S936" s="50"/>
      <c r="T936" s="46"/>
      <c r="U936" s="46"/>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976</v>
      </c>
      <c r="H937" s="21">
        <v>3</v>
      </c>
      <c r="I937" s="21" t="s">
        <v>995</v>
      </c>
      <c r="J937" s="46"/>
      <c r="K937" s="46" t="s">
        <v>104</v>
      </c>
      <c r="L937" s="47"/>
      <c r="M937" s="48"/>
      <c r="N937" s="99"/>
      <c r="O937" s="49"/>
      <c r="P937" s="50"/>
      <c r="Q937" s="50"/>
      <c r="R937" s="50"/>
      <c r="S937" s="50"/>
      <c r="T937" s="46"/>
      <c r="U937" s="46"/>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977</v>
      </c>
      <c r="H938" s="21">
        <v>3</v>
      </c>
      <c r="I938" s="21" t="s">
        <v>995</v>
      </c>
      <c r="J938" s="46"/>
      <c r="K938" s="46" t="s">
        <v>104</v>
      </c>
      <c r="L938" s="47"/>
      <c r="M938" s="48"/>
      <c r="N938" s="99"/>
      <c r="O938" s="49"/>
      <c r="P938" s="50"/>
      <c r="Q938" s="50"/>
      <c r="R938" s="50"/>
      <c r="S938" s="50"/>
      <c r="T938" s="46"/>
      <c r="U938" s="46"/>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978</v>
      </c>
      <c r="H939" s="21">
        <v>3</v>
      </c>
      <c r="I939" s="21" t="s">
        <v>995</v>
      </c>
      <c r="J939" s="46"/>
      <c r="K939" s="46" t="s">
        <v>104</v>
      </c>
      <c r="L939" s="47"/>
      <c r="M939" s="48"/>
      <c r="N939" s="99"/>
      <c r="O939" s="49"/>
      <c r="P939" s="50"/>
      <c r="Q939" s="50"/>
      <c r="R939" s="50"/>
      <c r="S939" s="50"/>
      <c r="T939" s="46"/>
      <c r="U939" s="46"/>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c r="K940" s="46" t="s">
        <v>104</v>
      </c>
      <c r="L940" s="47"/>
      <c r="M940" s="48"/>
      <c r="N940" s="99"/>
      <c r="O940" s="49"/>
      <c r="P940" s="50"/>
      <c r="Q940" s="50"/>
      <c r="R940" s="50"/>
      <c r="S940" s="50"/>
      <c r="T940" s="46"/>
      <c r="U940" s="46"/>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100"/>
      <c r="K941" s="46" t="s">
        <v>104</v>
      </c>
      <c r="L941" s="47"/>
      <c r="M941" s="48"/>
      <c r="N941" s="99"/>
      <c r="O941" s="49"/>
      <c r="P941" s="50"/>
      <c r="Q941" s="50"/>
      <c r="R941" s="50"/>
      <c r="S941" s="50"/>
      <c r="T941" s="46"/>
      <c r="U941" s="46"/>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981</v>
      </c>
      <c r="H942" s="21">
        <v>4</v>
      </c>
      <c r="I942" s="21" t="s">
        <v>995</v>
      </c>
      <c r="J942" s="100"/>
      <c r="K942" s="46" t="s">
        <v>104</v>
      </c>
      <c r="L942" s="47"/>
      <c r="M942" s="48"/>
      <c r="N942" s="99"/>
      <c r="O942" s="49"/>
      <c r="P942" s="50"/>
      <c r="Q942" s="50"/>
      <c r="R942" s="50"/>
      <c r="S942" s="50"/>
      <c r="T942" s="46"/>
      <c r="U942" s="46"/>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100"/>
      <c r="K943" s="46" t="s">
        <v>104</v>
      </c>
      <c r="L943" s="47"/>
      <c r="M943" s="48"/>
      <c r="N943" s="99"/>
      <c r="O943" s="49"/>
      <c r="P943" s="50"/>
      <c r="Q943" s="50"/>
      <c r="R943" s="50"/>
      <c r="S943" s="50"/>
      <c r="T943" s="46"/>
      <c r="U943" s="46"/>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100"/>
      <c r="K944" s="46" t="s">
        <v>104</v>
      </c>
      <c r="L944" s="47"/>
      <c r="M944" s="48"/>
      <c r="N944" s="99"/>
      <c r="O944" s="49"/>
      <c r="P944" s="50"/>
      <c r="Q944" s="50"/>
      <c r="R944" s="50"/>
      <c r="S944" s="50"/>
      <c r="T944" s="46"/>
      <c r="U944" s="46"/>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100"/>
      <c r="K945" s="46" t="s">
        <v>104</v>
      </c>
      <c r="L945" s="47"/>
      <c r="M945" s="48"/>
      <c r="N945" s="99"/>
      <c r="O945" s="49"/>
      <c r="P945" s="50"/>
      <c r="Q945" s="50"/>
      <c r="R945" s="50"/>
      <c r="S945" s="50"/>
      <c r="T945" s="46"/>
      <c r="U945" s="46"/>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985</v>
      </c>
      <c r="H946" s="21">
        <v>33</v>
      </c>
      <c r="I946" s="21" t="s">
        <v>995</v>
      </c>
      <c r="J946" s="100"/>
      <c r="K946" s="46" t="s">
        <v>104</v>
      </c>
      <c r="L946" s="47"/>
      <c r="M946" s="48"/>
      <c r="N946" s="99"/>
      <c r="O946" s="49"/>
      <c r="P946" s="50"/>
      <c r="Q946" s="50"/>
      <c r="R946" s="50"/>
      <c r="S946" s="50"/>
      <c r="T946" s="46"/>
      <c r="U946" s="46"/>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27</v>
      </c>
      <c r="I947" s="21" t="s">
        <v>995</v>
      </c>
      <c r="J947" s="100"/>
      <c r="K947" s="46" t="s">
        <v>104</v>
      </c>
      <c r="L947" s="47"/>
      <c r="M947" s="48"/>
      <c r="N947" s="99"/>
      <c r="O947" s="49"/>
      <c r="P947" s="50"/>
      <c r="Q947" s="50"/>
      <c r="R947" s="50"/>
      <c r="S947" s="50"/>
      <c r="T947" s="46"/>
      <c r="U947" s="46"/>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987</v>
      </c>
      <c r="H948" s="21">
        <v>27</v>
      </c>
      <c r="I948" s="21" t="s">
        <v>995</v>
      </c>
      <c r="J948" s="100"/>
      <c r="K948" s="46" t="s">
        <v>104</v>
      </c>
      <c r="L948" s="47"/>
      <c r="M948" s="48"/>
      <c r="N948" s="99"/>
      <c r="O948" s="49"/>
      <c r="P948" s="50"/>
      <c r="Q948" s="50"/>
      <c r="R948" s="50"/>
      <c r="S948" s="50"/>
      <c r="T948" s="46"/>
      <c r="U948" s="46"/>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27</v>
      </c>
      <c r="I949" s="21" t="s">
        <v>995</v>
      </c>
      <c r="J949" s="100"/>
      <c r="K949" s="46" t="s">
        <v>104</v>
      </c>
      <c r="L949" s="47"/>
      <c r="M949" s="48"/>
      <c r="N949" s="99"/>
      <c r="O949" s="49"/>
      <c r="P949" s="50"/>
      <c r="Q949" s="50"/>
      <c r="R949" s="50"/>
      <c r="S949" s="50"/>
      <c r="T949" s="46"/>
      <c r="U949" s="46"/>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100"/>
      <c r="K950" s="46" t="s">
        <v>104</v>
      </c>
      <c r="L950" s="47"/>
      <c r="M950" s="48"/>
      <c r="N950" s="99"/>
      <c r="O950" s="49"/>
      <c r="P950" s="50"/>
      <c r="Q950" s="50"/>
      <c r="R950" s="50"/>
      <c r="S950" s="50"/>
      <c r="T950" s="46"/>
      <c r="U950" s="46"/>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100"/>
      <c r="K951" s="46" t="s">
        <v>104</v>
      </c>
      <c r="L951" s="47"/>
      <c r="M951" s="48"/>
      <c r="N951" s="99"/>
      <c r="O951" s="49"/>
      <c r="P951" s="50"/>
      <c r="Q951" s="50"/>
      <c r="R951" s="50"/>
      <c r="S951" s="50"/>
      <c r="T951" s="46"/>
      <c r="U951" s="46"/>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v>
      </c>
      <c r="I952" s="21" t="s">
        <v>995</v>
      </c>
      <c r="J952" s="100"/>
      <c r="K952" s="46" t="s">
        <v>104</v>
      </c>
      <c r="L952" s="47"/>
      <c r="M952" s="48"/>
      <c r="N952" s="99"/>
      <c r="O952" s="49"/>
      <c r="P952" s="50"/>
      <c r="Q952" s="50"/>
      <c r="R952" s="50"/>
      <c r="S952" s="50"/>
      <c r="T952" s="46"/>
      <c r="U952" s="46"/>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v>
      </c>
      <c r="I953" s="21" t="s">
        <v>995</v>
      </c>
      <c r="J953" s="100"/>
      <c r="K953" s="46" t="s">
        <v>104</v>
      </c>
      <c r="L953" s="47"/>
      <c r="M953" s="48"/>
      <c r="N953" s="99"/>
      <c r="O953" s="49"/>
      <c r="P953" s="50"/>
      <c r="Q953" s="50"/>
      <c r="R953" s="50"/>
      <c r="S953" s="50"/>
      <c r="T953" s="46"/>
      <c r="U953" s="46"/>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v>
      </c>
      <c r="I954" s="21" t="s">
        <v>995</v>
      </c>
      <c r="J954" s="100"/>
      <c r="K954" s="46" t="s">
        <v>104</v>
      </c>
      <c r="L954" s="47"/>
      <c r="M954" s="48"/>
      <c r="N954" s="99"/>
      <c r="O954" s="49"/>
      <c r="P954" s="50"/>
      <c r="Q954" s="50"/>
      <c r="R954" s="50"/>
      <c r="S954" s="50"/>
      <c r="T954" s="46"/>
      <c r="U954" s="46"/>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7</v>
      </c>
      <c r="I955" s="21" t="s">
        <v>995</v>
      </c>
      <c r="J955" s="100"/>
      <c r="K955" s="46" t="s">
        <v>104</v>
      </c>
      <c r="L955" s="47"/>
      <c r="M955" s="48"/>
      <c r="N955" s="99"/>
      <c r="O955" s="49"/>
      <c r="P955" s="50"/>
      <c r="Q955" s="50"/>
      <c r="R955" s="50"/>
      <c r="S955" s="50"/>
      <c r="T955" s="46"/>
      <c r="U955" s="46"/>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3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Validação!$F$2:$F$4</xm:f>
          </x14:formula1>
          <xm:sqref>F9</xm:sqref>
        </x14:dataValidation>
        <x14:dataValidation type="list" allowBlank="1" showInputMessage="1" showErrorMessage="1" xr:uid="{00000000-0002-0000-0300-000001000000}">
          <x14:formula1>
            <xm:f>Validação!$C$2:$C$7</xm:f>
          </x14:formula1>
          <xm:sqref>K23:K955</xm:sqref>
        </x14:dataValidation>
        <x14:dataValidation type="list" allowBlank="1" showInputMessage="1" showErrorMessage="1" xr:uid="{00000000-0002-0000-0300-000002000000}">
          <x14:formula1>
            <xm:f>Validação!$B$2:$B$29</xm:f>
          </x14:formula1>
          <xm:sqref>F5</xm:sqref>
        </x14:dataValidation>
        <x14:dataValidation type="list" allowBlank="1" showInputMessage="1" showErrorMessage="1" xr:uid="{00000000-0002-0000-0300-000003000000}">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2021-03-20T01:48:29Z</dcterms:modified>
</cp:coreProperties>
</file>