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J:\PARNAIBA\Suprimentos\Processos ENEVA PARNAIBA\2020\10. Processos andamento\RC_1XXXXX - Catálogo Fixação\02. Propostas\Rev. 01\"/>
    </mc:Choice>
  </mc:AlternateContent>
  <xr:revisionPtr revIDLastSave="0" documentId="13_ncr:1_{46A83DFB-0580-49AE-985A-DB821FBCD050}" xr6:coauthVersionLast="41" xr6:coauthVersionMax="45" xr10:uidLastSave="{00000000-0000-0000-0000-000000000000}"/>
  <bookViews>
    <workbookView xWindow="-120" yWindow="-120" windowWidth="20730" windowHeight="11160" activeTab="3" xr2:uid="{51326490-F486-4379-B1E7-C03279097AAC}"/>
  </bookViews>
  <sheets>
    <sheet name="Instruções e Resumo" sheetId="2" r:id="rId1"/>
    <sheet name="UTE|UTG PARNAÍBA" sheetId="5" r:id="rId2"/>
    <sheet name="UTE ITAQUI" sheetId="11" r:id="rId3"/>
    <sheet name="UTE PECÉM II" sheetId="13" r:id="rId4"/>
    <sheet name="Validação" sheetId="3" state="hidden" r:id="rId5"/>
  </sheets>
  <definedNames>
    <definedName name="_xlnm._FilterDatabase" localSheetId="2" hidden="1">'UTE ITAQUI'!$B$22:$AA$491</definedName>
    <definedName name="_xlnm._FilterDatabase" localSheetId="3" hidden="1">'UTE PECÉM II'!$B$22:$AA$1022</definedName>
    <definedName name="_xlnm._FilterDatabase" localSheetId="1" hidden="1">'UTE|UTG PARNAÍBA'!$B$22:$AA$491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1" i="13" l="1"/>
  <c r="AE21" i="13"/>
  <c r="AD21" i="13"/>
  <c r="Z21" i="13"/>
  <c r="Y21" i="13"/>
  <c r="X21" i="13"/>
  <c r="W21" i="13"/>
  <c r="V21" i="13"/>
  <c r="U21" i="13"/>
  <c r="T21" i="13"/>
  <c r="S21" i="13"/>
  <c r="R21" i="13"/>
  <c r="Q21" i="13"/>
  <c r="P21" i="13"/>
  <c r="O21" i="13"/>
  <c r="N21" i="13"/>
  <c r="M21" i="13"/>
  <c r="L21" i="13"/>
  <c r="J21" i="13"/>
  <c r="I21" i="13"/>
  <c r="H21" i="13"/>
  <c r="G21" i="13"/>
  <c r="F21" i="13"/>
  <c r="E21" i="13"/>
  <c r="D21" i="13"/>
  <c r="B21" i="13"/>
  <c r="AE480" i="13"/>
  <c r="AD480" i="13"/>
  <c r="AC480" i="13"/>
  <c r="AB480" i="13"/>
  <c r="AA480" i="13"/>
  <c r="Z480" i="13"/>
  <c r="Y480" i="13"/>
  <c r="AE479" i="13"/>
  <c r="AD479" i="13"/>
  <c r="AC479" i="13"/>
  <c r="AB479" i="13"/>
  <c r="AA479" i="13"/>
  <c r="Z479" i="13"/>
  <c r="Y479" i="13"/>
  <c r="AE478" i="13"/>
  <c r="AD478" i="13"/>
  <c r="AC478" i="13"/>
  <c r="AB478" i="13"/>
  <c r="AA478" i="13"/>
  <c r="Z478" i="13"/>
  <c r="Y478" i="13"/>
  <c r="AE477" i="13"/>
  <c r="AD477" i="13"/>
  <c r="AC477" i="13"/>
  <c r="AB477" i="13"/>
  <c r="AA477" i="13"/>
  <c r="Z477" i="13"/>
  <c r="Y477" i="13"/>
  <c r="AE476" i="13"/>
  <c r="AD476" i="13"/>
  <c r="AC476" i="13"/>
  <c r="AB476" i="13"/>
  <c r="AA476" i="13"/>
  <c r="Z476" i="13"/>
  <c r="Y476" i="13"/>
  <c r="AE475" i="13"/>
  <c r="AD475" i="13"/>
  <c r="AC475" i="13"/>
  <c r="AB475" i="13"/>
  <c r="AA475" i="13"/>
  <c r="Z475" i="13"/>
  <c r="Y475" i="13"/>
  <c r="AE474" i="13"/>
  <c r="AD474" i="13"/>
  <c r="AC474" i="13"/>
  <c r="AB474" i="13"/>
  <c r="AA474" i="13"/>
  <c r="Z474" i="13"/>
  <c r="Y474" i="13"/>
  <c r="AE473" i="13"/>
  <c r="AD473" i="13"/>
  <c r="AC473" i="13"/>
  <c r="AB473" i="13"/>
  <c r="AA473" i="13"/>
  <c r="Z473" i="13"/>
  <c r="Y473" i="13"/>
  <c r="AE472" i="13"/>
  <c r="AD472" i="13"/>
  <c r="AC472" i="13"/>
  <c r="AB472" i="13"/>
  <c r="AA472" i="13"/>
  <c r="Z472" i="13"/>
  <c r="Y472" i="13"/>
  <c r="AE471" i="13"/>
  <c r="AD471" i="13"/>
  <c r="AC471" i="13"/>
  <c r="AB471" i="13"/>
  <c r="AA471" i="13"/>
  <c r="Z471" i="13"/>
  <c r="Y471" i="13"/>
  <c r="AE470" i="13"/>
  <c r="AD470" i="13"/>
  <c r="AC470" i="13"/>
  <c r="AB470" i="13"/>
  <c r="AA470" i="13"/>
  <c r="Z470" i="13"/>
  <c r="Y470" i="13"/>
  <c r="AE469" i="13"/>
  <c r="AD469" i="13"/>
  <c r="AC469" i="13"/>
  <c r="AB469" i="13"/>
  <c r="AA469" i="13"/>
  <c r="Z469" i="13"/>
  <c r="Y469" i="13"/>
  <c r="AE468" i="13"/>
  <c r="AD468" i="13"/>
  <c r="AC468" i="13"/>
  <c r="AB468" i="13"/>
  <c r="AA468" i="13"/>
  <c r="Z468" i="13"/>
  <c r="Y468" i="13"/>
  <c r="AE467" i="13"/>
  <c r="AD467" i="13"/>
  <c r="AC467" i="13"/>
  <c r="AB467" i="13"/>
  <c r="AA467" i="13"/>
  <c r="Z467" i="13"/>
  <c r="Y467" i="13"/>
  <c r="AE466" i="13"/>
  <c r="AD466" i="13"/>
  <c r="AC466" i="13"/>
  <c r="AB466" i="13"/>
  <c r="AA466" i="13"/>
  <c r="Z466" i="13"/>
  <c r="Y466" i="13"/>
  <c r="AE465" i="13"/>
  <c r="AD465" i="13"/>
  <c r="AC465" i="13"/>
  <c r="AB465" i="13"/>
  <c r="AA465" i="13"/>
  <c r="Z465" i="13"/>
  <c r="Y465" i="13"/>
  <c r="AE464" i="13"/>
  <c r="AD464" i="13"/>
  <c r="AC464" i="13"/>
  <c r="AB464" i="13"/>
  <c r="AA464" i="13"/>
  <c r="Z464" i="13"/>
  <c r="Y464" i="13"/>
  <c r="AE463" i="13"/>
  <c r="AD463" i="13"/>
  <c r="AC463" i="13"/>
  <c r="AB463" i="13"/>
  <c r="AA463" i="13"/>
  <c r="Z463" i="13"/>
  <c r="Y463" i="13"/>
  <c r="AE462" i="13"/>
  <c r="AD462" i="13"/>
  <c r="AC462" i="13"/>
  <c r="AB462" i="13"/>
  <c r="AA462" i="13"/>
  <c r="Z462" i="13"/>
  <c r="Y462" i="13"/>
  <c r="AE461" i="13"/>
  <c r="AD461" i="13"/>
  <c r="AC461" i="13"/>
  <c r="AB461" i="13"/>
  <c r="AA461" i="13"/>
  <c r="Z461" i="13"/>
  <c r="Y461" i="13"/>
  <c r="AE460" i="13"/>
  <c r="AD460" i="13"/>
  <c r="AC460" i="13"/>
  <c r="AB460" i="13"/>
  <c r="AA460" i="13"/>
  <c r="Z460" i="13"/>
  <c r="Y460" i="13"/>
  <c r="AE459" i="13"/>
  <c r="AD459" i="13"/>
  <c r="AC459" i="13"/>
  <c r="AB459" i="13"/>
  <c r="AA459" i="13"/>
  <c r="Z459" i="13"/>
  <c r="Y459" i="13"/>
  <c r="AE458" i="13"/>
  <c r="AD458" i="13"/>
  <c r="AC458" i="13"/>
  <c r="AB458" i="13"/>
  <c r="AA458" i="13"/>
  <c r="Z458" i="13"/>
  <c r="Y458" i="13"/>
  <c r="AE457" i="13"/>
  <c r="AD457" i="13"/>
  <c r="AC457" i="13"/>
  <c r="AB457" i="13"/>
  <c r="AA457" i="13"/>
  <c r="Z457" i="13"/>
  <c r="Y457" i="13"/>
  <c r="AE456" i="13"/>
  <c r="AD456" i="13"/>
  <c r="AC456" i="13"/>
  <c r="AB456" i="13"/>
  <c r="AA456" i="13"/>
  <c r="Z456" i="13"/>
  <c r="Y456" i="13"/>
  <c r="AE455" i="13"/>
  <c r="AD455" i="13"/>
  <c r="AC455" i="13"/>
  <c r="AB455" i="13"/>
  <c r="AA455" i="13"/>
  <c r="Z455" i="13"/>
  <c r="Y455" i="13"/>
  <c r="AE454" i="13"/>
  <c r="AD454" i="13"/>
  <c r="AC454" i="13"/>
  <c r="AB454" i="13"/>
  <c r="AA454" i="13"/>
  <c r="Z454" i="13"/>
  <c r="Y454" i="13"/>
  <c r="AE453" i="13"/>
  <c r="AD453" i="13"/>
  <c r="AC453" i="13"/>
  <c r="AB453" i="13"/>
  <c r="AA453" i="13"/>
  <c r="Z453" i="13"/>
  <c r="Y453" i="13"/>
  <c r="AE452" i="13"/>
  <c r="AD452" i="13"/>
  <c r="AC452" i="13"/>
  <c r="AB452" i="13"/>
  <c r="AA452" i="13"/>
  <c r="Z452" i="13"/>
  <c r="Y452" i="13"/>
  <c r="AE451" i="13"/>
  <c r="AD451" i="13"/>
  <c r="AC451" i="13"/>
  <c r="AB451" i="13"/>
  <c r="AA451" i="13"/>
  <c r="Z451" i="13"/>
  <c r="Y451" i="13"/>
  <c r="AE450" i="13"/>
  <c r="AD450" i="13"/>
  <c r="AC450" i="13"/>
  <c r="AB450" i="13"/>
  <c r="AA450" i="13"/>
  <c r="Z450" i="13"/>
  <c r="Y450" i="13"/>
  <c r="AE449" i="13"/>
  <c r="AD449" i="13"/>
  <c r="AC449" i="13"/>
  <c r="AB449" i="13"/>
  <c r="AA449" i="13"/>
  <c r="Z449" i="13"/>
  <c r="Y449" i="13"/>
  <c r="AE448" i="13"/>
  <c r="AD448" i="13"/>
  <c r="AC448" i="13"/>
  <c r="AB448" i="13"/>
  <c r="AA448" i="13"/>
  <c r="Z448" i="13"/>
  <c r="Y448" i="13"/>
  <c r="AE447" i="13"/>
  <c r="AD447" i="13"/>
  <c r="AC447" i="13"/>
  <c r="AB447" i="13"/>
  <c r="AA447" i="13"/>
  <c r="Z447" i="13"/>
  <c r="Y447" i="13"/>
  <c r="AE446" i="13"/>
  <c r="AD446" i="13"/>
  <c r="AC446" i="13"/>
  <c r="AB446" i="13"/>
  <c r="AA446" i="13"/>
  <c r="Z446" i="13"/>
  <c r="Y446" i="13"/>
  <c r="AE445" i="13"/>
  <c r="AD445" i="13"/>
  <c r="AC445" i="13"/>
  <c r="AB445" i="13"/>
  <c r="AA445" i="13"/>
  <c r="Z445" i="13"/>
  <c r="Y445" i="13"/>
  <c r="AE444" i="13"/>
  <c r="AD444" i="13"/>
  <c r="AC444" i="13"/>
  <c r="AB444" i="13"/>
  <c r="AA444" i="13"/>
  <c r="Z444" i="13"/>
  <c r="Y444" i="13"/>
  <c r="AE443" i="13"/>
  <c r="AD443" i="13"/>
  <c r="AC443" i="13"/>
  <c r="AB443" i="13"/>
  <c r="AA443" i="13"/>
  <c r="Z443" i="13"/>
  <c r="Y443" i="13"/>
  <c r="AE442" i="13"/>
  <c r="AD442" i="13"/>
  <c r="AC442" i="13"/>
  <c r="AB442" i="13"/>
  <c r="AA442" i="13"/>
  <c r="Z442" i="13"/>
  <c r="Y442" i="13"/>
  <c r="AE441" i="13"/>
  <c r="AD441" i="13"/>
  <c r="AC441" i="13"/>
  <c r="AB441" i="13"/>
  <c r="AA441" i="13"/>
  <c r="Z441" i="13"/>
  <c r="Y441" i="13"/>
  <c r="AE440" i="13"/>
  <c r="AD440" i="13"/>
  <c r="AC440" i="13"/>
  <c r="AB440" i="13"/>
  <c r="AA440" i="13"/>
  <c r="Z440" i="13"/>
  <c r="Y440" i="13"/>
  <c r="AE439" i="13"/>
  <c r="AD439" i="13"/>
  <c r="AC439" i="13"/>
  <c r="AB439" i="13"/>
  <c r="AA439" i="13"/>
  <c r="Z439" i="13"/>
  <c r="Y439" i="13"/>
  <c r="AE438" i="13"/>
  <c r="AD438" i="13"/>
  <c r="AC438" i="13"/>
  <c r="AB438" i="13"/>
  <c r="AA438" i="13"/>
  <c r="Z438" i="13"/>
  <c r="Y438" i="13"/>
  <c r="AE437" i="13"/>
  <c r="AD437" i="13"/>
  <c r="AC437" i="13"/>
  <c r="AB437" i="13"/>
  <c r="AA437" i="13"/>
  <c r="Z437" i="13"/>
  <c r="Y437" i="13"/>
  <c r="AE436" i="13"/>
  <c r="AD436" i="13"/>
  <c r="AC436" i="13"/>
  <c r="AB436" i="13"/>
  <c r="AA436" i="13"/>
  <c r="Z436" i="13"/>
  <c r="Y436" i="13"/>
  <c r="AE435" i="13"/>
  <c r="AD435" i="13"/>
  <c r="AC435" i="13"/>
  <c r="AB435" i="13"/>
  <c r="AA435" i="13"/>
  <c r="Z435" i="13"/>
  <c r="Y435" i="13"/>
  <c r="AE434" i="13"/>
  <c r="AD434" i="13"/>
  <c r="AC434" i="13"/>
  <c r="AB434" i="13"/>
  <c r="AA434" i="13"/>
  <c r="Z434" i="13"/>
  <c r="Y434" i="13"/>
  <c r="AE433" i="13"/>
  <c r="AD433" i="13"/>
  <c r="AC433" i="13"/>
  <c r="AB433" i="13"/>
  <c r="AA433" i="13"/>
  <c r="Z433" i="13"/>
  <c r="Y433" i="13"/>
  <c r="AE432" i="13"/>
  <c r="AD432" i="13"/>
  <c r="AC432" i="13"/>
  <c r="AB432" i="13"/>
  <c r="AA432" i="13"/>
  <c r="Z432" i="13"/>
  <c r="Y432" i="13"/>
  <c r="AE431" i="13"/>
  <c r="AD431" i="13"/>
  <c r="AC431" i="13"/>
  <c r="AB431" i="13"/>
  <c r="AA431" i="13"/>
  <c r="Z431" i="13"/>
  <c r="Y431" i="13"/>
  <c r="AE430" i="13"/>
  <c r="AD430" i="13"/>
  <c r="AC430" i="13"/>
  <c r="AB430" i="13"/>
  <c r="AA430" i="13"/>
  <c r="Z430" i="13"/>
  <c r="Y430" i="13"/>
  <c r="AE429" i="13"/>
  <c r="AD429" i="13"/>
  <c r="AC429" i="13"/>
  <c r="AB429" i="13"/>
  <c r="AA429" i="13"/>
  <c r="Z429" i="13"/>
  <c r="Y429" i="13"/>
  <c r="AE428" i="13"/>
  <c r="AD428" i="13"/>
  <c r="AC428" i="13"/>
  <c r="AB428" i="13"/>
  <c r="AA428" i="13"/>
  <c r="Z428" i="13"/>
  <c r="Y428" i="13"/>
  <c r="AE427" i="13"/>
  <c r="AD427" i="13"/>
  <c r="AC427" i="13"/>
  <c r="AB427" i="13"/>
  <c r="AA427" i="13"/>
  <c r="Z427" i="13"/>
  <c r="Y427" i="13"/>
  <c r="AE426" i="13"/>
  <c r="AD426" i="13"/>
  <c r="AC426" i="13"/>
  <c r="AB426" i="13"/>
  <c r="AA426" i="13"/>
  <c r="Z426" i="13"/>
  <c r="Y426" i="13"/>
  <c r="AE425" i="13"/>
  <c r="AD425" i="13"/>
  <c r="AC425" i="13"/>
  <c r="AB425" i="13"/>
  <c r="AA425" i="13"/>
  <c r="Z425" i="13"/>
  <c r="Y425" i="13"/>
  <c r="AE424" i="13"/>
  <c r="AD424" i="13"/>
  <c r="AC424" i="13"/>
  <c r="AB424" i="13"/>
  <c r="AA424" i="13"/>
  <c r="Z424" i="13"/>
  <c r="Y424" i="13"/>
  <c r="AE423" i="13"/>
  <c r="AD423" i="13"/>
  <c r="AC423" i="13"/>
  <c r="AB423" i="13"/>
  <c r="AA423" i="13"/>
  <c r="Z423" i="13"/>
  <c r="Y423" i="13"/>
  <c r="AE422" i="13"/>
  <c r="AD422" i="13"/>
  <c r="AC422" i="13"/>
  <c r="AB422" i="13"/>
  <c r="AA422" i="13"/>
  <c r="Z422" i="13"/>
  <c r="Y422" i="13"/>
  <c r="AE421" i="13"/>
  <c r="AD421" i="13"/>
  <c r="AC421" i="13"/>
  <c r="AB421" i="13"/>
  <c r="AA421" i="13"/>
  <c r="Z421" i="13"/>
  <c r="Y421" i="13"/>
  <c r="AE420" i="13"/>
  <c r="AD420" i="13"/>
  <c r="AC420" i="13"/>
  <c r="AB420" i="13"/>
  <c r="AA420" i="13"/>
  <c r="Z420" i="13"/>
  <c r="Y420" i="13"/>
  <c r="AE419" i="13"/>
  <c r="AD419" i="13"/>
  <c r="AC419" i="13"/>
  <c r="AB419" i="13"/>
  <c r="AA419" i="13"/>
  <c r="Z419" i="13"/>
  <c r="Y419" i="13"/>
  <c r="AE418" i="13"/>
  <c r="AD418" i="13"/>
  <c r="AC418" i="13"/>
  <c r="AB418" i="13"/>
  <c r="AA418" i="13"/>
  <c r="Z418" i="13"/>
  <c r="Y418" i="13"/>
  <c r="AE417" i="13"/>
  <c r="AD417" i="13"/>
  <c r="AC417" i="13"/>
  <c r="AB417" i="13"/>
  <c r="AA417" i="13"/>
  <c r="Z417" i="13"/>
  <c r="Y417" i="13"/>
  <c r="AE416" i="13"/>
  <c r="AD416" i="13"/>
  <c r="AC416" i="13"/>
  <c r="AB416" i="13"/>
  <c r="AA416" i="13"/>
  <c r="Z416" i="13"/>
  <c r="Y416" i="13"/>
  <c r="AE415" i="13"/>
  <c r="AD415" i="13"/>
  <c r="AC415" i="13"/>
  <c r="AB415" i="13"/>
  <c r="AA415" i="13"/>
  <c r="Z415" i="13"/>
  <c r="Y415" i="13"/>
  <c r="AE414" i="13"/>
  <c r="AD414" i="13"/>
  <c r="AC414" i="13"/>
  <c r="AB414" i="13"/>
  <c r="AA414" i="13"/>
  <c r="Z414" i="13"/>
  <c r="Y414" i="13"/>
  <c r="AE413" i="13"/>
  <c r="AD413" i="13"/>
  <c r="AC413" i="13"/>
  <c r="AB413" i="13"/>
  <c r="AA413" i="13"/>
  <c r="Z413" i="13"/>
  <c r="Y413" i="13"/>
  <c r="AE412" i="13"/>
  <c r="AD412" i="13"/>
  <c r="AC412" i="13"/>
  <c r="AB412" i="13"/>
  <c r="AA412" i="13"/>
  <c r="Z412" i="13"/>
  <c r="Y412" i="13"/>
  <c r="AE411" i="13"/>
  <c r="AD411" i="13"/>
  <c r="AC411" i="13"/>
  <c r="AB411" i="13"/>
  <c r="AA411" i="13"/>
  <c r="Z411" i="13"/>
  <c r="Y411" i="13"/>
  <c r="AE410" i="13"/>
  <c r="AD410" i="13"/>
  <c r="AC410" i="13"/>
  <c r="AB410" i="13"/>
  <c r="AA410" i="13"/>
  <c r="Z410" i="13"/>
  <c r="Y410" i="13"/>
  <c r="AE409" i="13"/>
  <c r="AD409" i="13"/>
  <c r="AC409" i="13"/>
  <c r="AB409" i="13"/>
  <c r="AA409" i="13"/>
  <c r="Z409" i="13"/>
  <c r="Y409" i="13"/>
  <c r="AE408" i="13"/>
  <c r="AD408" i="13"/>
  <c r="AC408" i="13"/>
  <c r="AB408" i="13"/>
  <c r="AA408" i="13"/>
  <c r="Z408" i="13"/>
  <c r="Y408" i="13"/>
  <c r="AE407" i="13"/>
  <c r="AD407" i="13"/>
  <c r="AC407" i="13"/>
  <c r="AB407" i="13"/>
  <c r="AA407" i="13"/>
  <c r="Z407" i="13"/>
  <c r="Y407" i="13"/>
  <c r="AE406" i="13"/>
  <c r="AD406" i="13"/>
  <c r="AC406" i="13"/>
  <c r="AB406" i="13"/>
  <c r="AA406" i="13"/>
  <c r="Z406" i="13"/>
  <c r="Y406" i="13"/>
  <c r="AE405" i="13"/>
  <c r="AD405" i="13"/>
  <c r="AC405" i="13"/>
  <c r="AB405" i="13"/>
  <c r="AA405" i="13"/>
  <c r="Z405" i="13"/>
  <c r="Y405" i="13"/>
  <c r="AE404" i="13"/>
  <c r="AD404" i="13"/>
  <c r="AC404" i="13"/>
  <c r="AB404" i="13"/>
  <c r="AA404" i="13"/>
  <c r="Z404" i="13"/>
  <c r="Y404" i="13"/>
  <c r="AE403" i="13"/>
  <c r="AD403" i="13"/>
  <c r="AC403" i="13"/>
  <c r="AB403" i="13"/>
  <c r="AA403" i="13"/>
  <c r="Z403" i="13"/>
  <c r="Y403" i="13"/>
  <c r="AE402" i="13"/>
  <c r="AD402" i="13"/>
  <c r="AC402" i="13"/>
  <c r="AB402" i="13"/>
  <c r="AA402" i="13"/>
  <c r="Z402" i="13"/>
  <c r="Y402" i="13"/>
  <c r="AE401" i="13"/>
  <c r="AD401" i="13"/>
  <c r="AC401" i="13"/>
  <c r="AB401" i="13"/>
  <c r="AA401" i="13"/>
  <c r="Z401" i="13"/>
  <c r="Y401" i="13"/>
  <c r="AE400" i="13"/>
  <c r="AD400" i="13"/>
  <c r="AC400" i="13"/>
  <c r="AB400" i="13"/>
  <c r="AA400" i="13"/>
  <c r="Z400" i="13"/>
  <c r="Y400" i="13"/>
  <c r="AE399" i="13"/>
  <c r="AD399" i="13"/>
  <c r="AC399" i="13"/>
  <c r="AB399" i="13"/>
  <c r="AA399" i="13"/>
  <c r="Z399" i="13"/>
  <c r="Y399" i="13"/>
  <c r="AE398" i="13"/>
  <c r="AD398" i="13"/>
  <c r="AC398" i="13"/>
  <c r="AB398" i="13"/>
  <c r="AA398" i="13"/>
  <c r="Z398" i="13"/>
  <c r="Y398" i="13"/>
  <c r="AE397" i="13"/>
  <c r="AD397" i="13"/>
  <c r="AC397" i="13"/>
  <c r="AB397" i="13"/>
  <c r="AA397" i="13"/>
  <c r="Z397" i="13"/>
  <c r="Y397" i="13"/>
  <c r="AE396" i="13"/>
  <c r="AD396" i="13"/>
  <c r="AC396" i="13"/>
  <c r="AB396" i="13"/>
  <c r="AA396" i="13"/>
  <c r="Z396" i="13"/>
  <c r="Y396" i="13"/>
  <c r="AE395" i="13"/>
  <c r="AD395" i="13"/>
  <c r="AC395" i="13"/>
  <c r="AB395" i="13"/>
  <c r="AA395" i="13"/>
  <c r="Z395" i="13"/>
  <c r="Y395" i="13"/>
  <c r="AE394" i="13"/>
  <c r="AD394" i="13"/>
  <c r="AC394" i="13"/>
  <c r="AB394" i="13"/>
  <c r="AA394" i="13"/>
  <c r="Z394" i="13"/>
  <c r="Y394" i="13"/>
  <c r="AE393" i="13"/>
  <c r="AD393" i="13"/>
  <c r="AC393" i="13"/>
  <c r="AB393" i="13"/>
  <c r="AA393" i="13"/>
  <c r="Z393" i="13"/>
  <c r="Y393" i="13"/>
  <c r="AE392" i="13"/>
  <c r="AD392" i="13"/>
  <c r="AC392" i="13"/>
  <c r="AB392" i="13"/>
  <c r="AA392" i="13"/>
  <c r="Z392" i="13"/>
  <c r="Y392" i="13"/>
  <c r="AE391" i="13"/>
  <c r="AD391" i="13"/>
  <c r="AC391" i="13"/>
  <c r="AB391" i="13"/>
  <c r="AA391" i="13"/>
  <c r="Z391" i="13"/>
  <c r="Y391" i="13"/>
  <c r="AE390" i="13"/>
  <c r="AD390" i="13"/>
  <c r="AC390" i="13"/>
  <c r="AB390" i="13"/>
  <c r="AA390" i="13"/>
  <c r="Z390" i="13"/>
  <c r="Y390" i="13"/>
  <c r="AE389" i="13"/>
  <c r="AD389" i="13"/>
  <c r="AC389" i="13"/>
  <c r="AB389" i="13"/>
  <c r="AA389" i="13"/>
  <c r="Z389" i="13"/>
  <c r="Y389" i="13"/>
  <c r="AE388" i="13"/>
  <c r="AD388" i="13"/>
  <c r="AC388" i="13"/>
  <c r="AB388" i="13"/>
  <c r="AA388" i="13"/>
  <c r="Z388" i="13"/>
  <c r="Y388" i="13"/>
  <c r="AE387" i="13"/>
  <c r="AD387" i="13"/>
  <c r="AC387" i="13"/>
  <c r="AB387" i="13"/>
  <c r="AA387" i="13"/>
  <c r="Z387" i="13"/>
  <c r="Y387" i="13"/>
  <c r="AE386" i="13"/>
  <c r="AD386" i="13"/>
  <c r="AC386" i="13"/>
  <c r="AB386" i="13"/>
  <c r="AA386" i="13"/>
  <c r="Z386" i="13"/>
  <c r="Y386" i="13"/>
  <c r="AE385" i="13"/>
  <c r="AD385" i="13"/>
  <c r="AC385" i="13"/>
  <c r="AB385" i="13"/>
  <c r="AA385" i="13"/>
  <c r="Z385" i="13"/>
  <c r="Y385" i="13"/>
  <c r="AE384" i="13"/>
  <c r="AD384" i="13"/>
  <c r="AC384" i="13"/>
  <c r="AB384" i="13"/>
  <c r="AA384" i="13"/>
  <c r="Z384" i="13"/>
  <c r="Y384" i="13"/>
  <c r="AE383" i="13"/>
  <c r="AD383" i="13"/>
  <c r="AC383" i="13"/>
  <c r="AB383" i="13"/>
  <c r="AA383" i="13"/>
  <c r="Z383" i="13"/>
  <c r="Y383" i="13"/>
  <c r="AE382" i="13"/>
  <c r="AD382" i="13"/>
  <c r="AC382" i="13"/>
  <c r="AB382" i="13"/>
  <c r="AA382" i="13"/>
  <c r="Z382" i="13"/>
  <c r="Y382" i="13"/>
  <c r="AE381" i="13"/>
  <c r="AD381" i="13"/>
  <c r="AC381" i="13"/>
  <c r="AB381" i="13"/>
  <c r="AA381" i="13"/>
  <c r="Z381" i="13"/>
  <c r="Y381" i="13"/>
  <c r="AE380" i="13"/>
  <c r="AD380" i="13"/>
  <c r="AC380" i="13"/>
  <c r="AB380" i="13"/>
  <c r="AA380" i="13"/>
  <c r="Z380" i="13"/>
  <c r="Y380" i="13"/>
  <c r="AE379" i="13"/>
  <c r="AD379" i="13"/>
  <c r="AC379" i="13"/>
  <c r="AB379" i="13"/>
  <c r="AA379" i="13"/>
  <c r="Z379" i="13"/>
  <c r="Y379" i="13"/>
  <c r="AE378" i="13"/>
  <c r="AD378" i="13"/>
  <c r="AC378" i="13"/>
  <c r="AB378" i="13"/>
  <c r="AA378" i="13"/>
  <c r="Z378" i="13"/>
  <c r="Y378" i="13"/>
  <c r="AE377" i="13"/>
  <c r="AD377" i="13"/>
  <c r="AC377" i="13"/>
  <c r="AB377" i="13"/>
  <c r="AA377" i="13"/>
  <c r="Z377" i="13"/>
  <c r="Y377" i="13"/>
  <c r="AE376" i="13"/>
  <c r="AD376" i="13"/>
  <c r="AC376" i="13"/>
  <c r="AB376" i="13"/>
  <c r="AA376" i="13"/>
  <c r="Z376" i="13"/>
  <c r="Y376" i="13"/>
  <c r="AE375" i="13"/>
  <c r="AD375" i="13"/>
  <c r="AC375" i="13"/>
  <c r="AB375" i="13"/>
  <c r="AA375" i="13"/>
  <c r="Z375" i="13"/>
  <c r="Y375" i="13"/>
  <c r="AE374" i="13"/>
  <c r="AD374" i="13"/>
  <c r="AC374" i="13"/>
  <c r="AB374" i="13"/>
  <c r="AA374" i="13"/>
  <c r="Z374" i="13"/>
  <c r="Y374" i="13"/>
  <c r="AE373" i="13"/>
  <c r="AD373" i="13"/>
  <c r="AC373" i="13"/>
  <c r="AB373" i="13"/>
  <c r="AA373" i="13"/>
  <c r="Z373" i="13"/>
  <c r="Y373" i="13"/>
  <c r="AE372" i="13"/>
  <c r="AD372" i="13"/>
  <c r="AC372" i="13"/>
  <c r="AB372" i="13"/>
  <c r="AA372" i="13"/>
  <c r="Z372" i="13"/>
  <c r="Y372" i="13"/>
  <c r="AE371" i="13"/>
  <c r="AD371" i="13"/>
  <c r="AC371" i="13"/>
  <c r="AB371" i="13"/>
  <c r="AA371" i="13"/>
  <c r="Z371" i="13"/>
  <c r="Y371" i="13"/>
  <c r="AE370" i="13"/>
  <c r="AD370" i="13"/>
  <c r="AC370" i="13"/>
  <c r="AB370" i="13"/>
  <c r="AA370" i="13"/>
  <c r="Z370" i="13"/>
  <c r="Y370" i="13"/>
  <c r="AE369" i="13"/>
  <c r="AD369" i="13"/>
  <c r="AC369" i="13"/>
  <c r="AB369" i="13"/>
  <c r="AA369" i="13"/>
  <c r="Z369" i="13"/>
  <c r="Y369" i="13"/>
  <c r="AE368" i="13"/>
  <c r="AD368" i="13"/>
  <c r="AC368" i="13"/>
  <c r="AB368" i="13"/>
  <c r="AA368" i="13"/>
  <c r="Z368" i="13"/>
  <c r="Y368" i="13"/>
  <c r="AE367" i="13"/>
  <c r="AD367" i="13"/>
  <c r="AC367" i="13"/>
  <c r="AB367" i="13"/>
  <c r="AA367" i="13"/>
  <c r="Z367" i="13"/>
  <c r="Y367" i="13"/>
  <c r="AE366" i="13"/>
  <c r="AD366" i="13"/>
  <c r="AC366" i="13"/>
  <c r="AB366" i="13"/>
  <c r="AA366" i="13"/>
  <c r="Z366" i="13"/>
  <c r="Y366" i="13"/>
  <c r="AE365" i="13"/>
  <c r="AD365" i="13"/>
  <c r="AC365" i="13"/>
  <c r="AB365" i="13"/>
  <c r="AA365" i="13"/>
  <c r="Z365" i="13"/>
  <c r="Y365" i="13"/>
  <c r="AE364" i="13"/>
  <c r="AD364" i="13"/>
  <c r="AC364" i="13"/>
  <c r="AB364" i="13"/>
  <c r="AA364" i="13"/>
  <c r="Z364" i="13"/>
  <c r="Y364" i="13"/>
  <c r="AE363" i="13"/>
  <c r="AD363" i="13"/>
  <c r="AC363" i="13"/>
  <c r="AB363" i="13"/>
  <c r="AA363" i="13"/>
  <c r="Z363" i="13"/>
  <c r="Y363" i="13"/>
  <c r="AE362" i="13"/>
  <c r="AD362" i="13"/>
  <c r="AC362" i="13"/>
  <c r="AB362" i="13"/>
  <c r="AA362" i="13"/>
  <c r="Z362" i="13"/>
  <c r="Y362" i="13"/>
  <c r="AE361" i="13"/>
  <c r="AD361" i="13"/>
  <c r="AC361" i="13"/>
  <c r="AB361" i="13"/>
  <c r="AA361" i="13"/>
  <c r="Z361" i="13"/>
  <c r="Y361" i="13"/>
  <c r="AE360" i="13"/>
  <c r="AD360" i="13"/>
  <c r="AC360" i="13"/>
  <c r="AB360" i="13"/>
  <c r="AA360" i="13"/>
  <c r="Z360" i="13"/>
  <c r="Y360" i="13"/>
  <c r="AE359" i="13"/>
  <c r="AD359" i="13"/>
  <c r="AC359" i="13"/>
  <c r="AB359" i="13"/>
  <c r="AA359" i="13"/>
  <c r="Z359" i="13"/>
  <c r="Y359" i="13"/>
  <c r="AE358" i="13"/>
  <c r="AD358" i="13"/>
  <c r="AC358" i="13"/>
  <c r="AB358" i="13"/>
  <c r="AA358" i="13"/>
  <c r="Z358" i="13"/>
  <c r="Y358" i="13"/>
  <c r="AE357" i="13"/>
  <c r="AD357" i="13"/>
  <c r="AC357" i="13"/>
  <c r="AB357" i="13"/>
  <c r="AA357" i="13"/>
  <c r="Z357" i="13"/>
  <c r="Y357" i="13"/>
  <c r="AE356" i="13"/>
  <c r="AD356" i="13"/>
  <c r="AC356" i="13"/>
  <c r="AB356" i="13"/>
  <c r="AA356" i="13"/>
  <c r="Z356" i="13"/>
  <c r="Y356" i="13"/>
  <c r="AE355" i="13"/>
  <c r="AD355" i="13"/>
  <c r="AC355" i="13"/>
  <c r="AB355" i="13"/>
  <c r="AA355" i="13"/>
  <c r="Z355" i="13"/>
  <c r="Y355" i="13"/>
  <c r="AE354" i="13"/>
  <c r="AD354" i="13"/>
  <c r="AC354" i="13"/>
  <c r="AB354" i="13"/>
  <c r="AA354" i="13"/>
  <c r="Z354" i="13"/>
  <c r="Y354" i="13"/>
  <c r="AE353" i="13"/>
  <c r="AD353" i="13"/>
  <c r="AC353" i="13"/>
  <c r="AB353" i="13"/>
  <c r="AA353" i="13"/>
  <c r="Z353" i="13"/>
  <c r="Y353" i="13"/>
  <c r="AE352" i="13"/>
  <c r="AD352" i="13"/>
  <c r="AC352" i="13"/>
  <c r="AB352" i="13"/>
  <c r="AA352" i="13"/>
  <c r="Z352" i="13"/>
  <c r="Y352" i="13"/>
  <c r="AE351" i="13"/>
  <c r="AD351" i="13"/>
  <c r="AC351" i="13"/>
  <c r="AB351" i="13"/>
  <c r="AA351" i="13"/>
  <c r="Z351" i="13"/>
  <c r="Y351" i="13"/>
  <c r="AE350" i="13"/>
  <c r="AD350" i="13"/>
  <c r="AC350" i="13"/>
  <c r="AB350" i="13"/>
  <c r="AA350" i="13"/>
  <c r="Z350" i="13"/>
  <c r="Y350" i="13"/>
  <c r="AE349" i="13"/>
  <c r="AD349" i="13"/>
  <c r="AC349" i="13"/>
  <c r="AB349" i="13"/>
  <c r="AA349" i="13"/>
  <c r="Z349" i="13"/>
  <c r="Y349" i="13"/>
  <c r="AE348" i="13"/>
  <c r="AD348" i="13"/>
  <c r="AC348" i="13"/>
  <c r="AB348" i="13"/>
  <c r="AA348" i="13"/>
  <c r="Z348" i="13"/>
  <c r="Y348" i="13"/>
  <c r="AE347" i="13"/>
  <c r="AD347" i="13"/>
  <c r="AC347" i="13"/>
  <c r="AB347" i="13"/>
  <c r="AA347" i="13"/>
  <c r="Z347" i="13"/>
  <c r="Y347" i="13"/>
  <c r="AE346" i="13"/>
  <c r="AD346" i="13"/>
  <c r="AC346" i="13"/>
  <c r="AB346" i="13"/>
  <c r="AA346" i="13"/>
  <c r="Z346" i="13"/>
  <c r="Y346" i="13"/>
  <c r="AE345" i="13"/>
  <c r="AD345" i="13"/>
  <c r="AC345" i="13"/>
  <c r="AB345" i="13"/>
  <c r="AA345" i="13"/>
  <c r="Z345" i="13"/>
  <c r="Y345" i="13"/>
  <c r="AE344" i="13"/>
  <c r="AD344" i="13"/>
  <c r="AC344" i="13"/>
  <c r="AB344" i="13"/>
  <c r="AA344" i="13"/>
  <c r="Z344" i="13"/>
  <c r="Y344" i="13"/>
  <c r="AE343" i="13"/>
  <c r="AD343" i="13"/>
  <c r="AC343" i="13"/>
  <c r="AB343" i="13"/>
  <c r="AA343" i="13"/>
  <c r="Z343" i="13"/>
  <c r="Y343" i="13"/>
  <c r="AE342" i="13"/>
  <c r="AD342" i="13"/>
  <c r="AC342" i="13"/>
  <c r="AB342" i="13"/>
  <c r="AA342" i="13"/>
  <c r="Z342" i="13"/>
  <c r="Y342" i="13"/>
  <c r="AE341" i="13"/>
  <c r="AD341" i="13"/>
  <c r="AC341" i="13"/>
  <c r="AB341" i="13"/>
  <c r="AA341" i="13"/>
  <c r="Z341" i="13"/>
  <c r="Y341" i="13"/>
  <c r="AE340" i="13"/>
  <c r="AD340" i="13"/>
  <c r="AC340" i="13"/>
  <c r="AB340" i="13"/>
  <c r="AA340" i="13"/>
  <c r="Z340" i="13"/>
  <c r="Y340" i="13"/>
  <c r="AE339" i="13"/>
  <c r="AD339" i="13"/>
  <c r="AC339" i="13"/>
  <c r="AB339" i="13"/>
  <c r="AA339" i="13"/>
  <c r="Z339" i="13"/>
  <c r="Y339" i="13"/>
  <c r="AE338" i="13"/>
  <c r="AD338" i="13"/>
  <c r="AC338" i="13"/>
  <c r="AB338" i="13"/>
  <c r="AA338" i="13"/>
  <c r="Z338" i="13"/>
  <c r="Y338" i="13"/>
  <c r="AE337" i="13"/>
  <c r="AD337" i="13"/>
  <c r="AC337" i="13"/>
  <c r="AB337" i="13"/>
  <c r="AA337" i="13"/>
  <c r="Z337" i="13"/>
  <c r="Y337" i="13"/>
  <c r="AE336" i="13"/>
  <c r="AD336" i="13"/>
  <c r="AC336" i="13"/>
  <c r="AB336" i="13"/>
  <c r="AA336" i="13"/>
  <c r="Z336" i="13"/>
  <c r="Y336" i="13"/>
  <c r="AE335" i="13"/>
  <c r="AD335" i="13"/>
  <c r="AC335" i="13"/>
  <c r="AB335" i="13"/>
  <c r="AA335" i="13"/>
  <c r="Z335" i="13"/>
  <c r="Y335" i="13"/>
  <c r="AE334" i="13"/>
  <c r="AD334" i="13"/>
  <c r="AC334" i="13"/>
  <c r="AB334" i="13"/>
  <c r="AA334" i="13"/>
  <c r="Z334" i="13"/>
  <c r="Y334" i="13"/>
  <c r="AE333" i="13"/>
  <c r="AD333" i="13"/>
  <c r="AC333" i="13"/>
  <c r="AB333" i="13"/>
  <c r="AA333" i="13"/>
  <c r="Z333" i="13"/>
  <c r="Y333" i="13"/>
  <c r="AE332" i="13"/>
  <c r="AD332" i="13"/>
  <c r="AC332" i="13"/>
  <c r="AB332" i="13"/>
  <c r="AA332" i="13"/>
  <c r="Z332" i="13"/>
  <c r="Y332" i="13"/>
  <c r="AE331" i="13"/>
  <c r="AD331" i="13"/>
  <c r="AC331" i="13"/>
  <c r="AB331" i="13"/>
  <c r="AA331" i="13"/>
  <c r="Z331" i="13"/>
  <c r="Y331" i="13"/>
  <c r="AE330" i="13"/>
  <c r="AD330" i="13"/>
  <c r="AC330" i="13"/>
  <c r="AB330" i="13"/>
  <c r="AA330" i="13"/>
  <c r="Z330" i="13"/>
  <c r="Y330" i="13"/>
  <c r="AE329" i="13"/>
  <c r="AD329" i="13"/>
  <c r="AC329" i="13"/>
  <c r="AB329" i="13"/>
  <c r="AA329" i="13"/>
  <c r="Z329" i="13"/>
  <c r="Y329" i="13"/>
  <c r="AE328" i="13"/>
  <c r="AD328" i="13"/>
  <c r="AC328" i="13"/>
  <c r="AB328" i="13"/>
  <c r="AA328" i="13"/>
  <c r="Z328" i="13"/>
  <c r="Y328" i="13"/>
  <c r="AE327" i="13"/>
  <c r="AD327" i="13"/>
  <c r="AC327" i="13"/>
  <c r="AB327" i="13"/>
  <c r="AA327" i="13"/>
  <c r="Z327" i="13"/>
  <c r="Y327" i="13"/>
  <c r="AE326" i="13"/>
  <c r="AD326" i="13"/>
  <c r="AC326" i="13"/>
  <c r="AB326" i="13"/>
  <c r="AA326" i="13"/>
  <c r="Z326" i="13"/>
  <c r="Y326" i="13"/>
  <c r="AE325" i="13"/>
  <c r="AD325" i="13"/>
  <c r="AC325" i="13"/>
  <c r="AB325" i="13"/>
  <c r="AA325" i="13"/>
  <c r="Z325" i="13"/>
  <c r="Y325" i="13"/>
  <c r="AE324" i="13"/>
  <c r="AD324" i="13"/>
  <c r="AC324" i="13"/>
  <c r="AB324" i="13"/>
  <c r="AA324" i="13"/>
  <c r="Z324" i="13"/>
  <c r="Y324" i="13"/>
  <c r="AE323" i="13"/>
  <c r="AD323" i="13"/>
  <c r="AC323" i="13"/>
  <c r="AB323" i="13"/>
  <c r="AA323" i="13"/>
  <c r="Z323" i="13"/>
  <c r="Y323" i="13"/>
  <c r="AE322" i="13"/>
  <c r="AD322" i="13"/>
  <c r="AC322" i="13"/>
  <c r="AB322" i="13"/>
  <c r="AA322" i="13"/>
  <c r="Z322" i="13"/>
  <c r="Y322" i="13"/>
  <c r="AE321" i="13"/>
  <c r="AD321" i="13"/>
  <c r="AC321" i="13"/>
  <c r="AB321" i="13"/>
  <c r="AA321" i="13"/>
  <c r="Z321" i="13"/>
  <c r="Y321" i="13"/>
  <c r="AE320" i="13"/>
  <c r="AD320" i="13"/>
  <c r="AC320" i="13"/>
  <c r="AB320" i="13"/>
  <c r="AA320" i="13"/>
  <c r="Z320" i="13"/>
  <c r="Y320" i="13"/>
  <c r="AE319" i="13"/>
  <c r="AD319" i="13"/>
  <c r="AC319" i="13"/>
  <c r="AB319" i="13"/>
  <c r="AA319" i="13"/>
  <c r="Z319" i="13"/>
  <c r="Y319" i="13"/>
  <c r="AE318" i="13"/>
  <c r="AD318" i="13"/>
  <c r="AC318" i="13"/>
  <c r="AB318" i="13"/>
  <c r="AA318" i="13"/>
  <c r="Z318" i="13"/>
  <c r="Y318" i="13"/>
  <c r="AE317" i="13"/>
  <c r="AD317" i="13"/>
  <c r="AC317" i="13"/>
  <c r="AB317" i="13"/>
  <c r="AA317" i="13"/>
  <c r="Z317" i="13"/>
  <c r="Y317" i="13"/>
  <c r="AE316" i="13"/>
  <c r="AD316" i="13"/>
  <c r="AC316" i="13"/>
  <c r="AB316" i="13"/>
  <c r="AA316" i="13"/>
  <c r="Z316" i="13"/>
  <c r="Y316" i="13"/>
  <c r="AE315" i="13"/>
  <c r="AD315" i="13"/>
  <c r="AC315" i="13"/>
  <c r="AB315" i="13"/>
  <c r="AA315" i="13"/>
  <c r="Z315" i="13"/>
  <c r="Y315" i="13"/>
  <c r="AE314" i="13"/>
  <c r="AD314" i="13"/>
  <c r="AC314" i="13"/>
  <c r="AB314" i="13"/>
  <c r="AA314" i="13"/>
  <c r="Z314" i="13"/>
  <c r="Y314" i="13"/>
  <c r="AE313" i="13"/>
  <c r="AD313" i="13"/>
  <c r="AC313" i="13"/>
  <c r="AB313" i="13"/>
  <c r="AA313" i="13"/>
  <c r="Z313" i="13"/>
  <c r="Y313" i="13"/>
  <c r="AE312" i="13"/>
  <c r="AD312" i="13"/>
  <c r="AC312" i="13"/>
  <c r="AB312" i="13"/>
  <c r="AA312" i="13"/>
  <c r="Z312" i="13"/>
  <c r="Y312" i="13"/>
  <c r="AE311" i="13"/>
  <c r="AD311" i="13"/>
  <c r="AC311" i="13"/>
  <c r="AB311" i="13"/>
  <c r="AA311" i="13"/>
  <c r="Z311" i="13"/>
  <c r="Y311" i="13"/>
  <c r="AE310" i="13"/>
  <c r="AD310" i="13"/>
  <c r="AC310" i="13"/>
  <c r="AB310" i="13"/>
  <c r="AA310" i="13"/>
  <c r="Z310" i="13"/>
  <c r="Y310" i="13"/>
  <c r="AE309" i="13"/>
  <c r="AD309" i="13"/>
  <c r="AC309" i="13"/>
  <c r="AB309" i="13"/>
  <c r="AA309" i="13"/>
  <c r="Z309" i="13"/>
  <c r="Y309" i="13"/>
  <c r="AE308" i="13"/>
  <c r="AD308" i="13"/>
  <c r="AC308" i="13"/>
  <c r="AB308" i="13"/>
  <c r="AA308" i="13"/>
  <c r="Z308" i="13"/>
  <c r="Y308" i="13"/>
  <c r="AE307" i="13"/>
  <c r="AD307" i="13"/>
  <c r="AC307" i="13"/>
  <c r="AB307" i="13"/>
  <c r="AA307" i="13"/>
  <c r="Z307" i="13"/>
  <c r="Y307" i="13"/>
  <c r="AE306" i="13"/>
  <c r="AD306" i="13"/>
  <c r="AC306" i="13"/>
  <c r="AB306" i="13"/>
  <c r="AA306" i="13"/>
  <c r="Z306" i="13"/>
  <c r="Y306" i="13"/>
  <c r="AE305" i="13"/>
  <c r="AD305" i="13"/>
  <c r="AC305" i="13"/>
  <c r="AB305" i="13"/>
  <c r="AA305" i="13"/>
  <c r="Z305" i="13"/>
  <c r="Y305" i="13"/>
  <c r="AE304" i="13"/>
  <c r="AD304" i="13"/>
  <c r="AC304" i="13"/>
  <c r="AB304" i="13"/>
  <c r="AA304" i="13"/>
  <c r="Z304" i="13"/>
  <c r="Y304" i="13"/>
  <c r="AE303" i="13"/>
  <c r="AD303" i="13"/>
  <c r="AC303" i="13"/>
  <c r="AB303" i="13"/>
  <c r="AA303" i="13"/>
  <c r="Z303" i="13"/>
  <c r="Y303" i="13"/>
  <c r="AE302" i="13"/>
  <c r="AD302" i="13"/>
  <c r="AC302" i="13"/>
  <c r="AB302" i="13"/>
  <c r="AA302" i="13"/>
  <c r="Z302" i="13"/>
  <c r="Y302" i="13"/>
  <c r="AE301" i="13"/>
  <c r="AD301" i="13"/>
  <c r="AC301" i="13"/>
  <c r="AB301" i="13"/>
  <c r="AA301" i="13"/>
  <c r="Z301" i="13"/>
  <c r="Y301" i="13"/>
  <c r="AE300" i="13"/>
  <c r="AD300" i="13"/>
  <c r="AC300" i="13"/>
  <c r="AB300" i="13"/>
  <c r="AA300" i="13"/>
  <c r="Z300" i="13"/>
  <c r="Y300" i="13"/>
  <c r="AE299" i="13"/>
  <c r="AD299" i="13"/>
  <c r="AC299" i="13"/>
  <c r="AB299" i="13"/>
  <c r="AA299" i="13"/>
  <c r="Z299" i="13"/>
  <c r="Y299" i="13"/>
  <c r="AE298" i="13"/>
  <c r="AD298" i="13"/>
  <c r="AC298" i="13"/>
  <c r="AB298" i="13"/>
  <c r="AA298" i="13"/>
  <c r="Z298" i="13"/>
  <c r="Y298" i="13"/>
  <c r="AE297" i="13"/>
  <c r="AD297" i="13"/>
  <c r="AC297" i="13"/>
  <c r="AB297" i="13"/>
  <c r="AA297" i="13"/>
  <c r="Z297" i="13"/>
  <c r="Y297" i="13"/>
  <c r="AE296" i="13"/>
  <c r="AD296" i="13"/>
  <c r="AC296" i="13"/>
  <c r="AB296" i="13"/>
  <c r="AA296" i="13"/>
  <c r="Z296" i="13"/>
  <c r="Y296" i="13"/>
  <c r="AE295" i="13"/>
  <c r="AD295" i="13"/>
  <c r="AC295" i="13"/>
  <c r="AB295" i="13"/>
  <c r="AA295" i="13"/>
  <c r="Z295" i="13"/>
  <c r="Y295" i="13"/>
  <c r="AE294" i="13"/>
  <c r="AD294" i="13"/>
  <c r="AC294" i="13"/>
  <c r="AB294" i="13"/>
  <c r="AA294" i="13"/>
  <c r="Z294" i="13"/>
  <c r="Y294" i="13"/>
  <c r="AE293" i="13"/>
  <c r="AD293" i="13"/>
  <c r="AC293" i="13"/>
  <c r="AB293" i="13"/>
  <c r="AA293" i="13"/>
  <c r="Z293" i="13"/>
  <c r="Y293" i="13"/>
  <c r="AE292" i="13"/>
  <c r="AD292" i="13"/>
  <c r="AC292" i="13"/>
  <c r="AB292" i="13"/>
  <c r="AA292" i="13"/>
  <c r="Z292" i="13"/>
  <c r="Y292" i="13"/>
  <c r="AE291" i="13"/>
  <c r="AD291" i="13"/>
  <c r="AC291" i="13"/>
  <c r="AB291" i="13"/>
  <c r="AA291" i="13"/>
  <c r="Z291" i="13"/>
  <c r="Y291" i="13"/>
  <c r="AE290" i="13"/>
  <c r="AD290" i="13"/>
  <c r="AC290" i="13"/>
  <c r="AB290" i="13"/>
  <c r="AA290" i="13"/>
  <c r="Z290" i="13"/>
  <c r="Y290" i="13"/>
  <c r="AE289" i="13"/>
  <c r="AD289" i="13"/>
  <c r="AC289" i="13"/>
  <c r="AB289" i="13"/>
  <c r="AA289" i="13"/>
  <c r="Z289" i="13"/>
  <c r="Y289" i="13"/>
  <c r="AE288" i="13"/>
  <c r="AD288" i="13"/>
  <c r="AC288" i="13"/>
  <c r="AB288" i="13"/>
  <c r="AA288" i="13"/>
  <c r="Z288" i="13"/>
  <c r="Y288" i="13"/>
  <c r="AE287" i="13"/>
  <c r="AD287" i="13"/>
  <c r="AC287" i="13"/>
  <c r="AB287" i="13"/>
  <c r="AA287" i="13"/>
  <c r="Z287" i="13"/>
  <c r="Y287" i="13"/>
  <c r="AE286" i="13"/>
  <c r="AD286" i="13"/>
  <c r="AC286" i="13"/>
  <c r="AB286" i="13"/>
  <c r="AA286" i="13"/>
  <c r="Z286" i="13"/>
  <c r="Y286" i="13"/>
  <c r="AE285" i="13"/>
  <c r="AD285" i="13"/>
  <c r="AC285" i="13"/>
  <c r="AB285" i="13"/>
  <c r="AA285" i="13"/>
  <c r="Z285" i="13"/>
  <c r="Y285" i="13"/>
  <c r="AE284" i="13"/>
  <c r="AD284" i="13"/>
  <c r="AC284" i="13"/>
  <c r="AB284" i="13"/>
  <c r="AA284" i="13"/>
  <c r="Z284" i="13"/>
  <c r="Y284" i="13"/>
  <c r="AE283" i="13"/>
  <c r="AD283" i="13"/>
  <c r="AC283" i="13"/>
  <c r="AB283" i="13"/>
  <c r="AA283" i="13"/>
  <c r="Z283" i="13"/>
  <c r="Y283" i="13"/>
  <c r="AE282" i="13"/>
  <c r="AD282" i="13"/>
  <c r="AC282" i="13"/>
  <c r="AB282" i="13"/>
  <c r="AA282" i="13"/>
  <c r="Z282" i="13"/>
  <c r="Y282" i="13"/>
  <c r="AE281" i="13"/>
  <c r="AD281" i="13"/>
  <c r="AC281" i="13"/>
  <c r="AB281" i="13"/>
  <c r="AA281" i="13"/>
  <c r="Z281" i="13"/>
  <c r="Y281" i="13"/>
  <c r="AE280" i="13"/>
  <c r="AD280" i="13"/>
  <c r="AC280" i="13"/>
  <c r="AB280" i="13"/>
  <c r="AA280" i="13"/>
  <c r="Z280" i="13"/>
  <c r="Y280" i="13"/>
  <c r="AE279" i="13"/>
  <c r="AD279" i="13"/>
  <c r="AC279" i="13"/>
  <c r="AB279" i="13"/>
  <c r="AA279" i="13"/>
  <c r="Z279" i="13"/>
  <c r="Y279" i="13"/>
  <c r="AE278" i="13"/>
  <c r="AD278" i="13"/>
  <c r="AC278" i="13"/>
  <c r="AB278" i="13"/>
  <c r="AA278" i="13"/>
  <c r="Z278" i="13"/>
  <c r="Y278" i="13"/>
  <c r="AE277" i="13"/>
  <c r="AD277" i="13"/>
  <c r="AC277" i="13"/>
  <c r="AB277" i="13"/>
  <c r="AA277" i="13"/>
  <c r="Z277" i="13"/>
  <c r="Y277" i="13"/>
  <c r="AE276" i="13"/>
  <c r="AD276" i="13"/>
  <c r="AC276" i="13"/>
  <c r="AB276" i="13"/>
  <c r="AA276" i="13"/>
  <c r="Z276" i="13"/>
  <c r="Y276" i="13"/>
  <c r="AE275" i="13"/>
  <c r="AD275" i="13"/>
  <c r="AC275" i="13"/>
  <c r="AB275" i="13"/>
  <c r="AA275" i="13"/>
  <c r="Z275" i="13"/>
  <c r="Y275" i="13"/>
  <c r="AE274" i="13"/>
  <c r="AD274" i="13"/>
  <c r="AC274" i="13"/>
  <c r="AB274" i="13"/>
  <c r="AA274" i="13"/>
  <c r="Z274" i="13"/>
  <c r="Y274" i="13"/>
  <c r="AE273" i="13"/>
  <c r="AD273" i="13"/>
  <c r="AC273" i="13"/>
  <c r="AB273" i="13"/>
  <c r="AA273" i="13"/>
  <c r="Z273" i="13"/>
  <c r="Y273" i="13"/>
  <c r="AE272" i="13"/>
  <c r="AD272" i="13"/>
  <c r="AC272" i="13"/>
  <c r="AB272" i="13"/>
  <c r="AA272" i="13"/>
  <c r="Z272" i="13"/>
  <c r="Y272" i="13"/>
  <c r="AE271" i="13"/>
  <c r="AD271" i="13"/>
  <c r="AC271" i="13"/>
  <c r="AB271" i="13"/>
  <c r="AA271" i="13"/>
  <c r="Z271" i="13"/>
  <c r="Y271" i="13"/>
  <c r="AE270" i="13"/>
  <c r="AD270" i="13"/>
  <c r="AC270" i="13"/>
  <c r="AB270" i="13"/>
  <c r="AA270" i="13"/>
  <c r="Z270" i="13"/>
  <c r="Y270" i="13"/>
  <c r="AE269" i="13"/>
  <c r="AD269" i="13"/>
  <c r="AC269" i="13"/>
  <c r="AB269" i="13"/>
  <c r="AA269" i="13"/>
  <c r="Z269" i="13"/>
  <c r="Y269" i="13"/>
  <c r="AE268" i="13"/>
  <c r="AD268" i="13"/>
  <c r="AC268" i="13"/>
  <c r="AB268" i="13"/>
  <c r="AA268" i="13"/>
  <c r="Z268" i="13"/>
  <c r="Y268" i="13"/>
  <c r="AE267" i="13"/>
  <c r="AD267" i="13"/>
  <c r="AC267" i="13"/>
  <c r="AB267" i="13"/>
  <c r="AA267" i="13"/>
  <c r="Z267" i="13"/>
  <c r="Y267" i="13"/>
  <c r="AE266" i="13"/>
  <c r="AD266" i="13"/>
  <c r="AC266" i="13"/>
  <c r="AB266" i="13"/>
  <c r="AA266" i="13"/>
  <c r="Z266" i="13"/>
  <c r="Y266" i="13"/>
  <c r="AE265" i="13"/>
  <c r="AD265" i="13"/>
  <c r="AC265" i="13"/>
  <c r="AB265" i="13"/>
  <c r="AA265" i="13"/>
  <c r="Z265" i="13"/>
  <c r="Y265" i="13"/>
  <c r="AE264" i="13"/>
  <c r="AD264" i="13"/>
  <c r="AC264" i="13"/>
  <c r="AB264" i="13"/>
  <c r="AA264" i="13"/>
  <c r="Z264" i="13"/>
  <c r="Y264" i="13"/>
  <c r="AE263" i="13"/>
  <c r="AD263" i="13"/>
  <c r="AC263" i="13"/>
  <c r="AB263" i="13"/>
  <c r="AA263" i="13"/>
  <c r="Z263" i="13"/>
  <c r="Y263" i="13"/>
  <c r="AE262" i="13"/>
  <c r="AD262" i="13"/>
  <c r="AC262" i="13"/>
  <c r="AB262" i="13"/>
  <c r="AA262" i="13"/>
  <c r="Z262" i="13"/>
  <c r="Y262" i="13"/>
  <c r="AE261" i="13"/>
  <c r="AD261" i="13"/>
  <c r="AC261" i="13"/>
  <c r="AB261" i="13"/>
  <c r="AA261" i="13"/>
  <c r="Z261" i="13"/>
  <c r="Y261" i="13"/>
  <c r="AE260" i="13"/>
  <c r="AD260" i="13"/>
  <c r="AC260" i="13"/>
  <c r="AB260" i="13"/>
  <c r="AA260" i="13"/>
  <c r="Z260" i="13"/>
  <c r="Y260" i="13"/>
  <c r="AE259" i="13"/>
  <c r="AD259" i="13"/>
  <c r="AC259" i="13"/>
  <c r="AB259" i="13"/>
  <c r="AA259" i="13"/>
  <c r="Z259" i="13"/>
  <c r="Y259" i="13"/>
  <c r="AE258" i="13"/>
  <c r="AD258" i="13"/>
  <c r="AC258" i="13"/>
  <c r="AB258" i="13"/>
  <c r="AA258" i="13"/>
  <c r="Z258" i="13"/>
  <c r="Y258" i="13"/>
  <c r="AE257" i="13"/>
  <c r="AD257" i="13"/>
  <c r="AC257" i="13"/>
  <c r="AB257" i="13"/>
  <c r="AA257" i="13"/>
  <c r="Z257" i="13"/>
  <c r="Y257" i="13"/>
  <c r="AE256" i="13"/>
  <c r="AD256" i="13"/>
  <c r="AC256" i="13"/>
  <c r="AB256" i="13"/>
  <c r="AA256" i="13"/>
  <c r="Z256" i="13"/>
  <c r="Y256" i="13"/>
  <c r="AE255" i="13"/>
  <c r="AD255" i="13"/>
  <c r="AC255" i="13"/>
  <c r="AB255" i="13"/>
  <c r="AA255" i="13"/>
  <c r="Z255" i="13"/>
  <c r="Y255" i="13"/>
  <c r="AE254" i="13"/>
  <c r="AD254" i="13"/>
  <c r="AC254" i="13"/>
  <c r="AB254" i="13"/>
  <c r="AA254" i="13"/>
  <c r="Z254" i="13"/>
  <c r="Y254" i="13"/>
  <c r="AE253" i="13"/>
  <c r="AD253" i="13"/>
  <c r="AC253" i="13"/>
  <c r="AB253" i="13"/>
  <c r="AA253" i="13"/>
  <c r="Z253" i="13"/>
  <c r="Y253" i="13"/>
  <c r="AE252" i="13"/>
  <c r="AD252" i="13"/>
  <c r="AC252" i="13"/>
  <c r="AB252" i="13"/>
  <c r="AA252" i="13"/>
  <c r="Z252" i="13"/>
  <c r="Y252" i="13"/>
  <c r="AE251" i="13"/>
  <c r="AD251" i="13"/>
  <c r="AC251" i="13"/>
  <c r="AB251" i="13"/>
  <c r="AA251" i="13"/>
  <c r="Z251" i="13"/>
  <c r="Y251" i="13"/>
  <c r="AE250" i="13"/>
  <c r="AD250" i="13"/>
  <c r="AC250" i="13"/>
  <c r="AB250" i="13"/>
  <c r="AA250" i="13"/>
  <c r="Z250" i="13"/>
  <c r="Y250" i="13"/>
  <c r="AE249" i="13"/>
  <c r="AD249" i="13"/>
  <c r="AC249" i="13"/>
  <c r="AB249" i="13"/>
  <c r="AA249" i="13"/>
  <c r="Z249" i="13"/>
  <c r="Y249" i="13"/>
  <c r="AE248" i="13"/>
  <c r="AD248" i="13"/>
  <c r="AC248" i="13"/>
  <c r="AB248" i="13"/>
  <c r="AA248" i="13"/>
  <c r="Z248" i="13"/>
  <c r="Y248" i="13"/>
  <c r="AE247" i="13"/>
  <c r="AD247" i="13"/>
  <c r="AC247" i="13"/>
  <c r="AB247" i="13"/>
  <c r="AA247" i="13"/>
  <c r="Z247" i="13"/>
  <c r="Y247" i="13"/>
  <c r="AE246" i="13"/>
  <c r="AD246" i="13"/>
  <c r="AC246" i="13"/>
  <c r="AB246" i="13"/>
  <c r="AA246" i="13"/>
  <c r="Z246" i="13"/>
  <c r="Y246" i="13"/>
  <c r="AE245" i="13"/>
  <c r="AD245" i="13"/>
  <c r="AC245" i="13"/>
  <c r="AB245" i="13"/>
  <c r="AA245" i="13"/>
  <c r="Z245" i="13"/>
  <c r="Y245" i="13"/>
  <c r="AE244" i="13"/>
  <c r="AD244" i="13"/>
  <c r="AC244" i="13"/>
  <c r="AB244" i="13"/>
  <c r="AA244" i="13"/>
  <c r="Z244" i="13"/>
  <c r="Y244" i="13"/>
  <c r="AE243" i="13"/>
  <c r="AD243" i="13"/>
  <c r="AC243" i="13"/>
  <c r="AB243" i="13"/>
  <c r="AA243" i="13"/>
  <c r="Z243" i="13"/>
  <c r="Y243" i="13"/>
  <c r="AE242" i="13"/>
  <c r="AD242" i="13"/>
  <c r="AC242" i="13"/>
  <c r="AB242" i="13"/>
  <c r="AA242" i="13"/>
  <c r="Z242" i="13"/>
  <c r="Y242" i="13"/>
  <c r="AE241" i="13"/>
  <c r="AD241" i="13"/>
  <c r="AC241" i="13"/>
  <c r="AB241" i="13"/>
  <c r="AA241" i="13"/>
  <c r="Z241" i="13"/>
  <c r="Y241" i="13"/>
  <c r="AE240" i="13"/>
  <c r="AD240" i="13"/>
  <c r="AC240" i="13"/>
  <c r="AB240" i="13"/>
  <c r="AA240" i="13"/>
  <c r="Z240" i="13"/>
  <c r="Y240" i="13"/>
  <c r="AE239" i="13"/>
  <c r="AD239" i="13"/>
  <c r="AC239" i="13"/>
  <c r="AB239" i="13"/>
  <c r="AA239" i="13"/>
  <c r="Z239" i="13"/>
  <c r="Y239" i="13"/>
  <c r="AE238" i="13"/>
  <c r="AD238" i="13"/>
  <c r="AC238" i="13"/>
  <c r="AB238" i="13"/>
  <c r="AA238" i="13"/>
  <c r="Z238" i="13"/>
  <c r="Y238" i="13"/>
  <c r="AE237" i="13"/>
  <c r="AD237" i="13"/>
  <c r="AC237" i="13"/>
  <c r="AB237" i="13"/>
  <c r="AA237" i="13"/>
  <c r="Z237" i="13"/>
  <c r="Y237" i="13"/>
  <c r="AE236" i="13"/>
  <c r="AD236" i="13"/>
  <c r="AC236" i="13"/>
  <c r="AB236" i="13"/>
  <c r="AA236" i="13"/>
  <c r="Z236" i="13"/>
  <c r="Y236" i="13"/>
  <c r="AE235" i="13"/>
  <c r="AD235" i="13"/>
  <c r="AC235" i="13"/>
  <c r="AB235" i="13"/>
  <c r="AA235" i="13"/>
  <c r="Z235" i="13"/>
  <c r="Y235" i="13"/>
  <c r="AE234" i="13"/>
  <c r="AD234" i="13"/>
  <c r="AC234" i="13"/>
  <c r="AB234" i="13"/>
  <c r="AA234" i="13"/>
  <c r="Z234" i="13"/>
  <c r="Y234" i="13"/>
  <c r="AE233" i="13"/>
  <c r="AD233" i="13"/>
  <c r="AC233" i="13"/>
  <c r="AB233" i="13"/>
  <c r="AA233" i="13"/>
  <c r="Z233" i="13"/>
  <c r="Y233" i="13"/>
  <c r="AE232" i="13"/>
  <c r="AD232" i="13"/>
  <c r="AC232" i="13"/>
  <c r="AB232" i="13"/>
  <c r="AA232" i="13"/>
  <c r="Z232" i="13"/>
  <c r="Y232" i="13"/>
  <c r="AE231" i="13"/>
  <c r="AD231" i="13"/>
  <c r="AC231" i="13"/>
  <c r="AB231" i="13"/>
  <c r="AA231" i="13"/>
  <c r="Z231" i="13"/>
  <c r="Y231" i="13"/>
  <c r="AE230" i="13"/>
  <c r="AD230" i="13"/>
  <c r="AC230" i="13"/>
  <c r="AB230" i="13"/>
  <c r="AA230" i="13"/>
  <c r="Z230" i="13"/>
  <c r="Y230" i="13"/>
  <c r="AE229" i="13"/>
  <c r="AD229" i="13"/>
  <c r="AC229" i="13"/>
  <c r="AB229" i="13"/>
  <c r="AA229" i="13"/>
  <c r="Z229" i="13"/>
  <c r="Y229" i="13"/>
  <c r="AE228" i="13"/>
  <c r="AD228" i="13"/>
  <c r="AC228" i="13"/>
  <c r="AB228" i="13"/>
  <c r="AA228" i="13"/>
  <c r="Z228" i="13"/>
  <c r="Y228" i="13"/>
  <c r="AE227" i="13"/>
  <c r="AD227" i="13"/>
  <c r="AC227" i="13"/>
  <c r="AB227" i="13"/>
  <c r="AA227" i="13"/>
  <c r="Z227" i="13"/>
  <c r="Y227" i="13"/>
  <c r="AE226" i="13"/>
  <c r="AD226" i="13"/>
  <c r="AC226" i="13"/>
  <c r="AB226" i="13"/>
  <c r="AA226" i="13"/>
  <c r="Z226" i="13"/>
  <c r="Y226" i="13"/>
  <c r="AE225" i="13"/>
  <c r="AD225" i="13"/>
  <c r="AC225" i="13"/>
  <c r="AB225" i="13"/>
  <c r="AA225" i="13"/>
  <c r="Z225" i="13"/>
  <c r="Y225" i="13"/>
  <c r="AE224" i="13"/>
  <c r="AD224" i="13"/>
  <c r="AC224" i="13"/>
  <c r="AB224" i="13"/>
  <c r="AA224" i="13"/>
  <c r="Z224" i="13"/>
  <c r="Y224" i="13"/>
  <c r="AE223" i="13"/>
  <c r="AD223" i="13"/>
  <c r="AC223" i="13"/>
  <c r="AB223" i="13"/>
  <c r="AA223" i="13"/>
  <c r="Z223" i="13"/>
  <c r="Y223" i="13"/>
  <c r="AE222" i="13"/>
  <c r="AD222" i="13"/>
  <c r="AC222" i="13"/>
  <c r="AB222" i="13"/>
  <c r="AA222" i="13"/>
  <c r="Z222" i="13"/>
  <c r="Y222" i="13"/>
  <c r="AE221" i="13"/>
  <c r="AD221" i="13"/>
  <c r="AC221" i="13"/>
  <c r="AB221" i="13"/>
  <c r="AA221" i="13"/>
  <c r="Z221" i="13"/>
  <c r="Y221" i="13"/>
  <c r="AE220" i="13"/>
  <c r="AD220" i="13"/>
  <c r="AC220" i="13"/>
  <c r="AB220" i="13"/>
  <c r="AA220" i="13"/>
  <c r="Z220" i="13"/>
  <c r="Y220" i="13"/>
  <c r="AE219" i="13"/>
  <c r="AD219" i="13"/>
  <c r="AC219" i="13"/>
  <c r="AB219" i="13"/>
  <c r="AA219" i="13"/>
  <c r="Z219" i="13"/>
  <c r="Y219" i="13"/>
  <c r="AE218" i="13"/>
  <c r="AD218" i="13"/>
  <c r="AC218" i="13"/>
  <c r="AB218" i="13"/>
  <c r="AA218" i="13"/>
  <c r="Z218" i="13"/>
  <c r="Y218" i="13"/>
  <c r="AE217" i="13"/>
  <c r="AD217" i="13"/>
  <c r="AC217" i="13"/>
  <c r="AB217" i="13"/>
  <c r="AA217" i="13"/>
  <c r="Z217" i="13"/>
  <c r="Y217" i="13"/>
  <c r="AE216" i="13"/>
  <c r="AD216" i="13"/>
  <c r="AC216" i="13"/>
  <c r="AB216" i="13"/>
  <c r="AA216" i="13"/>
  <c r="Z216" i="13"/>
  <c r="Y216" i="13"/>
  <c r="AE215" i="13"/>
  <c r="AD215" i="13"/>
  <c r="AC215" i="13"/>
  <c r="AB215" i="13"/>
  <c r="AA215" i="13"/>
  <c r="Z215" i="13"/>
  <c r="Y215" i="13"/>
  <c r="AE214" i="13"/>
  <c r="AD214" i="13"/>
  <c r="AC214" i="13"/>
  <c r="AB214" i="13"/>
  <c r="AA214" i="13"/>
  <c r="Z214" i="13"/>
  <c r="Y214" i="13"/>
  <c r="AE213" i="13"/>
  <c r="AD213" i="13"/>
  <c r="AC213" i="13"/>
  <c r="AB213" i="13"/>
  <c r="AA213" i="13"/>
  <c r="Z213" i="13"/>
  <c r="Y213" i="13"/>
  <c r="AE212" i="13"/>
  <c r="AD212" i="13"/>
  <c r="AC212" i="13"/>
  <c r="AB212" i="13"/>
  <c r="AA212" i="13"/>
  <c r="Z212" i="13"/>
  <c r="Y212" i="13"/>
  <c r="AE211" i="13"/>
  <c r="AD211" i="13"/>
  <c r="AC211" i="13"/>
  <c r="AB211" i="13"/>
  <c r="AA211" i="13"/>
  <c r="Z211" i="13"/>
  <c r="Y211" i="13"/>
  <c r="AE210" i="13"/>
  <c r="AD210" i="13"/>
  <c r="AC210" i="13"/>
  <c r="AB210" i="13"/>
  <c r="AA210" i="13"/>
  <c r="Z210" i="13"/>
  <c r="Y210" i="13"/>
  <c r="AE209" i="13"/>
  <c r="AD209" i="13"/>
  <c r="AC209" i="13"/>
  <c r="AB209" i="13"/>
  <c r="AA209" i="13"/>
  <c r="Z209" i="13"/>
  <c r="Y209" i="13"/>
  <c r="AE208" i="13"/>
  <c r="AD208" i="13"/>
  <c r="AC208" i="13"/>
  <c r="AB208" i="13"/>
  <c r="AA208" i="13"/>
  <c r="Z208" i="13"/>
  <c r="Y208" i="13"/>
  <c r="AE207" i="13"/>
  <c r="AD207" i="13"/>
  <c r="AC207" i="13"/>
  <c r="AB207" i="13"/>
  <c r="AA207" i="13"/>
  <c r="Z207" i="13"/>
  <c r="Y207" i="13"/>
  <c r="AE206" i="13"/>
  <c r="AD206" i="13"/>
  <c r="AC206" i="13"/>
  <c r="AB206" i="13"/>
  <c r="AA206" i="13"/>
  <c r="Z206" i="13"/>
  <c r="Y206" i="13"/>
  <c r="AE205" i="13"/>
  <c r="AD205" i="13"/>
  <c r="AC205" i="13"/>
  <c r="AB205" i="13"/>
  <c r="AA205" i="13"/>
  <c r="Z205" i="13"/>
  <c r="Y205" i="13"/>
  <c r="AE204" i="13"/>
  <c r="AD204" i="13"/>
  <c r="AC204" i="13"/>
  <c r="AB204" i="13"/>
  <c r="AA204" i="13"/>
  <c r="Z204" i="13"/>
  <c r="Y204" i="13"/>
  <c r="AE203" i="13"/>
  <c r="AD203" i="13"/>
  <c r="AC203" i="13"/>
  <c r="AB203" i="13"/>
  <c r="AA203" i="13"/>
  <c r="Z203" i="13"/>
  <c r="Y203" i="13"/>
  <c r="AE202" i="13"/>
  <c r="AD202" i="13"/>
  <c r="AC202" i="13"/>
  <c r="AB202" i="13"/>
  <c r="AA202" i="13"/>
  <c r="Z202" i="13"/>
  <c r="Y202" i="13"/>
  <c r="AE201" i="13"/>
  <c r="AD201" i="13"/>
  <c r="AC201" i="13"/>
  <c r="AB201" i="13"/>
  <c r="AA201" i="13"/>
  <c r="Z201" i="13"/>
  <c r="Y201" i="13"/>
  <c r="AE200" i="13"/>
  <c r="AD200" i="13"/>
  <c r="AC200" i="13"/>
  <c r="AB200" i="13"/>
  <c r="AA200" i="13"/>
  <c r="Z200" i="13"/>
  <c r="Y200" i="13"/>
  <c r="AE199" i="13"/>
  <c r="AD199" i="13"/>
  <c r="AC199" i="13"/>
  <c r="AB199" i="13"/>
  <c r="AA199" i="13"/>
  <c r="Z199" i="13"/>
  <c r="Y199" i="13"/>
  <c r="AE198" i="13"/>
  <c r="AD198" i="13"/>
  <c r="AC198" i="13"/>
  <c r="AB198" i="13"/>
  <c r="AA198" i="13"/>
  <c r="Z198" i="13"/>
  <c r="Y198" i="13"/>
  <c r="AE197" i="13"/>
  <c r="AD197" i="13"/>
  <c r="AC197" i="13"/>
  <c r="AB197" i="13"/>
  <c r="AA197" i="13"/>
  <c r="Z197" i="13"/>
  <c r="Y197" i="13"/>
  <c r="AE196" i="13"/>
  <c r="AD196" i="13"/>
  <c r="AC196" i="13"/>
  <c r="AB196" i="13"/>
  <c r="AA196" i="13"/>
  <c r="Z196" i="13"/>
  <c r="Y196" i="13"/>
  <c r="AE195" i="13"/>
  <c r="AD195" i="13"/>
  <c r="AC195" i="13"/>
  <c r="AB195" i="13"/>
  <c r="AA195" i="13"/>
  <c r="Z195" i="13"/>
  <c r="Y195" i="13"/>
  <c r="AE194" i="13"/>
  <c r="AD194" i="13"/>
  <c r="AC194" i="13"/>
  <c r="AB194" i="13"/>
  <c r="AA194" i="13"/>
  <c r="Z194" i="13"/>
  <c r="Y194" i="13"/>
  <c r="AE193" i="13"/>
  <c r="AD193" i="13"/>
  <c r="AC193" i="13"/>
  <c r="AB193" i="13"/>
  <c r="AA193" i="13"/>
  <c r="Z193" i="13"/>
  <c r="Y193" i="13"/>
  <c r="AE192" i="13"/>
  <c r="AD192" i="13"/>
  <c r="AC192" i="13"/>
  <c r="AB192" i="13"/>
  <c r="AA192" i="13"/>
  <c r="Z192" i="13"/>
  <c r="Y192" i="13"/>
  <c r="AE191" i="13"/>
  <c r="AD191" i="13"/>
  <c r="AC191" i="13"/>
  <c r="AB191" i="13"/>
  <c r="AA191" i="13"/>
  <c r="Z191" i="13"/>
  <c r="Y191" i="13"/>
  <c r="AE190" i="13"/>
  <c r="AD190" i="13"/>
  <c r="AC190" i="13"/>
  <c r="AB190" i="13"/>
  <c r="AA190" i="13"/>
  <c r="Z190" i="13"/>
  <c r="Y190" i="13"/>
  <c r="AE189" i="13"/>
  <c r="AD189" i="13"/>
  <c r="AC189" i="13"/>
  <c r="AB189" i="13"/>
  <c r="AA189" i="13"/>
  <c r="Z189" i="13"/>
  <c r="Y189" i="13"/>
  <c r="AE188" i="13"/>
  <c r="AD188" i="13"/>
  <c r="AC188" i="13"/>
  <c r="AB188" i="13"/>
  <c r="AA188" i="13"/>
  <c r="Z188" i="13"/>
  <c r="Y188" i="13"/>
  <c r="AE187" i="13"/>
  <c r="AD187" i="13"/>
  <c r="AC187" i="13"/>
  <c r="AB187" i="13"/>
  <c r="AA187" i="13"/>
  <c r="Z187" i="13"/>
  <c r="Y187" i="13"/>
  <c r="AE186" i="13"/>
  <c r="AD186" i="13"/>
  <c r="AC186" i="13"/>
  <c r="AB186" i="13"/>
  <c r="AA186" i="13"/>
  <c r="Z186" i="13"/>
  <c r="Y186" i="13"/>
  <c r="AE185" i="13"/>
  <c r="AD185" i="13"/>
  <c r="AC185" i="13"/>
  <c r="AB185" i="13"/>
  <c r="AA185" i="13"/>
  <c r="Z185" i="13"/>
  <c r="Y185" i="13"/>
  <c r="AE184" i="13"/>
  <c r="AD184" i="13"/>
  <c r="AC184" i="13"/>
  <c r="AB184" i="13"/>
  <c r="AA184" i="13"/>
  <c r="Z184" i="13"/>
  <c r="Y184" i="13"/>
  <c r="AE183" i="13"/>
  <c r="AD183" i="13"/>
  <c r="AC183" i="13"/>
  <c r="AB183" i="13"/>
  <c r="AA183" i="13"/>
  <c r="Z183" i="13"/>
  <c r="Y183" i="13"/>
  <c r="AE182" i="13"/>
  <c r="AD182" i="13"/>
  <c r="AC182" i="13"/>
  <c r="AB182" i="13"/>
  <c r="AA182" i="13"/>
  <c r="Z182" i="13"/>
  <c r="Y182" i="13"/>
  <c r="AE181" i="13"/>
  <c r="AD181" i="13"/>
  <c r="AC181" i="13"/>
  <c r="AB181" i="13"/>
  <c r="AA181" i="13"/>
  <c r="Z181" i="13"/>
  <c r="Y181" i="13"/>
  <c r="AE180" i="13"/>
  <c r="AD180" i="13"/>
  <c r="AC180" i="13"/>
  <c r="AB180" i="13"/>
  <c r="AA180" i="13"/>
  <c r="Z180" i="13"/>
  <c r="Y180" i="13"/>
  <c r="AE179" i="13"/>
  <c r="AD179" i="13"/>
  <c r="AC179" i="13"/>
  <c r="AB179" i="13"/>
  <c r="AA179" i="13"/>
  <c r="Z179" i="13"/>
  <c r="Y179" i="13"/>
  <c r="AE178" i="13"/>
  <c r="AD178" i="13"/>
  <c r="AC178" i="13"/>
  <c r="AB178" i="13"/>
  <c r="AA178" i="13"/>
  <c r="Z178" i="13"/>
  <c r="Y178" i="13"/>
  <c r="AE177" i="13"/>
  <c r="AD177" i="13"/>
  <c r="AC177" i="13"/>
  <c r="AB177" i="13"/>
  <c r="AA177" i="13"/>
  <c r="Z177" i="13"/>
  <c r="Y177" i="13"/>
  <c r="AE176" i="13"/>
  <c r="AD176" i="13"/>
  <c r="AC176" i="13"/>
  <c r="AB176" i="13"/>
  <c r="AA176" i="13"/>
  <c r="Z176" i="13"/>
  <c r="Y176" i="13"/>
  <c r="AE175" i="13"/>
  <c r="AD175" i="13"/>
  <c r="AC175" i="13"/>
  <c r="AB175" i="13"/>
  <c r="AA175" i="13"/>
  <c r="Z175" i="13"/>
  <c r="Y175" i="13"/>
  <c r="AE174" i="13"/>
  <c r="AD174" i="13"/>
  <c r="AC174" i="13"/>
  <c r="AB174" i="13"/>
  <c r="AA174" i="13"/>
  <c r="Z174" i="13"/>
  <c r="Y174" i="13"/>
  <c r="AE173" i="13"/>
  <c r="AD173" i="13"/>
  <c r="AC173" i="13"/>
  <c r="AB173" i="13"/>
  <c r="AA173" i="13"/>
  <c r="Z173" i="13"/>
  <c r="Y173" i="13"/>
  <c r="AE172" i="13"/>
  <c r="AD172" i="13"/>
  <c r="AC172" i="13"/>
  <c r="AB172" i="13"/>
  <c r="AA172" i="13"/>
  <c r="Z172" i="13"/>
  <c r="Y172" i="13"/>
  <c r="AE171" i="13"/>
  <c r="AD171" i="13"/>
  <c r="AC171" i="13"/>
  <c r="AB171" i="13"/>
  <c r="AA171" i="13"/>
  <c r="Z171" i="13"/>
  <c r="Y171" i="13"/>
  <c r="AE170" i="13"/>
  <c r="AD170" i="13"/>
  <c r="AC170" i="13"/>
  <c r="AB170" i="13"/>
  <c r="AA170" i="13"/>
  <c r="Z170" i="13"/>
  <c r="Y170" i="13"/>
  <c r="AE169" i="13"/>
  <c r="AD169" i="13"/>
  <c r="AC169" i="13"/>
  <c r="AB169" i="13"/>
  <c r="AA169" i="13"/>
  <c r="Z169" i="13"/>
  <c r="Y169" i="13"/>
  <c r="AE168" i="13"/>
  <c r="AD168" i="13"/>
  <c r="AC168" i="13"/>
  <c r="AB168" i="13"/>
  <c r="AA168" i="13"/>
  <c r="Z168" i="13"/>
  <c r="Y168" i="13"/>
  <c r="AE167" i="13"/>
  <c r="AD167" i="13"/>
  <c r="AC167" i="13"/>
  <c r="AB167" i="13"/>
  <c r="AA167" i="13"/>
  <c r="Z167" i="13"/>
  <c r="Y167" i="13"/>
  <c r="AE166" i="13"/>
  <c r="AD166" i="13"/>
  <c r="AC166" i="13"/>
  <c r="AB166" i="13"/>
  <c r="AA166" i="13"/>
  <c r="Z166" i="13"/>
  <c r="Y166" i="13"/>
  <c r="AE165" i="13"/>
  <c r="AD165" i="13"/>
  <c r="AC165" i="13"/>
  <c r="AB165" i="13"/>
  <c r="AA165" i="13"/>
  <c r="Z165" i="13"/>
  <c r="Y165" i="13"/>
  <c r="AE164" i="13"/>
  <c r="AD164" i="13"/>
  <c r="AC164" i="13"/>
  <c r="AB164" i="13"/>
  <c r="AA164" i="13"/>
  <c r="Z164" i="13"/>
  <c r="Y164" i="13"/>
  <c r="AE163" i="13"/>
  <c r="AD163" i="13"/>
  <c r="AC163" i="13"/>
  <c r="AB163" i="13"/>
  <c r="AA163" i="13"/>
  <c r="Z163" i="13"/>
  <c r="Y163" i="13"/>
  <c r="AE162" i="13"/>
  <c r="AD162" i="13"/>
  <c r="AC162" i="13"/>
  <c r="AB162" i="13"/>
  <c r="AA162" i="13"/>
  <c r="Z162" i="13"/>
  <c r="Y162" i="13"/>
  <c r="AE161" i="13"/>
  <c r="AD161" i="13"/>
  <c r="AC161" i="13"/>
  <c r="AB161" i="13"/>
  <c r="AA161" i="13"/>
  <c r="Z161" i="13"/>
  <c r="Y161" i="13"/>
  <c r="AE160" i="13"/>
  <c r="AD160" i="13"/>
  <c r="AC160" i="13"/>
  <c r="AB160" i="13"/>
  <c r="AA160" i="13"/>
  <c r="Z160" i="13"/>
  <c r="Y160" i="13"/>
  <c r="AE159" i="13"/>
  <c r="AD159" i="13"/>
  <c r="AC159" i="13"/>
  <c r="AB159" i="13"/>
  <c r="AA159" i="13"/>
  <c r="Z159" i="13"/>
  <c r="Y159" i="13"/>
  <c r="AE158" i="13"/>
  <c r="AD158" i="13"/>
  <c r="AC158" i="13"/>
  <c r="AB158" i="13"/>
  <c r="AA158" i="13"/>
  <c r="Z158" i="13"/>
  <c r="Y158" i="13"/>
  <c r="AE157" i="13"/>
  <c r="AD157" i="13"/>
  <c r="AC157" i="13"/>
  <c r="AB157" i="13"/>
  <c r="AA157" i="13"/>
  <c r="Z157" i="13"/>
  <c r="Y157" i="13"/>
  <c r="AE156" i="13"/>
  <c r="AD156" i="13"/>
  <c r="AC156" i="13"/>
  <c r="AB156" i="13"/>
  <c r="AA156" i="13"/>
  <c r="Z156" i="13"/>
  <c r="Y156" i="13"/>
  <c r="AE155" i="13"/>
  <c r="AD155" i="13"/>
  <c r="AC155" i="13"/>
  <c r="AB155" i="13"/>
  <c r="AA155" i="13"/>
  <c r="Z155" i="13"/>
  <c r="Y155" i="13"/>
  <c r="AE154" i="13"/>
  <c r="AD154" i="13"/>
  <c r="AC154" i="13"/>
  <c r="AB154" i="13"/>
  <c r="AA154" i="13"/>
  <c r="Z154" i="13"/>
  <c r="Y154" i="13"/>
  <c r="AE153" i="13"/>
  <c r="AD153" i="13"/>
  <c r="AC153" i="13"/>
  <c r="AB153" i="13"/>
  <c r="AA153" i="13"/>
  <c r="Z153" i="13"/>
  <c r="Y153" i="13"/>
  <c r="AE152" i="13"/>
  <c r="AD152" i="13"/>
  <c r="AC152" i="13"/>
  <c r="AB152" i="13"/>
  <c r="AA152" i="13"/>
  <c r="Z152" i="13"/>
  <c r="Y152" i="13"/>
  <c r="AE151" i="13"/>
  <c r="AD151" i="13"/>
  <c r="AC151" i="13"/>
  <c r="AB151" i="13"/>
  <c r="AA151" i="13"/>
  <c r="Z151" i="13"/>
  <c r="Y151" i="13"/>
  <c r="AE150" i="13"/>
  <c r="AD150" i="13"/>
  <c r="AC150" i="13"/>
  <c r="AB150" i="13"/>
  <c r="AA150" i="13"/>
  <c r="Z150" i="13"/>
  <c r="Y150" i="13"/>
  <c r="AE149" i="13"/>
  <c r="AD149" i="13"/>
  <c r="AC149" i="13"/>
  <c r="AB149" i="13"/>
  <c r="AA149" i="13"/>
  <c r="Z149" i="13"/>
  <c r="Y149" i="13"/>
  <c r="AE148" i="13"/>
  <c r="AD148" i="13"/>
  <c r="AC148" i="13"/>
  <c r="AB148" i="13"/>
  <c r="AA148" i="13"/>
  <c r="Z148" i="13"/>
  <c r="Y148" i="13"/>
  <c r="AE147" i="13"/>
  <c r="AD147" i="13"/>
  <c r="AC147" i="13"/>
  <c r="AB147" i="13"/>
  <c r="AA147" i="13"/>
  <c r="Z147" i="13"/>
  <c r="Y147" i="13"/>
  <c r="AE146" i="13"/>
  <c r="AD146" i="13"/>
  <c r="AC146" i="13"/>
  <c r="AB146" i="13"/>
  <c r="AA146" i="13"/>
  <c r="Z146" i="13"/>
  <c r="Y146" i="13"/>
  <c r="AE145" i="13"/>
  <c r="AD145" i="13"/>
  <c r="AC145" i="13"/>
  <c r="AB145" i="13"/>
  <c r="AA145" i="13"/>
  <c r="Z145" i="13"/>
  <c r="Y145" i="13"/>
  <c r="AE144" i="13"/>
  <c r="AD144" i="13"/>
  <c r="AC144" i="13"/>
  <c r="AB144" i="13"/>
  <c r="AA144" i="13"/>
  <c r="Z144" i="13"/>
  <c r="Y144" i="13"/>
  <c r="AE143" i="13"/>
  <c r="AD143" i="13"/>
  <c r="AC143" i="13"/>
  <c r="AB143" i="13"/>
  <c r="AA143" i="13"/>
  <c r="Z143" i="13"/>
  <c r="Y143" i="13"/>
  <c r="AE142" i="13"/>
  <c r="AD142" i="13"/>
  <c r="AC142" i="13"/>
  <c r="AB142" i="13"/>
  <c r="AA142" i="13"/>
  <c r="Z142" i="13"/>
  <c r="Y142" i="13"/>
  <c r="AE141" i="13"/>
  <c r="AD141" i="13"/>
  <c r="AC141" i="13"/>
  <c r="AB141" i="13"/>
  <c r="AA141" i="13"/>
  <c r="Z141" i="13"/>
  <c r="Y141" i="13"/>
  <c r="AE140" i="13"/>
  <c r="AD140" i="13"/>
  <c r="AC140" i="13"/>
  <c r="AB140" i="13"/>
  <c r="AA140" i="13"/>
  <c r="Z140" i="13"/>
  <c r="Y140" i="13"/>
  <c r="AE139" i="13"/>
  <c r="AD139" i="13"/>
  <c r="AC139" i="13"/>
  <c r="AB139" i="13"/>
  <c r="AA139" i="13"/>
  <c r="Z139" i="13"/>
  <c r="Y139" i="13"/>
  <c r="AE138" i="13"/>
  <c r="AD138" i="13"/>
  <c r="AC138" i="13"/>
  <c r="AB138" i="13"/>
  <c r="AA138" i="13"/>
  <c r="Z138" i="13"/>
  <c r="Y138" i="13"/>
  <c r="AE137" i="13"/>
  <c r="AD137" i="13"/>
  <c r="AC137" i="13"/>
  <c r="AB137" i="13"/>
  <c r="AA137" i="13"/>
  <c r="Z137" i="13"/>
  <c r="Y137" i="13"/>
  <c r="AE136" i="13"/>
  <c r="AD136" i="13"/>
  <c r="AC136" i="13"/>
  <c r="AB136" i="13"/>
  <c r="AA136" i="13"/>
  <c r="Z136" i="13"/>
  <c r="Y136" i="13"/>
  <c r="AE135" i="13"/>
  <c r="AD135" i="13"/>
  <c r="AC135" i="13"/>
  <c r="AB135" i="13"/>
  <c r="AA135" i="13"/>
  <c r="Z135" i="13"/>
  <c r="Y135" i="13"/>
  <c r="AE134" i="13"/>
  <c r="AD134" i="13"/>
  <c r="AC134" i="13"/>
  <c r="AB134" i="13"/>
  <c r="AA134" i="13"/>
  <c r="Z134" i="13"/>
  <c r="Y134" i="13"/>
  <c r="AE133" i="13"/>
  <c r="AD133" i="13"/>
  <c r="AC133" i="13"/>
  <c r="AB133" i="13"/>
  <c r="AA133" i="13"/>
  <c r="Z133" i="13"/>
  <c r="Y133" i="13"/>
  <c r="AE132" i="13"/>
  <c r="AD132" i="13"/>
  <c r="AC132" i="13"/>
  <c r="AB132" i="13"/>
  <c r="AA132" i="13"/>
  <c r="Z132" i="13"/>
  <c r="Y132" i="13"/>
  <c r="AE131" i="13"/>
  <c r="AD131" i="13"/>
  <c r="AC131" i="13"/>
  <c r="AB131" i="13"/>
  <c r="AA131" i="13"/>
  <c r="Z131" i="13"/>
  <c r="Y131" i="13"/>
  <c r="AE130" i="13"/>
  <c r="AD130" i="13"/>
  <c r="AC130" i="13"/>
  <c r="AB130" i="13"/>
  <c r="AA130" i="13"/>
  <c r="Z130" i="13"/>
  <c r="Y130" i="13"/>
  <c r="AE129" i="13"/>
  <c r="AD129" i="13"/>
  <c r="AC129" i="13"/>
  <c r="AB129" i="13"/>
  <c r="AA129" i="13"/>
  <c r="Z129" i="13"/>
  <c r="Y129" i="13"/>
  <c r="AE128" i="13"/>
  <c r="AD128" i="13"/>
  <c r="AC128" i="13"/>
  <c r="AB128" i="13"/>
  <c r="AA128" i="13"/>
  <c r="Z128" i="13"/>
  <c r="Y128" i="13"/>
  <c r="AE127" i="13"/>
  <c r="AD127" i="13"/>
  <c r="AC127" i="13"/>
  <c r="AB127" i="13"/>
  <c r="AA127" i="13"/>
  <c r="Z127" i="13"/>
  <c r="Y127" i="13"/>
  <c r="AE126" i="13"/>
  <c r="AD126" i="13"/>
  <c r="AC126" i="13"/>
  <c r="AB126" i="13"/>
  <c r="AA126" i="13"/>
  <c r="Z126" i="13"/>
  <c r="Y126" i="13"/>
  <c r="AE125" i="13"/>
  <c r="AD125" i="13"/>
  <c r="AC125" i="13"/>
  <c r="AB125" i="13"/>
  <c r="AA125" i="13"/>
  <c r="Z125" i="13"/>
  <c r="Y125" i="13"/>
  <c r="AE124" i="13"/>
  <c r="AD124" i="13"/>
  <c r="AC124" i="13"/>
  <c r="AB124" i="13"/>
  <c r="AA124" i="13"/>
  <c r="Z124" i="13"/>
  <c r="Y124" i="13"/>
  <c r="AE123" i="13"/>
  <c r="AD123" i="13"/>
  <c r="AC123" i="13"/>
  <c r="AB123" i="13"/>
  <c r="AA123" i="13"/>
  <c r="Z123" i="13"/>
  <c r="Y123" i="13"/>
  <c r="AE122" i="13"/>
  <c r="AD122" i="13"/>
  <c r="AC122" i="13"/>
  <c r="AB122" i="13"/>
  <c r="AA122" i="13"/>
  <c r="Z122" i="13"/>
  <c r="Y122" i="13"/>
  <c r="AE121" i="13"/>
  <c r="AD121" i="13"/>
  <c r="AC121" i="13"/>
  <c r="AB121" i="13"/>
  <c r="AA121" i="13"/>
  <c r="Z121" i="13"/>
  <c r="Y121" i="13"/>
  <c r="AE120" i="13"/>
  <c r="AD120" i="13"/>
  <c r="AC120" i="13"/>
  <c r="AB120" i="13"/>
  <c r="AA120" i="13"/>
  <c r="Z120" i="13"/>
  <c r="Y120" i="13"/>
  <c r="AE119" i="13"/>
  <c r="AD119" i="13"/>
  <c r="AC119" i="13"/>
  <c r="AB119" i="13"/>
  <c r="AA119" i="13"/>
  <c r="Z119" i="13"/>
  <c r="Y119" i="13"/>
  <c r="AE118" i="13"/>
  <c r="AD118" i="13"/>
  <c r="AC118" i="13"/>
  <c r="AB118" i="13"/>
  <c r="AA118" i="13"/>
  <c r="Z118" i="13"/>
  <c r="Y118" i="13"/>
  <c r="AE117" i="13"/>
  <c r="AD117" i="13"/>
  <c r="AC117" i="13"/>
  <c r="AB117" i="13"/>
  <c r="AA117" i="13"/>
  <c r="Z117" i="13"/>
  <c r="Y117" i="13"/>
  <c r="AE116" i="13"/>
  <c r="AD116" i="13"/>
  <c r="AC116" i="13"/>
  <c r="AB116" i="13"/>
  <c r="AA116" i="13"/>
  <c r="Z116" i="13"/>
  <c r="Y116" i="13"/>
  <c r="AE115" i="13"/>
  <c r="AD115" i="13"/>
  <c r="AC115" i="13"/>
  <c r="AB115" i="13"/>
  <c r="AA115" i="13"/>
  <c r="Z115" i="13"/>
  <c r="Y115" i="13"/>
  <c r="AE114" i="13"/>
  <c r="AD114" i="13"/>
  <c r="AC114" i="13"/>
  <c r="AB114" i="13"/>
  <c r="AA114" i="13"/>
  <c r="Z114" i="13"/>
  <c r="Y114" i="13"/>
  <c r="AE113" i="13"/>
  <c r="AD113" i="13"/>
  <c r="AC113" i="13"/>
  <c r="AB113" i="13"/>
  <c r="AA113" i="13"/>
  <c r="Z113" i="13"/>
  <c r="Y113" i="13"/>
  <c r="AE112" i="13"/>
  <c r="AD112" i="13"/>
  <c r="AC112" i="13"/>
  <c r="AB112" i="13"/>
  <c r="AA112" i="13"/>
  <c r="Z112" i="13"/>
  <c r="Y112" i="13"/>
  <c r="AE111" i="13"/>
  <c r="AD111" i="13"/>
  <c r="AC111" i="13"/>
  <c r="AB111" i="13"/>
  <c r="AA111" i="13"/>
  <c r="Z111" i="13"/>
  <c r="Y111" i="13"/>
  <c r="AE110" i="13"/>
  <c r="AD110" i="13"/>
  <c r="AC110" i="13"/>
  <c r="AB110" i="13"/>
  <c r="AA110" i="13"/>
  <c r="Z110" i="13"/>
  <c r="Y110" i="13"/>
  <c r="AE109" i="13"/>
  <c r="AD109" i="13"/>
  <c r="AC109" i="13"/>
  <c r="AB109" i="13"/>
  <c r="AA109" i="13"/>
  <c r="Z109" i="13"/>
  <c r="Y109" i="13"/>
  <c r="AE108" i="13"/>
  <c r="AD108" i="13"/>
  <c r="AC108" i="13"/>
  <c r="AB108" i="13"/>
  <c r="AA108" i="13"/>
  <c r="Z108" i="13"/>
  <c r="Y108" i="13"/>
  <c r="AE107" i="13"/>
  <c r="AD107" i="13"/>
  <c r="AC107" i="13"/>
  <c r="AB107" i="13"/>
  <c r="AA107" i="13"/>
  <c r="Z107" i="13"/>
  <c r="Y107" i="13"/>
  <c r="AE106" i="13"/>
  <c r="AD106" i="13"/>
  <c r="AC106" i="13"/>
  <c r="AB106" i="13"/>
  <c r="AA106" i="13"/>
  <c r="Z106" i="13"/>
  <c r="Y106" i="13"/>
  <c r="AE105" i="13"/>
  <c r="AD105" i="13"/>
  <c r="AC105" i="13"/>
  <c r="AB105" i="13"/>
  <c r="AA105" i="13"/>
  <c r="Z105" i="13"/>
  <c r="Y105" i="13"/>
  <c r="AE104" i="13"/>
  <c r="AD104" i="13"/>
  <c r="AC104" i="13"/>
  <c r="AB104" i="13"/>
  <c r="AA104" i="13"/>
  <c r="Z104" i="13"/>
  <c r="Y104" i="13"/>
  <c r="AE103" i="13"/>
  <c r="AD103" i="13"/>
  <c r="AC103" i="13"/>
  <c r="AB103" i="13"/>
  <c r="AA103" i="13"/>
  <c r="Z103" i="13"/>
  <c r="Y103" i="13"/>
  <c r="AE102" i="13"/>
  <c r="AD102" i="13"/>
  <c r="AC102" i="13"/>
  <c r="AB102" i="13"/>
  <c r="AA102" i="13"/>
  <c r="Z102" i="13"/>
  <c r="Y102" i="13"/>
  <c r="AE101" i="13"/>
  <c r="AD101" i="13"/>
  <c r="AC101" i="13"/>
  <c r="AB101" i="13"/>
  <c r="AA101" i="13"/>
  <c r="Z101" i="13"/>
  <c r="Y101" i="13"/>
  <c r="AE100" i="13"/>
  <c r="AD100" i="13"/>
  <c r="AC100" i="13"/>
  <c r="AB100" i="13"/>
  <c r="AA100" i="13"/>
  <c r="Z100" i="13"/>
  <c r="Y100" i="13"/>
  <c r="AE99" i="13"/>
  <c r="AD99" i="13"/>
  <c r="AC99" i="13"/>
  <c r="AB99" i="13"/>
  <c r="AA99" i="13"/>
  <c r="Z99" i="13"/>
  <c r="Y99" i="13"/>
  <c r="AE98" i="13"/>
  <c r="AD98" i="13"/>
  <c r="AC98" i="13"/>
  <c r="AB98" i="13"/>
  <c r="AA98" i="13"/>
  <c r="Z98" i="13"/>
  <c r="Y98" i="13"/>
  <c r="AE97" i="13"/>
  <c r="AD97" i="13"/>
  <c r="AC97" i="13"/>
  <c r="AB97" i="13"/>
  <c r="AA97" i="13"/>
  <c r="Z97" i="13"/>
  <c r="Y97" i="13"/>
  <c r="AE96" i="13"/>
  <c r="AD96" i="13"/>
  <c r="AC96" i="13"/>
  <c r="AB96" i="13"/>
  <c r="AA96" i="13"/>
  <c r="Z96" i="13"/>
  <c r="Y96" i="13"/>
  <c r="AE95" i="13"/>
  <c r="AD95" i="13"/>
  <c r="AC95" i="13"/>
  <c r="AB95" i="13"/>
  <c r="AA95" i="13"/>
  <c r="Z95" i="13"/>
  <c r="Y95" i="13"/>
  <c r="AE94" i="13"/>
  <c r="AD94" i="13"/>
  <c r="AC94" i="13"/>
  <c r="AB94" i="13"/>
  <c r="AA94" i="13"/>
  <c r="Z94" i="13"/>
  <c r="Y94" i="13"/>
  <c r="AE93" i="13"/>
  <c r="AD93" i="13"/>
  <c r="AC93" i="13"/>
  <c r="AB93" i="13"/>
  <c r="AA93" i="13"/>
  <c r="Z93" i="13"/>
  <c r="Y93" i="13"/>
  <c r="AE92" i="13"/>
  <c r="AD92" i="13"/>
  <c r="AC92" i="13"/>
  <c r="AB92" i="13"/>
  <c r="AA92" i="13"/>
  <c r="Z92" i="13"/>
  <c r="Y92" i="13"/>
  <c r="AE91" i="13"/>
  <c r="AD91" i="13"/>
  <c r="AC91" i="13"/>
  <c r="AB91" i="13"/>
  <c r="AA91" i="13"/>
  <c r="Z91" i="13"/>
  <c r="Y91" i="13"/>
  <c r="AE90" i="13"/>
  <c r="AD90" i="13"/>
  <c r="AC90" i="13"/>
  <c r="AB90" i="13"/>
  <c r="AA90" i="13"/>
  <c r="Z90" i="13"/>
  <c r="Y90" i="13"/>
  <c r="AE89" i="13"/>
  <c r="AD89" i="13"/>
  <c r="AC89" i="13"/>
  <c r="AB89" i="13"/>
  <c r="AA89" i="13"/>
  <c r="Z89" i="13"/>
  <c r="Y89" i="13"/>
  <c r="AE88" i="13"/>
  <c r="AD88" i="13"/>
  <c r="AC88" i="13"/>
  <c r="AB88" i="13"/>
  <c r="AA88" i="13"/>
  <c r="Z88" i="13"/>
  <c r="Y88" i="13"/>
  <c r="AE87" i="13"/>
  <c r="AD87" i="13"/>
  <c r="AC87" i="13"/>
  <c r="AB87" i="13"/>
  <c r="AA87" i="13"/>
  <c r="Z87" i="13"/>
  <c r="Y87" i="13"/>
  <c r="AE86" i="13"/>
  <c r="AD86" i="13"/>
  <c r="AC86" i="13"/>
  <c r="AB86" i="13"/>
  <c r="AA86" i="13"/>
  <c r="Z86" i="13"/>
  <c r="Y86" i="13"/>
  <c r="AE85" i="13"/>
  <c r="AD85" i="13"/>
  <c r="AC85" i="13"/>
  <c r="AB85" i="13"/>
  <c r="AA85" i="13"/>
  <c r="Z85" i="13"/>
  <c r="Y85" i="13"/>
  <c r="AE84" i="13"/>
  <c r="AD84" i="13"/>
  <c r="AC84" i="13"/>
  <c r="AB84" i="13"/>
  <c r="AA84" i="13"/>
  <c r="Z84" i="13"/>
  <c r="Y84" i="13"/>
  <c r="AE83" i="13"/>
  <c r="AD83" i="13"/>
  <c r="AC83" i="13"/>
  <c r="AB83" i="13"/>
  <c r="AA83" i="13"/>
  <c r="Z83" i="13"/>
  <c r="Y83" i="13"/>
  <c r="AE82" i="13"/>
  <c r="AD82" i="13"/>
  <c r="AC82" i="13"/>
  <c r="AB82" i="13"/>
  <c r="AA82" i="13"/>
  <c r="Z82" i="13"/>
  <c r="Y82" i="13"/>
  <c r="AE81" i="13"/>
  <c r="AD81" i="13"/>
  <c r="AC81" i="13"/>
  <c r="AB81" i="13"/>
  <c r="AA81" i="13"/>
  <c r="Z81" i="13"/>
  <c r="Y81" i="13"/>
  <c r="AE80" i="13"/>
  <c r="AD80" i="13"/>
  <c r="AC80" i="13"/>
  <c r="AB80" i="13"/>
  <c r="AA80" i="13"/>
  <c r="Z80" i="13"/>
  <c r="Y80" i="13"/>
  <c r="AE79" i="13"/>
  <c r="AD79" i="13"/>
  <c r="AC79" i="13"/>
  <c r="AB79" i="13"/>
  <c r="AA79" i="13"/>
  <c r="Z79" i="13"/>
  <c r="Y79" i="13"/>
  <c r="AE78" i="13"/>
  <c r="AD78" i="13"/>
  <c r="AC78" i="13"/>
  <c r="AB78" i="13"/>
  <c r="AA78" i="13"/>
  <c r="Z78" i="13"/>
  <c r="Y78" i="13"/>
  <c r="AE77" i="13"/>
  <c r="AD77" i="13"/>
  <c r="AC77" i="13"/>
  <c r="AB77" i="13"/>
  <c r="AA77" i="13"/>
  <c r="Z77" i="13"/>
  <c r="Y77" i="13"/>
  <c r="AE76" i="13"/>
  <c r="AD76" i="13"/>
  <c r="AC76" i="13"/>
  <c r="AB76" i="13"/>
  <c r="AA76" i="13"/>
  <c r="Z76" i="13"/>
  <c r="Y76" i="13"/>
  <c r="AE75" i="13"/>
  <c r="AD75" i="13"/>
  <c r="AC75" i="13"/>
  <c r="AB75" i="13"/>
  <c r="AA75" i="13"/>
  <c r="Z75" i="13"/>
  <c r="Y75" i="13"/>
  <c r="AE74" i="13"/>
  <c r="AD74" i="13"/>
  <c r="AC74" i="13"/>
  <c r="AB74" i="13"/>
  <c r="AA74" i="13"/>
  <c r="Z74" i="13"/>
  <c r="Y74" i="13"/>
  <c r="AE73" i="13"/>
  <c r="AD73" i="13"/>
  <c r="AC73" i="13"/>
  <c r="AB73" i="13"/>
  <c r="AA73" i="13"/>
  <c r="Z73" i="13"/>
  <c r="Y73" i="13"/>
  <c r="AE72" i="13"/>
  <c r="AD72" i="13"/>
  <c r="AC72" i="13"/>
  <c r="AB72" i="13"/>
  <c r="AA72" i="13"/>
  <c r="Z72" i="13"/>
  <c r="Y72" i="13"/>
  <c r="AE71" i="13"/>
  <c r="AD71" i="13"/>
  <c r="AC71" i="13"/>
  <c r="AB71" i="13"/>
  <c r="AA71" i="13"/>
  <c r="Z71" i="13"/>
  <c r="Y71" i="13"/>
  <c r="AE70" i="13"/>
  <c r="AD70" i="13"/>
  <c r="AC70" i="13"/>
  <c r="AB70" i="13"/>
  <c r="AA70" i="13"/>
  <c r="Z70" i="13"/>
  <c r="Y70" i="13"/>
  <c r="AE69" i="13"/>
  <c r="AD69" i="13"/>
  <c r="AC69" i="13"/>
  <c r="AB69" i="13"/>
  <c r="AA69" i="13"/>
  <c r="Z69" i="13"/>
  <c r="Y69" i="13"/>
  <c r="AE68" i="13"/>
  <c r="AD68" i="13"/>
  <c r="AC68" i="13"/>
  <c r="AB68" i="13"/>
  <c r="AA68" i="13"/>
  <c r="Z68" i="13"/>
  <c r="Y68" i="13"/>
  <c r="AE67" i="13"/>
  <c r="AD67" i="13"/>
  <c r="AC67" i="13"/>
  <c r="AB67" i="13"/>
  <c r="AA67" i="13"/>
  <c r="Z67" i="13"/>
  <c r="Y67" i="13"/>
  <c r="AE66" i="13"/>
  <c r="AD66" i="13"/>
  <c r="AC66" i="13"/>
  <c r="AB66" i="13"/>
  <c r="AA66" i="13"/>
  <c r="Z66" i="13"/>
  <c r="Y66" i="13"/>
  <c r="AE65" i="13"/>
  <c r="AD65" i="13"/>
  <c r="AC65" i="13"/>
  <c r="AB65" i="13"/>
  <c r="AA65" i="13"/>
  <c r="Z65" i="13"/>
  <c r="Y65" i="13"/>
  <c r="AE64" i="13"/>
  <c r="AD64" i="13"/>
  <c r="AC64" i="13"/>
  <c r="AB64" i="13"/>
  <c r="AA64" i="13"/>
  <c r="Z64" i="13"/>
  <c r="Y64" i="13"/>
  <c r="AE63" i="13"/>
  <c r="AD63" i="13"/>
  <c r="AC63" i="13"/>
  <c r="AB63" i="13"/>
  <c r="AA63" i="13"/>
  <c r="Z63" i="13"/>
  <c r="Y63" i="13"/>
  <c r="AE62" i="13"/>
  <c r="AD62" i="13"/>
  <c r="AC62" i="13"/>
  <c r="AB62" i="13"/>
  <c r="AA62" i="13"/>
  <c r="Z62" i="13"/>
  <c r="Y62" i="13"/>
  <c r="AE61" i="13"/>
  <c r="AD61" i="13"/>
  <c r="AC61" i="13"/>
  <c r="AB61" i="13"/>
  <c r="AA61" i="13"/>
  <c r="Z61" i="13"/>
  <c r="Y61" i="13"/>
  <c r="AE60" i="13"/>
  <c r="AD60" i="13"/>
  <c r="AC60" i="13"/>
  <c r="AB60" i="13"/>
  <c r="AA60" i="13"/>
  <c r="Z60" i="13"/>
  <c r="Y60" i="13"/>
  <c r="AE59" i="13"/>
  <c r="AD59" i="13"/>
  <c r="AC59" i="13"/>
  <c r="AB59" i="13"/>
  <c r="AA59" i="13"/>
  <c r="Z59" i="13"/>
  <c r="Y59" i="13"/>
  <c r="AE58" i="13"/>
  <c r="AD58" i="13"/>
  <c r="AC58" i="13"/>
  <c r="AB58" i="13"/>
  <c r="AA58" i="13"/>
  <c r="Z58" i="13"/>
  <c r="Y58" i="13"/>
  <c r="AE57" i="13"/>
  <c r="AD57" i="13"/>
  <c r="AC57" i="13"/>
  <c r="AB57" i="13"/>
  <c r="AA57" i="13"/>
  <c r="Z57" i="13"/>
  <c r="Y57" i="13"/>
  <c r="AE56" i="13"/>
  <c r="AD56" i="13"/>
  <c r="AC56" i="13"/>
  <c r="AB56" i="13"/>
  <c r="AA56" i="13"/>
  <c r="Z56" i="13"/>
  <c r="Y56" i="13"/>
  <c r="AE55" i="13"/>
  <c r="AD55" i="13"/>
  <c r="AC55" i="13"/>
  <c r="AB55" i="13"/>
  <c r="AA55" i="13"/>
  <c r="Z55" i="13"/>
  <c r="Y55" i="13"/>
  <c r="AE54" i="13"/>
  <c r="AD54" i="13"/>
  <c r="AC54" i="13"/>
  <c r="AB54" i="13"/>
  <c r="AA54" i="13"/>
  <c r="Z54" i="13"/>
  <c r="Y54" i="13"/>
  <c r="AE53" i="13"/>
  <c r="AD53" i="13"/>
  <c r="AC53" i="13"/>
  <c r="AB53" i="13"/>
  <c r="AA53" i="13"/>
  <c r="Z53" i="13"/>
  <c r="Y53" i="13"/>
  <c r="AE52" i="13"/>
  <c r="AD52" i="13"/>
  <c r="AC52" i="13"/>
  <c r="AB52" i="13"/>
  <c r="AA52" i="13"/>
  <c r="Z52" i="13"/>
  <c r="Y52" i="13"/>
  <c r="AE51" i="13"/>
  <c r="AD51" i="13"/>
  <c r="AC51" i="13"/>
  <c r="AB51" i="13"/>
  <c r="AA51" i="13"/>
  <c r="Z51" i="13"/>
  <c r="Y51" i="13"/>
  <c r="AE50" i="13"/>
  <c r="AD50" i="13"/>
  <c r="AC50" i="13"/>
  <c r="AB50" i="13"/>
  <c r="AA50" i="13"/>
  <c r="Z50" i="13"/>
  <c r="Y50" i="13"/>
  <c r="AE49" i="13"/>
  <c r="AD49" i="13"/>
  <c r="AC49" i="13"/>
  <c r="AB49" i="13"/>
  <c r="AA49" i="13"/>
  <c r="Z49" i="13"/>
  <c r="Y49" i="13"/>
  <c r="AE48" i="13"/>
  <c r="AD48" i="13"/>
  <c r="AC48" i="13"/>
  <c r="AB48" i="13"/>
  <c r="AA48" i="13"/>
  <c r="Z48" i="13"/>
  <c r="Y48" i="13"/>
  <c r="AE47" i="13"/>
  <c r="AD47" i="13"/>
  <c r="AC47" i="13"/>
  <c r="AB47" i="13"/>
  <c r="AA47" i="13"/>
  <c r="Z47" i="13"/>
  <c r="Y47" i="13"/>
  <c r="AE46" i="13"/>
  <c r="AD46" i="13"/>
  <c r="AC46" i="13"/>
  <c r="AB46" i="13"/>
  <c r="AA46" i="13"/>
  <c r="Z46" i="13"/>
  <c r="Y46" i="13"/>
  <c r="AE45" i="13"/>
  <c r="AD45" i="13"/>
  <c r="AC45" i="13"/>
  <c r="AB45" i="13"/>
  <c r="AA45" i="13"/>
  <c r="Z45" i="13"/>
  <c r="Y45" i="13"/>
  <c r="AE44" i="13"/>
  <c r="AD44" i="13"/>
  <c r="AC44" i="13"/>
  <c r="AB44" i="13"/>
  <c r="AA44" i="13"/>
  <c r="Z44" i="13"/>
  <c r="Y44" i="13"/>
  <c r="AE43" i="13"/>
  <c r="AD43" i="13"/>
  <c r="AC43" i="13"/>
  <c r="AB43" i="13"/>
  <c r="AA43" i="13"/>
  <c r="Z43" i="13"/>
  <c r="Y43" i="13"/>
  <c r="AE42" i="13"/>
  <c r="AD42" i="13"/>
  <c r="AC42" i="13"/>
  <c r="AB42" i="13"/>
  <c r="AA42" i="13"/>
  <c r="Z42" i="13"/>
  <c r="Y42" i="13"/>
  <c r="AE41" i="13"/>
  <c r="AD41" i="13"/>
  <c r="AC41" i="13"/>
  <c r="AB41" i="13"/>
  <c r="AA41" i="13"/>
  <c r="Z41" i="13"/>
  <c r="Y41" i="13"/>
  <c r="AE40" i="13"/>
  <c r="AD40" i="13"/>
  <c r="AC40" i="13"/>
  <c r="AB40" i="13"/>
  <c r="AA40" i="13"/>
  <c r="Z40" i="13"/>
  <c r="Y40" i="13"/>
  <c r="AE39" i="13"/>
  <c r="AD39" i="13"/>
  <c r="AC39" i="13"/>
  <c r="AB39" i="13"/>
  <c r="AA39" i="13"/>
  <c r="Z39" i="13"/>
  <c r="Y39" i="13"/>
  <c r="AE38" i="13"/>
  <c r="AD38" i="13"/>
  <c r="AC38" i="13"/>
  <c r="AB38" i="13"/>
  <c r="AA38" i="13"/>
  <c r="Z38" i="13"/>
  <c r="Y38" i="13"/>
  <c r="AE37" i="13"/>
  <c r="AD37" i="13"/>
  <c r="AC37" i="13"/>
  <c r="AB37" i="13"/>
  <c r="AA37" i="13"/>
  <c r="Z37" i="13"/>
  <c r="Y37" i="13"/>
  <c r="AE36" i="13"/>
  <c r="AD36" i="13"/>
  <c r="AC36" i="13"/>
  <c r="AB36" i="13"/>
  <c r="AA36" i="13"/>
  <c r="Z36" i="13"/>
  <c r="Y36" i="13"/>
  <c r="AE35" i="13"/>
  <c r="AD35" i="13"/>
  <c r="AC35" i="13"/>
  <c r="AB35" i="13"/>
  <c r="AA35" i="13"/>
  <c r="Z35" i="13"/>
  <c r="Y35" i="13"/>
  <c r="AE34" i="13"/>
  <c r="AD34" i="13"/>
  <c r="AC34" i="13"/>
  <c r="AB34" i="13"/>
  <c r="AA34" i="13"/>
  <c r="Z34" i="13"/>
  <c r="Y34" i="13"/>
  <c r="AE33" i="13"/>
  <c r="AD33" i="13"/>
  <c r="AC33" i="13"/>
  <c r="AB33" i="13"/>
  <c r="AA33" i="13"/>
  <c r="Z33" i="13"/>
  <c r="Y33" i="13"/>
  <c r="AE32" i="13"/>
  <c r="AD32" i="13"/>
  <c r="AC32" i="13"/>
  <c r="AB32" i="13"/>
  <c r="AA32" i="13"/>
  <c r="Z32" i="13"/>
  <c r="Y32" i="13"/>
  <c r="AE31" i="13"/>
  <c r="AD31" i="13"/>
  <c r="AC31" i="13"/>
  <c r="AB31" i="13"/>
  <c r="AA31" i="13"/>
  <c r="Z31" i="13"/>
  <c r="Y31" i="13"/>
  <c r="AE30" i="13"/>
  <c r="AD30" i="13"/>
  <c r="AC30" i="13"/>
  <c r="AB30" i="13"/>
  <c r="AA30" i="13"/>
  <c r="Z30" i="13"/>
  <c r="Y30" i="13"/>
  <c r="AE29" i="13"/>
  <c r="AD29" i="13"/>
  <c r="AC29" i="13"/>
  <c r="AB29" i="13"/>
  <c r="AA29" i="13"/>
  <c r="Z29" i="13"/>
  <c r="Y29" i="13"/>
  <c r="AE28" i="13"/>
  <c r="AD28" i="13"/>
  <c r="AC28" i="13"/>
  <c r="AB28" i="13"/>
  <c r="AA28" i="13"/>
  <c r="Z28" i="13"/>
  <c r="Y28" i="13"/>
  <c r="AE27" i="13"/>
  <c r="AD27" i="13"/>
  <c r="AC27" i="13"/>
  <c r="AB27" i="13"/>
  <c r="AA27" i="13"/>
  <c r="Z27" i="13"/>
  <c r="Y27" i="13"/>
  <c r="AE26" i="13"/>
  <c r="AD26" i="13"/>
  <c r="AC26" i="13"/>
  <c r="AB26" i="13"/>
  <c r="AA26" i="13"/>
  <c r="Z26" i="13"/>
  <c r="Y26" i="13"/>
  <c r="AE25" i="13"/>
  <c r="AD25" i="13"/>
  <c r="AC25" i="13"/>
  <c r="AB25" i="13"/>
  <c r="AA25" i="13"/>
  <c r="Z25" i="13"/>
  <c r="Y25" i="13"/>
  <c r="AE24" i="13"/>
  <c r="AD24" i="13"/>
  <c r="AC24" i="13"/>
  <c r="AB24" i="13"/>
  <c r="AA24" i="13"/>
  <c r="Z24" i="13"/>
  <c r="Y24" i="13"/>
  <c r="AE23" i="13"/>
  <c r="AD23" i="13"/>
  <c r="AC23" i="13"/>
  <c r="AB23" i="13"/>
  <c r="AA23" i="13"/>
  <c r="Z23" i="13"/>
  <c r="Y23" i="13"/>
  <c r="B23" i="13"/>
  <c r="B24" i="13" s="1"/>
  <c r="B25" i="13" s="1"/>
  <c r="B26" i="13" s="1"/>
  <c r="B27" i="13" s="1"/>
  <c r="B28" i="13" s="1"/>
  <c r="B29" i="13" s="1"/>
  <c r="B30" i="13" s="1"/>
  <c r="B31" i="13" s="1"/>
  <c r="B32" i="13" s="1"/>
  <c r="B33" i="13" s="1"/>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B54" i="13" s="1"/>
  <c r="B55" i="13" s="1"/>
  <c r="B56" i="13" s="1"/>
  <c r="B57" i="13" s="1"/>
  <c r="B58" i="13" s="1"/>
  <c r="B59" i="13" s="1"/>
  <c r="B60" i="13" s="1"/>
  <c r="B61" i="13" s="1"/>
  <c r="B62" i="13" s="1"/>
  <c r="B63" i="13" s="1"/>
  <c r="B64" i="13" s="1"/>
  <c r="B65" i="13" s="1"/>
  <c r="B66" i="13" s="1"/>
  <c r="B67" i="13" s="1"/>
  <c r="B68" i="13" s="1"/>
  <c r="B69" i="13" s="1"/>
  <c r="B70" i="13" s="1"/>
  <c r="B71" i="13" s="1"/>
  <c r="B72" i="13" s="1"/>
  <c r="B73" i="13" s="1"/>
  <c r="B74" i="13" s="1"/>
  <c r="B75" i="13" s="1"/>
  <c r="B76" i="13" s="1"/>
  <c r="B77" i="13" s="1"/>
  <c r="B78" i="13" s="1"/>
  <c r="B79" i="13" s="1"/>
  <c r="B80" i="13" s="1"/>
  <c r="B81" i="13" s="1"/>
  <c r="B82" i="13" s="1"/>
  <c r="B83" i="13" s="1"/>
  <c r="B84" i="13" s="1"/>
  <c r="B85" i="13" s="1"/>
  <c r="B86" i="13" s="1"/>
  <c r="B87" i="13" s="1"/>
  <c r="B88" i="13" s="1"/>
  <c r="B89" i="13" s="1"/>
  <c r="B90" i="13" s="1"/>
  <c r="B91" i="13" s="1"/>
  <c r="B92" i="13" s="1"/>
  <c r="B93" i="13" s="1"/>
  <c r="B94" i="13" s="1"/>
  <c r="B95" i="13" s="1"/>
  <c r="B96" i="13" s="1"/>
  <c r="B97" i="13" s="1"/>
  <c r="B98" i="13" s="1"/>
  <c r="B99" i="13" s="1"/>
  <c r="B100" i="13" s="1"/>
  <c r="B101" i="13" s="1"/>
  <c r="B102" i="13" s="1"/>
  <c r="B103" i="13" s="1"/>
  <c r="B104" i="13" s="1"/>
  <c r="B105" i="13" s="1"/>
  <c r="B106" i="13" s="1"/>
  <c r="B107" i="13" s="1"/>
  <c r="B108" i="13" s="1"/>
  <c r="B109" i="13" s="1"/>
  <c r="B110" i="13" s="1"/>
  <c r="B111" i="13" s="1"/>
  <c r="B112" i="13" s="1"/>
  <c r="B113" i="13" s="1"/>
  <c r="B114" i="13" s="1"/>
  <c r="B115" i="13" s="1"/>
  <c r="B116" i="13" s="1"/>
  <c r="B117" i="13" s="1"/>
  <c r="B118" i="13" s="1"/>
  <c r="B119" i="13" s="1"/>
  <c r="B120" i="13" s="1"/>
  <c r="B121" i="13" s="1"/>
  <c r="B122" i="13" s="1"/>
  <c r="B123" i="13" s="1"/>
  <c r="B124" i="13" s="1"/>
  <c r="B125" i="13" s="1"/>
  <c r="B126" i="13" s="1"/>
  <c r="B127" i="13" s="1"/>
  <c r="B128" i="13" s="1"/>
  <c r="B129" i="13" s="1"/>
  <c r="B130" i="13" s="1"/>
  <c r="B131" i="13" s="1"/>
  <c r="B132" i="13" s="1"/>
  <c r="B133" i="13" s="1"/>
  <c r="B134" i="13" s="1"/>
  <c r="B135" i="13" s="1"/>
  <c r="B136" i="13" s="1"/>
  <c r="B137" i="13" s="1"/>
  <c r="B138" i="13" s="1"/>
  <c r="B139" i="13" s="1"/>
  <c r="B140" i="13" s="1"/>
  <c r="B141" i="13" s="1"/>
  <c r="B142" i="13" s="1"/>
  <c r="B143" i="13" s="1"/>
  <c r="B144" i="13" s="1"/>
  <c r="B145" i="13" s="1"/>
  <c r="B146" i="13" s="1"/>
  <c r="B147" i="13" s="1"/>
  <c r="B148" i="13" s="1"/>
  <c r="B149" i="13" s="1"/>
  <c r="B150" i="13" s="1"/>
  <c r="B151" i="13" s="1"/>
  <c r="B152" i="13" s="1"/>
  <c r="B153" i="13" s="1"/>
  <c r="B154" i="13" s="1"/>
  <c r="B155" i="13" s="1"/>
  <c r="B156" i="13" s="1"/>
  <c r="B157" i="13" s="1"/>
  <c r="B158" i="13" s="1"/>
  <c r="B159" i="13" s="1"/>
  <c r="B160" i="13" s="1"/>
  <c r="B161" i="13" s="1"/>
  <c r="B162" i="13" s="1"/>
  <c r="B163" i="13" s="1"/>
  <c r="B164" i="13" s="1"/>
  <c r="B165" i="13" s="1"/>
  <c r="B166" i="13" s="1"/>
  <c r="B167" i="13" s="1"/>
  <c r="B168" i="13" s="1"/>
  <c r="B169" i="13" s="1"/>
  <c r="B170" i="13" s="1"/>
  <c r="B171" i="13" s="1"/>
  <c r="B172" i="13" s="1"/>
  <c r="B173" i="13" s="1"/>
  <c r="B174" i="13" s="1"/>
  <c r="B175" i="13" s="1"/>
  <c r="B176" i="13" s="1"/>
  <c r="B177" i="13" s="1"/>
  <c r="B178" i="13" s="1"/>
  <c r="B179" i="13" s="1"/>
  <c r="B180" i="13" s="1"/>
  <c r="B181" i="13" s="1"/>
  <c r="B182" i="13" s="1"/>
  <c r="B183" i="13" s="1"/>
  <c r="B184" i="13" s="1"/>
  <c r="B185" i="13" s="1"/>
  <c r="B186" i="13" s="1"/>
  <c r="B187" i="13" s="1"/>
  <c r="B188" i="13" s="1"/>
  <c r="B189" i="13" s="1"/>
  <c r="B190" i="13" s="1"/>
  <c r="B191" i="13" s="1"/>
  <c r="B192" i="13" s="1"/>
  <c r="B193" i="13" s="1"/>
  <c r="B194" i="13" s="1"/>
  <c r="B195" i="13" s="1"/>
  <c r="B196" i="13" s="1"/>
  <c r="B197" i="13" s="1"/>
  <c r="B198" i="13" s="1"/>
  <c r="B199" i="13" s="1"/>
  <c r="B200" i="13" s="1"/>
  <c r="B201" i="13" s="1"/>
  <c r="B202" i="13" s="1"/>
  <c r="B203" i="13" s="1"/>
  <c r="B204" i="13" s="1"/>
  <c r="B205" i="13" s="1"/>
  <c r="B206" i="13" s="1"/>
  <c r="B207" i="13" s="1"/>
  <c r="B208" i="13" s="1"/>
  <c r="B209" i="13" s="1"/>
  <c r="B210" i="13" s="1"/>
  <c r="B211" i="13" s="1"/>
  <c r="B212" i="13" s="1"/>
  <c r="B213" i="13" s="1"/>
  <c r="B214" i="13" s="1"/>
  <c r="B215" i="13" s="1"/>
  <c r="B216" i="13" s="1"/>
  <c r="B217" i="13" s="1"/>
  <c r="B218" i="13" s="1"/>
  <c r="B219" i="13" s="1"/>
  <c r="B220" i="13" s="1"/>
  <c r="B221" i="13" s="1"/>
  <c r="B222" i="13" s="1"/>
  <c r="B223" i="13" s="1"/>
  <c r="B224" i="13" s="1"/>
  <c r="B225" i="13" s="1"/>
  <c r="B226" i="13" s="1"/>
  <c r="B227" i="13" s="1"/>
  <c r="B228" i="13" s="1"/>
  <c r="B229" i="13" s="1"/>
  <c r="B230" i="13" s="1"/>
  <c r="B231" i="13" s="1"/>
  <c r="B232" i="13" s="1"/>
  <c r="B233" i="13" s="1"/>
  <c r="B234" i="13" s="1"/>
  <c r="B235" i="13" s="1"/>
  <c r="B236" i="13" s="1"/>
  <c r="B237" i="13" s="1"/>
  <c r="B238" i="13" s="1"/>
  <c r="B239" i="13" s="1"/>
  <c r="B240" i="13" s="1"/>
  <c r="B241" i="13" s="1"/>
  <c r="B242" i="13" s="1"/>
  <c r="B243" i="13" s="1"/>
  <c r="B244" i="13" s="1"/>
  <c r="B245" i="13" s="1"/>
  <c r="B246" i="13" s="1"/>
  <c r="B247" i="13" s="1"/>
  <c r="B248" i="13" s="1"/>
  <c r="B249" i="13" s="1"/>
  <c r="B250" i="13" s="1"/>
  <c r="B251" i="13" s="1"/>
  <c r="B252" i="13" s="1"/>
  <c r="B253" i="13" s="1"/>
  <c r="B254" i="13" s="1"/>
  <c r="B255" i="13" s="1"/>
  <c r="B256" i="13" s="1"/>
  <c r="B257" i="13" s="1"/>
  <c r="B258" i="13" s="1"/>
  <c r="B259" i="13" s="1"/>
  <c r="B260" i="13" s="1"/>
  <c r="B261" i="13" s="1"/>
  <c r="B262" i="13" s="1"/>
  <c r="B263" i="13" s="1"/>
  <c r="B264" i="13" s="1"/>
  <c r="B265" i="13" s="1"/>
  <c r="B266" i="13" s="1"/>
  <c r="B267" i="13" s="1"/>
  <c r="B268" i="13" s="1"/>
  <c r="B269" i="13" s="1"/>
  <c r="B270" i="13" s="1"/>
  <c r="B271" i="13" s="1"/>
  <c r="B272" i="13" s="1"/>
  <c r="B273" i="13" s="1"/>
  <c r="B274" i="13" s="1"/>
  <c r="B275" i="13" s="1"/>
  <c r="B276" i="13" s="1"/>
  <c r="B277" i="13" s="1"/>
  <c r="B278" i="13" s="1"/>
  <c r="B279" i="13" s="1"/>
  <c r="B280" i="13" s="1"/>
  <c r="B281" i="13" s="1"/>
  <c r="B282" i="13" s="1"/>
  <c r="B283" i="13" s="1"/>
  <c r="B284" i="13" s="1"/>
  <c r="B285" i="13" s="1"/>
  <c r="B286" i="13" s="1"/>
  <c r="B287" i="13" s="1"/>
  <c r="B288" i="13" s="1"/>
  <c r="B289" i="13" s="1"/>
  <c r="B290" i="13" s="1"/>
  <c r="B291" i="13" s="1"/>
  <c r="B292" i="13" s="1"/>
  <c r="B293" i="13" s="1"/>
  <c r="B294" i="13" s="1"/>
  <c r="B295" i="13" s="1"/>
  <c r="B296" i="13" s="1"/>
  <c r="B297" i="13" s="1"/>
  <c r="B298" i="13" s="1"/>
  <c r="B299" i="13" s="1"/>
  <c r="B300" i="13" s="1"/>
  <c r="B301" i="13" s="1"/>
  <c r="B302" i="13" s="1"/>
  <c r="B303" i="13" s="1"/>
  <c r="B304" i="13" s="1"/>
  <c r="B305" i="13" s="1"/>
  <c r="B306" i="13" s="1"/>
  <c r="B307" i="13" s="1"/>
  <c r="B308" i="13" s="1"/>
  <c r="B309" i="13" s="1"/>
  <c r="B310" i="13" s="1"/>
  <c r="B311" i="13" s="1"/>
  <c r="B312" i="13" s="1"/>
  <c r="B313" i="13" s="1"/>
  <c r="B314" i="13" s="1"/>
  <c r="B315" i="13" s="1"/>
  <c r="B316" i="13" s="1"/>
  <c r="B317" i="13" s="1"/>
  <c r="B318" i="13" s="1"/>
  <c r="B319" i="13" s="1"/>
  <c r="B320" i="13" s="1"/>
  <c r="B321" i="13" s="1"/>
  <c r="B322" i="13" s="1"/>
  <c r="B323" i="13" s="1"/>
  <c r="B324" i="13" s="1"/>
  <c r="B325" i="13" s="1"/>
  <c r="B326" i="13" s="1"/>
  <c r="B327" i="13" s="1"/>
  <c r="B328" i="13" s="1"/>
  <c r="B329" i="13" s="1"/>
  <c r="B330" i="13" s="1"/>
  <c r="B331" i="13" s="1"/>
  <c r="B332" i="13" s="1"/>
  <c r="B333" i="13" s="1"/>
  <c r="B334" i="13" s="1"/>
  <c r="B335" i="13" s="1"/>
  <c r="B336" i="13" s="1"/>
  <c r="B337" i="13" s="1"/>
  <c r="B338" i="13" s="1"/>
  <c r="B339" i="13" s="1"/>
  <c r="B340" i="13" s="1"/>
  <c r="B341" i="13" s="1"/>
  <c r="B342" i="13" s="1"/>
  <c r="B343" i="13" s="1"/>
  <c r="B344" i="13" s="1"/>
  <c r="B345" i="13" s="1"/>
  <c r="B346" i="13" s="1"/>
  <c r="B347" i="13" s="1"/>
  <c r="B348" i="13" s="1"/>
  <c r="B349" i="13" s="1"/>
  <c r="B350" i="13" s="1"/>
  <c r="B351" i="13" s="1"/>
  <c r="B352" i="13" s="1"/>
  <c r="B353" i="13" s="1"/>
  <c r="B354" i="13" s="1"/>
  <c r="B355" i="13" s="1"/>
  <c r="B356" i="13" s="1"/>
  <c r="B357" i="13" s="1"/>
  <c r="B358" i="13" s="1"/>
  <c r="B359" i="13" s="1"/>
  <c r="B360" i="13" s="1"/>
  <c r="B361" i="13" s="1"/>
  <c r="B362" i="13" s="1"/>
  <c r="B363" i="13" s="1"/>
  <c r="B364" i="13" s="1"/>
  <c r="B365" i="13" s="1"/>
  <c r="B366" i="13" s="1"/>
  <c r="B367" i="13" s="1"/>
  <c r="B368" i="13" s="1"/>
  <c r="B369" i="13" s="1"/>
  <c r="B370" i="13" s="1"/>
  <c r="B371" i="13" s="1"/>
  <c r="B372" i="13" s="1"/>
  <c r="B373" i="13" s="1"/>
  <c r="B374" i="13" s="1"/>
  <c r="B375" i="13" s="1"/>
  <c r="B376" i="13" s="1"/>
  <c r="B377" i="13" s="1"/>
  <c r="B378" i="13" s="1"/>
  <c r="B379" i="13" s="1"/>
  <c r="B380" i="13" s="1"/>
  <c r="B381" i="13" s="1"/>
  <c r="B382" i="13" s="1"/>
  <c r="B383" i="13" s="1"/>
  <c r="B384" i="13" s="1"/>
  <c r="B385" i="13" s="1"/>
  <c r="B386" i="13" s="1"/>
  <c r="B387" i="13" s="1"/>
  <c r="B388" i="13" s="1"/>
  <c r="B389" i="13" s="1"/>
  <c r="B390" i="13" s="1"/>
  <c r="B391" i="13" s="1"/>
  <c r="B392" i="13" s="1"/>
  <c r="B393" i="13" s="1"/>
  <c r="B394" i="13" s="1"/>
  <c r="B395" i="13" s="1"/>
  <c r="B396" i="13" s="1"/>
  <c r="B397" i="13" s="1"/>
  <c r="B398" i="13" s="1"/>
  <c r="B399" i="13" s="1"/>
  <c r="B400" i="13" s="1"/>
  <c r="B401" i="13" s="1"/>
  <c r="B402" i="13" s="1"/>
  <c r="B403" i="13" s="1"/>
  <c r="B404" i="13" s="1"/>
  <c r="B405" i="13" s="1"/>
  <c r="B406" i="13" s="1"/>
  <c r="B407" i="13" s="1"/>
  <c r="B408" i="13" s="1"/>
  <c r="B409" i="13" s="1"/>
  <c r="B410" i="13" s="1"/>
  <c r="B411" i="13" s="1"/>
  <c r="B412" i="13" s="1"/>
  <c r="B413" i="13" s="1"/>
  <c r="B414" i="13" s="1"/>
  <c r="B415" i="13" s="1"/>
  <c r="B416" i="13" s="1"/>
  <c r="B417" i="13" s="1"/>
  <c r="B418" i="13" s="1"/>
  <c r="B419" i="13" s="1"/>
  <c r="B420" i="13" s="1"/>
  <c r="B421" i="13" s="1"/>
  <c r="B422" i="13" s="1"/>
  <c r="B423" i="13" s="1"/>
  <c r="B424" i="13" s="1"/>
  <c r="B425" i="13" s="1"/>
  <c r="B426" i="13" s="1"/>
  <c r="B427" i="13" s="1"/>
  <c r="B428" i="13" s="1"/>
  <c r="B429" i="13" s="1"/>
  <c r="B430" i="13" s="1"/>
  <c r="B431" i="13" s="1"/>
  <c r="B432" i="13" s="1"/>
  <c r="B433" i="13" s="1"/>
  <c r="B434" i="13" s="1"/>
  <c r="B435" i="13" s="1"/>
  <c r="B436" i="13" s="1"/>
  <c r="B437" i="13" s="1"/>
  <c r="B438" i="13" s="1"/>
  <c r="B439" i="13" s="1"/>
  <c r="B440" i="13" s="1"/>
  <c r="B441" i="13" s="1"/>
  <c r="B442" i="13" s="1"/>
  <c r="B443" i="13" s="1"/>
  <c r="B444" i="13" s="1"/>
  <c r="B445" i="13" s="1"/>
  <c r="B446" i="13" s="1"/>
  <c r="B447" i="13" s="1"/>
  <c r="B448" i="13" s="1"/>
  <c r="B449" i="13" s="1"/>
  <c r="B450" i="13" s="1"/>
  <c r="B451" i="13" s="1"/>
  <c r="B452" i="13" s="1"/>
  <c r="B453" i="13" s="1"/>
  <c r="B454" i="13" s="1"/>
  <c r="B455" i="13" s="1"/>
  <c r="B456" i="13" s="1"/>
  <c r="B457" i="13" s="1"/>
  <c r="B458" i="13" s="1"/>
  <c r="B459" i="13" s="1"/>
  <c r="B460" i="13" s="1"/>
  <c r="B461" i="13" s="1"/>
  <c r="B462" i="13" s="1"/>
  <c r="B463" i="13" s="1"/>
  <c r="B464" i="13" s="1"/>
  <c r="B465" i="13" s="1"/>
  <c r="B466" i="13" s="1"/>
  <c r="B467" i="13" s="1"/>
  <c r="B468" i="13" s="1"/>
  <c r="B469" i="13" s="1"/>
  <c r="B470" i="13" s="1"/>
  <c r="B471" i="13" s="1"/>
  <c r="B472" i="13" s="1"/>
  <c r="B473" i="13" s="1"/>
  <c r="B474" i="13" s="1"/>
  <c r="B475" i="13" s="1"/>
  <c r="B476" i="13" s="1"/>
  <c r="B477" i="13" s="1"/>
  <c r="B478" i="13" s="1"/>
  <c r="B479" i="13" s="1"/>
  <c r="B480" i="13" s="1"/>
  <c r="F13" i="13" l="1"/>
  <c r="B23" i="1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66" i="11" s="1"/>
  <c r="B167" i="11" s="1"/>
  <c r="B168" i="11" s="1"/>
  <c r="B169" i="11" s="1"/>
  <c r="B170" i="11" s="1"/>
  <c r="B171" i="11" s="1"/>
  <c r="B172" i="11" s="1"/>
  <c r="B173" i="11" s="1"/>
  <c r="B174" i="11" s="1"/>
  <c r="B175" i="11" s="1"/>
  <c r="B176" i="11" s="1"/>
  <c r="B177" i="11" s="1"/>
  <c r="B178" i="11" s="1"/>
  <c r="B179" i="11" s="1"/>
  <c r="B180" i="11" s="1"/>
  <c r="B181" i="11" s="1"/>
  <c r="B182" i="11" s="1"/>
  <c r="B183" i="11" s="1"/>
  <c r="B184" i="11" s="1"/>
  <c r="B185" i="11" s="1"/>
  <c r="B186" i="11" s="1"/>
  <c r="B187" i="11" s="1"/>
  <c r="B188" i="11" s="1"/>
  <c r="B189" i="11" s="1"/>
  <c r="B190" i="11" s="1"/>
  <c r="B191" i="11" s="1"/>
  <c r="B192" i="11" s="1"/>
  <c r="B193" i="11" s="1"/>
  <c r="B194" i="11" s="1"/>
  <c r="B195" i="11" s="1"/>
  <c r="B196" i="11" s="1"/>
  <c r="B197" i="11" s="1"/>
  <c r="B198" i="11" s="1"/>
  <c r="B199" i="11" s="1"/>
  <c r="B200" i="11" s="1"/>
  <c r="B201" i="11" s="1"/>
  <c r="B202" i="11" s="1"/>
  <c r="B203" i="11" s="1"/>
  <c r="B204" i="11" s="1"/>
  <c r="B205" i="11" s="1"/>
  <c r="B206" i="11" s="1"/>
  <c r="B207" i="11" s="1"/>
  <c r="B208" i="11" s="1"/>
  <c r="B209" i="11" s="1"/>
  <c r="B210" i="11" s="1"/>
  <c r="B211" i="11" s="1"/>
  <c r="B212" i="11" s="1"/>
  <c r="B213" i="11" s="1"/>
  <c r="B214" i="11" s="1"/>
  <c r="B215" i="11" s="1"/>
  <c r="B216" i="11" s="1"/>
  <c r="B217" i="11" s="1"/>
  <c r="B218" i="11" s="1"/>
  <c r="B219" i="11" s="1"/>
  <c r="B220" i="11" s="1"/>
  <c r="B221" i="11" s="1"/>
  <c r="B222" i="11" s="1"/>
  <c r="B223" i="11" s="1"/>
  <c r="B224" i="11" s="1"/>
  <c r="B225" i="11" s="1"/>
  <c r="B226" i="11" s="1"/>
  <c r="B227" i="11" s="1"/>
  <c r="B228" i="11" s="1"/>
  <c r="B229" i="11" s="1"/>
  <c r="B230" i="11" s="1"/>
  <c r="B231" i="11" s="1"/>
  <c r="B232" i="11" s="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355" i="11" s="1"/>
  <c r="B356" i="11" s="1"/>
  <c r="B357" i="11" s="1"/>
  <c r="B358" i="11" s="1"/>
  <c r="B359" i="11" s="1"/>
  <c r="B360" i="11" s="1"/>
  <c r="B361" i="11" s="1"/>
  <c r="B362" i="11" s="1"/>
  <c r="B363" i="11" s="1"/>
  <c r="B364" i="11" s="1"/>
  <c r="B365" i="11" s="1"/>
  <c r="B366" i="11" s="1"/>
  <c r="B367" i="11" s="1"/>
  <c r="B368" i="11" s="1"/>
  <c r="B369" i="11" s="1"/>
  <c r="B370" i="11" s="1"/>
  <c r="B371" i="11" s="1"/>
  <c r="B372" i="11" s="1"/>
  <c r="B373" i="11" s="1"/>
  <c r="B374" i="11" s="1"/>
  <c r="B375" i="11" s="1"/>
  <c r="B376" i="11" s="1"/>
  <c r="B377" i="11" s="1"/>
  <c r="B378" i="11" s="1"/>
  <c r="B379" i="11" s="1"/>
  <c r="B380" i="11" s="1"/>
  <c r="B381" i="11" s="1"/>
  <c r="B382" i="11" s="1"/>
  <c r="B383" i="11" s="1"/>
  <c r="B384" i="11" s="1"/>
  <c r="B385" i="11" s="1"/>
  <c r="B386" i="11" s="1"/>
  <c r="B387" i="11" s="1"/>
  <c r="B388" i="11" s="1"/>
  <c r="B389" i="11" s="1"/>
  <c r="B390" i="11" s="1"/>
  <c r="B391" i="11" s="1"/>
  <c r="B392" i="11" s="1"/>
  <c r="B393" i="11" s="1"/>
  <c r="B394" i="11" s="1"/>
  <c r="B395" i="11" s="1"/>
  <c r="B396" i="11" s="1"/>
  <c r="B397" i="11" s="1"/>
  <c r="B398" i="11" s="1"/>
  <c r="B399" i="11" s="1"/>
  <c r="B400" i="11" s="1"/>
  <c r="B401" i="11" s="1"/>
  <c r="B402" i="11" s="1"/>
  <c r="B403" i="11" s="1"/>
  <c r="B404" i="11" s="1"/>
  <c r="B405" i="11" s="1"/>
  <c r="B406" i="11" s="1"/>
  <c r="B407" i="11" s="1"/>
  <c r="B408" i="11" s="1"/>
  <c r="B409" i="11" s="1"/>
  <c r="B410" i="11" s="1"/>
  <c r="B411" i="11" s="1"/>
  <c r="B412" i="11" s="1"/>
  <c r="B413" i="11" s="1"/>
  <c r="B414" i="11" s="1"/>
  <c r="B415" i="11" s="1"/>
  <c r="B416" i="11" s="1"/>
  <c r="B417" i="11" s="1"/>
  <c r="B418" i="11" s="1"/>
  <c r="B419" i="11" s="1"/>
  <c r="B420" i="11" s="1"/>
  <c r="B421" i="11" s="1"/>
  <c r="B422" i="11" s="1"/>
  <c r="B423" i="11" s="1"/>
  <c r="B424" i="11" s="1"/>
  <c r="B425" i="11" s="1"/>
  <c r="B426" i="11" s="1"/>
  <c r="B427" i="11" s="1"/>
  <c r="B428" i="11" s="1"/>
  <c r="B429" i="11" s="1"/>
  <c r="B430" i="11" s="1"/>
  <c r="B431" i="11" s="1"/>
  <c r="B432" i="11" s="1"/>
  <c r="B433" i="11" s="1"/>
  <c r="B434" i="11" s="1"/>
  <c r="B435" i="11" s="1"/>
  <c r="B436" i="11" s="1"/>
  <c r="B437" i="11" s="1"/>
  <c r="B438" i="11" s="1"/>
  <c r="B439" i="11" s="1"/>
  <c r="B440" i="11" s="1"/>
  <c r="B441" i="11" s="1"/>
  <c r="B442" i="11" s="1"/>
  <c r="B443" i="11" s="1"/>
  <c r="B444" i="11" s="1"/>
  <c r="B445" i="11" s="1"/>
  <c r="B446" i="11" s="1"/>
  <c r="B447" i="11" s="1"/>
  <c r="B448" i="11" s="1"/>
  <c r="B449" i="11" s="1"/>
  <c r="B450" i="11" s="1"/>
  <c r="B451" i="11" s="1"/>
  <c r="B452" i="11" s="1"/>
  <c r="B453" i="11" s="1"/>
  <c r="B454" i="11" s="1"/>
  <c r="B455" i="11" s="1"/>
  <c r="B456" i="11" s="1"/>
  <c r="B457" i="11" s="1"/>
  <c r="B458" i="11" s="1"/>
  <c r="B459" i="11" s="1"/>
  <c r="B460" i="11" s="1"/>
  <c r="B461" i="11" s="1"/>
  <c r="B462" i="11" s="1"/>
  <c r="B463" i="11" s="1"/>
  <c r="B464" i="11" s="1"/>
  <c r="B465" i="11" s="1"/>
  <c r="B466" i="11" s="1"/>
  <c r="B467" i="11" s="1"/>
  <c r="B468" i="11" s="1"/>
  <c r="B469" i="11" s="1"/>
  <c r="B470" i="11" s="1"/>
  <c r="B471" i="11" s="1"/>
  <c r="B472" i="11" s="1"/>
  <c r="B473" i="11" s="1"/>
  <c r="B474" i="11" s="1"/>
  <c r="B475" i="11" s="1"/>
  <c r="B476" i="11" s="1"/>
  <c r="B477" i="11" s="1"/>
  <c r="B478" i="11" s="1"/>
  <c r="B479" i="11" s="1"/>
  <c r="B480" i="11" s="1"/>
  <c r="AC480" i="5" l="1"/>
  <c r="AB480" i="5"/>
  <c r="AA480" i="5"/>
  <c r="AC479" i="5"/>
  <c r="AB479" i="5"/>
  <c r="AA479" i="5"/>
  <c r="AC478" i="5"/>
  <c r="AB478" i="5"/>
  <c r="AA478" i="5"/>
  <c r="AC477" i="5"/>
  <c r="AB477" i="5"/>
  <c r="AA477" i="5"/>
  <c r="AC476" i="5"/>
  <c r="AB476" i="5"/>
  <c r="AA476" i="5"/>
  <c r="AC475" i="5"/>
  <c r="AB475" i="5"/>
  <c r="AA475" i="5"/>
  <c r="AC474" i="5"/>
  <c r="AB474" i="5"/>
  <c r="AA474" i="5"/>
  <c r="AC473" i="5"/>
  <c r="AB473" i="5"/>
  <c r="AA473" i="5"/>
  <c r="AC472" i="5"/>
  <c r="AB472" i="5"/>
  <c r="AA472" i="5"/>
  <c r="AC471" i="5"/>
  <c r="AB471" i="5"/>
  <c r="AA471" i="5"/>
  <c r="AC470" i="5"/>
  <c r="AB470" i="5"/>
  <c r="AA470" i="5"/>
  <c r="AC469" i="5"/>
  <c r="AB469" i="5"/>
  <c r="AA469" i="5"/>
  <c r="AC468" i="5"/>
  <c r="AB468" i="5"/>
  <c r="AA468" i="5"/>
  <c r="AC467" i="5"/>
  <c r="AB467" i="5"/>
  <c r="AA467" i="5"/>
  <c r="AC466" i="5"/>
  <c r="AB466" i="5"/>
  <c r="AA466" i="5"/>
  <c r="AC465" i="5"/>
  <c r="AB465" i="5"/>
  <c r="AA465" i="5"/>
  <c r="AC464" i="5"/>
  <c r="AB464" i="5"/>
  <c r="AA464" i="5"/>
  <c r="AC463" i="5"/>
  <c r="AB463" i="5"/>
  <c r="AA463" i="5"/>
  <c r="AC462" i="5"/>
  <c r="AB462" i="5"/>
  <c r="AA462" i="5"/>
  <c r="AC461" i="5"/>
  <c r="AB461" i="5"/>
  <c r="AA461" i="5"/>
  <c r="AC460" i="5"/>
  <c r="AB460" i="5"/>
  <c r="AA460" i="5"/>
  <c r="AC459" i="5"/>
  <c r="AB459" i="5"/>
  <c r="AA459" i="5"/>
  <c r="AC458" i="5"/>
  <c r="AB458" i="5"/>
  <c r="AA458" i="5"/>
  <c r="AC457" i="5"/>
  <c r="AB457" i="5"/>
  <c r="AA457" i="5"/>
  <c r="AC456" i="5"/>
  <c r="AB456" i="5"/>
  <c r="AA456" i="5"/>
  <c r="AC455" i="5"/>
  <c r="AB455" i="5"/>
  <c r="AA455" i="5"/>
  <c r="AC454" i="5"/>
  <c r="AB454" i="5"/>
  <c r="AA454" i="5"/>
  <c r="AC453" i="5"/>
  <c r="AB453" i="5"/>
  <c r="AA453" i="5"/>
  <c r="AC452" i="5"/>
  <c r="AB452" i="5"/>
  <c r="AA452" i="5"/>
  <c r="AC451" i="5"/>
  <c r="AB451" i="5"/>
  <c r="AA451" i="5"/>
  <c r="AC450" i="5"/>
  <c r="AB450" i="5"/>
  <c r="AA450" i="5"/>
  <c r="AC449" i="5"/>
  <c r="AB449" i="5"/>
  <c r="AA449" i="5"/>
  <c r="AC448" i="5"/>
  <c r="AB448" i="5"/>
  <c r="AA448" i="5"/>
  <c r="AC447" i="5"/>
  <c r="AB447" i="5"/>
  <c r="AA447" i="5"/>
  <c r="AC446" i="5"/>
  <c r="AB446" i="5"/>
  <c r="AA446" i="5"/>
  <c r="AC445" i="5"/>
  <c r="AB445" i="5"/>
  <c r="AA445" i="5"/>
  <c r="AC444" i="5"/>
  <c r="AB444" i="5"/>
  <c r="AA444" i="5"/>
  <c r="AC443" i="5"/>
  <c r="AB443" i="5"/>
  <c r="AA443" i="5"/>
  <c r="AC442" i="5"/>
  <c r="AB442" i="5"/>
  <c r="AA442" i="5"/>
  <c r="AC441" i="5"/>
  <c r="AB441" i="5"/>
  <c r="AA441" i="5"/>
  <c r="AC440" i="5"/>
  <c r="AB440" i="5"/>
  <c r="AA440" i="5"/>
  <c r="AC439" i="5"/>
  <c r="AB439" i="5"/>
  <c r="AA439" i="5"/>
  <c r="AC438" i="5"/>
  <c r="AB438" i="5"/>
  <c r="AA438" i="5"/>
  <c r="AC437" i="5"/>
  <c r="AB437" i="5"/>
  <c r="AA437" i="5"/>
  <c r="AC436" i="5"/>
  <c r="AB436" i="5"/>
  <c r="AA436" i="5"/>
  <c r="AC435" i="5"/>
  <c r="AB435" i="5"/>
  <c r="AA435" i="5"/>
  <c r="AC434" i="5"/>
  <c r="AB434" i="5"/>
  <c r="AA434" i="5"/>
  <c r="AC433" i="5"/>
  <c r="AB433" i="5"/>
  <c r="AA433" i="5"/>
  <c r="AC432" i="5"/>
  <c r="AB432" i="5"/>
  <c r="AA432" i="5"/>
  <c r="AC431" i="5"/>
  <c r="AB431" i="5"/>
  <c r="AA431" i="5"/>
  <c r="AC430" i="5"/>
  <c r="AB430" i="5"/>
  <c r="AA430" i="5"/>
  <c r="AC429" i="5"/>
  <c r="AB429" i="5"/>
  <c r="AA429" i="5"/>
  <c r="AC428" i="5"/>
  <c r="AB428" i="5"/>
  <c r="AA428" i="5"/>
  <c r="AC427" i="5"/>
  <c r="AB427" i="5"/>
  <c r="AA427" i="5"/>
  <c r="AC426" i="5"/>
  <c r="AB426" i="5"/>
  <c r="AA426" i="5"/>
  <c r="AC425" i="5"/>
  <c r="AB425" i="5"/>
  <c r="AA425" i="5"/>
  <c r="AC424" i="5"/>
  <c r="AB424" i="5"/>
  <c r="AA424" i="5"/>
  <c r="AC423" i="5"/>
  <c r="AB423" i="5"/>
  <c r="AA423" i="5"/>
  <c r="AC422" i="5"/>
  <c r="AB422" i="5"/>
  <c r="AA422" i="5"/>
  <c r="AC421" i="5"/>
  <c r="AB421" i="5"/>
  <c r="AA421" i="5"/>
  <c r="AC420" i="5"/>
  <c r="AB420" i="5"/>
  <c r="AA420" i="5"/>
  <c r="AC419" i="5"/>
  <c r="AB419" i="5"/>
  <c r="AA419" i="5"/>
  <c r="AC418" i="5"/>
  <c r="AB418" i="5"/>
  <c r="AA418" i="5"/>
  <c r="AC417" i="5"/>
  <c r="AB417" i="5"/>
  <c r="AA417" i="5"/>
  <c r="AC416" i="5"/>
  <c r="AB416" i="5"/>
  <c r="AA416" i="5"/>
  <c r="AC415" i="5"/>
  <c r="AB415" i="5"/>
  <c r="AA415" i="5"/>
  <c r="AC414" i="5"/>
  <c r="AB414" i="5"/>
  <c r="AA414" i="5"/>
  <c r="AC413" i="5"/>
  <c r="AB413" i="5"/>
  <c r="AA413" i="5"/>
  <c r="AC412" i="5"/>
  <c r="AB412" i="5"/>
  <c r="AA412" i="5"/>
  <c r="AC411" i="5"/>
  <c r="AB411" i="5"/>
  <c r="AA411" i="5"/>
  <c r="AC410" i="5"/>
  <c r="AB410" i="5"/>
  <c r="AA410" i="5"/>
  <c r="AC409" i="5"/>
  <c r="AB409" i="5"/>
  <c r="AA409" i="5"/>
  <c r="AC408" i="5"/>
  <c r="AB408" i="5"/>
  <c r="AA408" i="5"/>
  <c r="AC407" i="5"/>
  <c r="AB407" i="5"/>
  <c r="AA407" i="5"/>
  <c r="AC406" i="5"/>
  <c r="AB406" i="5"/>
  <c r="AA406" i="5"/>
  <c r="AC405" i="5"/>
  <c r="AB405" i="5"/>
  <c r="AA405" i="5"/>
  <c r="AC404" i="5"/>
  <c r="AB404" i="5"/>
  <c r="AA404" i="5"/>
  <c r="AC403" i="5"/>
  <c r="AB403" i="5"/>
  <c r="AA403" i="5"/>
  <c r="AC402" i="5"/>
  <c r="AB402" i="5"/>
  <c r="AA402" i="5"/>
  <c r="AC401" i="5"/>
  <c r="AB401" i="5"/>
  <c r="AA401" i="5"/>
  <c r="AC400" i="5"/>
  <c r="AB400" i="5"/>
  <c r="AA400" i="5"/>
  <c r="AC399" i="5"/>
  <c r="AB399" i="5"/>
  <c r="AA399" i="5"/>
  <c r="AC398" i="5"/>
  <c r="AB398" i="5"/>
  <c r="AA398" i="5"/>
  <c r="AC397" i="5"/>
  <c r="AB397" i="5"/>
  <c r="AA397" i="5"/>
  <c r="AC396" i="5"/>
  <c r="AB396" i="5"/>
  <c r="AA396" i="5"/>
  <c r="AC395" i="5"/>
  <c r="AB395" i="5"/>
  <c r="AA395" i="5"/>
  <c r="AC394" i="5"/>
  <c r="AB394" i="5"/>
  <c r="AA394" i="5"/>
  <c r="AC393" i="5"/>
  <c r="AB393" i="5"/>
  <c r="AA393" i="5"/>
  <c r="AC392" i="5"/>
  <c r="AB392" i="5"/>
  <c r="AA392" i="5"/>
  <c r="AC391" i="5"/>
  <c r="AB391" i="5"/>
  <c r="AA391" i="5"/>
  <c r="AC390" i="5"/>
  <c r="AB390" i="5"/>
  <c r="AA390" i="5"/>
  <c r="AC389" i="5"/>
  <c r="AB389" i="5"/>
  <c r="AA389" i="5"/>
  <c r="AC388" i="5"/>
  <c r="AB388" i="5"/>
  <c r="AA388" i="5"/>
  <c r="AC387" i="5"/>
  <c r="AB387" i="5"/>
  <c r="AA387" i="5"/>
  <c r="AC386" i="5"/>
  <c r="AB386" i="5"/>
  <c r="AA386" i="5"/>
  <c r="AC385" i="5"/>
  <c r="AB385" i="5"/>
  <c r="AA385" i="5"/>
  <c r="AC384" i="5"/>
  <c r="AB384" i="5"/>
  <c r="AA384" i="5"/>
  <c r="AC383" i="5"/>
  <c r="AB383" i="5"/>
  <c r="AA383" i="5"/>
  <c r="AC382" i="5"/>
  <c r="AB382" i="5"/>
  <c r="AA382" i="5"/>
  <c r="AC381" i="5"/>
  <c r="AB381" i="5"/>
  <c r="AA381" i="5"/>
  <c r="AC380" i="5"/>
  <c r="AB380" i="5"/>
  <c r="AA380" i="5"/>
  <c r="AC379" i="5"/>
  <c r="AB379" i="5"/>
  <c r="AA379" i="5"/>
  <c r="AC378" i="5"/>
  <c r="AB378" i="5"/>
  <c r="AA378" i="5"/>
  <c r="AC377" i="5"/>
  <c r="AB377" i="5"/>
  <c r="AA377" i="5"/>
  <c r="AC376" i="5"/>
  <c r="AB376" i="5"/>
  <c r="AA376" i="5"/>
  <c r="AC375" i="5"/>
  <c r="AB375" i="5"/>
  <c r="AA375" i="5"/>
  <c r="AC374" i="5"/>
  <c r="AB374" i="5"/>
  <c r="AA374" i="5"/>
  <c r="AC373" i="5"/>
  <c r="AB373" i="5"/>
  <c r="AA373" i="5"/>
  <c r="AC372" i="5"/>
  <c r="AB372" i="5"/>
  <c r="AA372" i="5"/>
  <c r="AC371" i="5"/>
  <c r="AB371" i="5"/>
  <c r="AA371" i="5"/>
  <c r="AC370" i="5"/>
  <c r="AB370" i="5"/>
  <c r="AA370" i="5"/>
  <c r="AC369" i="5"/>
  <c r="AB369" i="5"/>
  <c r="AA369" i="5"/>
  <c r="AC368" i="5"/>
  <c r="AB368" i="5"/>
  <c r="AA368" i="5"/>
  <c r="AC367" i="5"/>
  <c r="AB367" i="5"/>
  <c r="AA367" i="5"/>
  <c r="AC366" i="5"/>
  <c r="AB366" i="5"/>
  <c r="AA366" i="5"/>
  <c r="AC365" i="5"/>
  <c r="AB365" i="5"/>
  <c r="AA365" i="5"/>
  <c r="AC364" i="5"/>
  <c r="AB364" i="5"/>
  <c r="AA364" i="5"/>
  <c r="AC363" i="5"/>
  <c r="AB363" i="5"/>
  <c r="AA363" i="5"/>
  <c r="AC362" i="5"/>
  <c r="AB362" i="5"/>
  <c r="AA362" i="5"/>
  <c r="AC361" i="5"/>
  <c r="AB361" i="5"/>
  <c r="AA361" i="5"/>
  <c r="AC360" i="5"/>
  <c r="AB360" i="5"/>
  <c r="AA360" i="5"/>
  <c r="AC359" i="5"/>
  <c r="AB359" i="5"/>
  <c r="AA359" i="5"/>
  <c r="AC358" i="5"/>
  <c r="AB358" i="5"/>
  <c r="AA358" i="5"/>
  <c r="AC357" i="5"/>
  <c r="AB357" i="5"/>
  <c r="AA357" i="5"/>
  <c r="AC356" i="5"/>
  <c r="AB356" i="5"/>
  <c r="AA356" i="5"/>
  <c r="AC355" i="5"/>
  <c r="AB355" i="5"/>
  <c r="AA355" i="5"/>
  <c r="AC354" i="5"/>
  <c r="AB354" i="5"/>
  <c r="AA354" i="5"/>
  <c r="AC353" i="5"/>
  <c r="AB353" i="5"/>
  <c r="AA353" i="5"/>
  <c r="AC352" i="5"/>
  <c r="AB352" i="5"/>
  <c r="AA352" i="5"/>
  <c r="AC351" i="5"/>
  <c r="AB351" i="5"/>
  <c r="AA351" i="5"/>
  <c r="AC350" i="5"/>
  <c r="AB350" i="5"/>
  <c r="AA350" i="5"/>
  <c r="AC349" i="5"/>
  <c r="AB349" i="5"/>
  <c r="AA349" i="5"/>
  <c r="AC348" i="5"/>
  <c r="AB348" i="5"/>
  <c r="AA348" i="5"/>
  <c r="AC347" i="5"/>
  <c r="AB347" i="5"/>
  <c r="AA347" i="5"/>
  <c r="AC346" i="5"/>
  <c r="AB346" i="5"/>
  <c r="AA346" i="5"/>
  <c r="AC345" i="5"/>
  <c r="AB345" i="5"/>
  <c r="AA345" i="5"/>
  <c r="AC344" i="5"/>
  <c r="AB344" i="5"/>
  <c r="AA344" i="5"/>
  <c r="AC343" i="5"/>
  <c r="AB343" i="5"/>
  <c r="AA343" i="5"/>
  <c r="AC342" i="5"/>
  <c r="AB342" i="5"/>
  <c r="AA342" i="5"/>
  <c r="AC341" i="5"/>
  <c r="AB341" i="5"/>
  <c r="AA341" i="5"/>
  <c r="AC340" i="5"/>
  <c r="AB340" i="5"/>
  <c r="AA340" i="5"/>
  <c r="AC339" i="5"/>
  <c r="AB339" i="5"/>
  <c r="AA339" i="5"/>
  <c r="AC338" i="5"/>
  <c r="AB338" i="5"/>
  <c r="AA338" i="5"/>
  <c r="AC337" i="5"/>
  <c r="AB337" i="5"/>
  <c r="AA337" i="5"/>
  <c r="AC336" i="5"/>
  <c r="AB336" i="5"/>
  <c r="AA336" i="5"/>
  <c r="AC335" i="5"/>
  <c r="AB335" i="5"/>
  <c r="AA335" i="5"/>
  <c r="AC334" i="5"/>
  <c r="AB334" i="5"/>
  <c r="AA334" i="5"/>
  <c r="AC333" i="5"/>
  <c r="AB333" i="5"/>
  <c r="AA333" i="5"/>
  <c r="AC332" i="5"/>
  <c r="AB332" i="5"/>
  <c r="AA332" i="5"/>
  <c r="AC331" i="5"/>
  <c r="AB331" i="5"/>
  <c r="AA331" i="5"/>
  <c r="AC330" i="5"/>
  <c r="AB330" i="5"/>
  <c r="AA330" i="5"/>
  <c r="AC329" i="5"/>
  <c r="AB329" i="5"/>
  <c r="AA329" i="5"/>
  <c r="AC328" i="5"/>
  <c r="AB328" i="5"/>
  <c r="AA328" i="5"/>
  <c r="AC327" i="5"/>
  <c r="AB327" i="5"/>
  <c r="AA327" i="5"/>
  <c r="AC326" i="5"/>
  <c r="AB326" i="5"/>
  <c r="AA326" i="5"/>
  <c r="AC325" i="5"/>
  <c r="AB325" i="5"/>
  <c r="AA325" i="5"/>
  <c r="AC324" i="5"/>
  <c r="AB324" i="5"/>
  <c r="AA324" i="5"/>
  <c r="AC323" i="5"/>
  <c r="AB323" i="5"/>
  <c r="AA323" i="5"/>
  <c r="AC322" i="5"/>
  <c r="AB322" i="5"/>
  <c r="AA322" i="5"/>
  <c r="AC321" i="5"/>
  <c r="AB321" i="5"/>
  <c r="AA321" i="5"/>
  <c r="AC320" i="5"/>
  <c r="AB320" i="5"/>
  <c r="AA320" i="5"/>
  <c r="AC319" i="5"/>
  <c r="AB319" i="5"/>
  <c r="AA319" i="5"/>
  <c r="AC318" i="5"/>
  <c r="AB318" i="5"/>
  <c r="AA318" i="5"/>
  <c r="AC317" i="5"/>
  <c r="AB317" i="5"/>
  <c r="AA317" i="5"/>
  <c r="AC316" i="5"/>
  <c r="AB316" i="5"/>
  <c r="AA316" i="5"/>
  <c r="AC315" i="5"/>
  <c r="AB315" i="5"/>
  <c r="AA315" i="5"/>
  <c r="AC314" i="5"/>
  <c r="AB314" i="5"/>
  <c r="AA314" i="5"/>
  <c r="AC313" i="5"/>
  <c r="AB313" i="5"/>
  <c r="AA313" i="5"/>
  <c r="AC312" i="5"/>
  <c r="AB312" i="5"/>
  <c r="AA312" i="5"/>
  <c r="AC311" i="5"/>
  <c r="AB311" i="5"/>
  <c r="AA311" i="5"/>
  <c r="AC310" i="5"/>
  <c r="AB310" i="5"/>
  <c r="AA310" i="5"/>
  <c r="AC309" i="5"/>
  <c r="AB309" i="5"/>
  <c r="AA309" i="5"/>
  <c r="AC308" i="5"/>
  <c r="AB308" i="5"/>
  <c r="AA308" i="5"/>
  <c r="AC307" i="5"/>
  <c r="AB307" i="5"/>
  <c r="AA307" i="5"/>
  <c r="AC306" i="5"/>
  <c r="AB306" i="5"/>
  <c r="AA306" i="5"/>
  <c r="AC305" i="5"/>
  <c r="AB305" i="5"/>
  <c r="AA305" i="5"/>
  <c r="AC304" i="5"/>
  <c r="AB304" i="5"/>
  <c r="AA304" i="5"/>
  <c r="AC303" i="5"/>
  <c r="AB303" i="5"/>
  <c r="AA303" i="5"/>
  <c r="AC302" i="5"/>
  <c r="AB302" i="5"/>
  <c r="AA302" i="5"/>
  <c r="AC301" i="5"/>
  <c r="AB301" i="5"/>
  <c r="AA301" i="5"/>
  <c r="AC300" i="5"/>
  <c r="AB300" i="5"/>
  <c r="AA300" i="5"/>
  <c r="AC299" i="5"/>
  <c r="AB299" i="5"/>
  <c r="AA299" i="5"/>
  <c r="AC298" i="5"/>
  <c r="AB298" i="5"/>
  <c r="AA298" i="5"/>
  <c r="AC297" i="5"/>
  <c r="AB297" i="5"/>
  <c r="AA297" i="5"/>
  <c r="AC296" i="5"/>
  <c r="AB296" i="5"/>
  <c r="AA296" i="5"/>
  <c r="AC295" i="5"/>
  <c r="AB295" i="5"/>
  <c r="AA295" i="5"/>
  <c r="AC294" i="5"/>
  <c r="AB294" i="5"/>
  <c r="AA294" i="5"/>
  <c r="AC293" i="5"/>
  <c r="AB293" i="5"/>
  <c r="AA293" i="5"/>
  <c r="AC292" i="5"/>
  <c r="AB292" i="5"/>
  <c r="AA292" i="5"/>
  <c r="AC291" i="5"/>
  <c r="AB291" i="5"/>
  <c r="AA291" i="5"/>
  <c r="AC290" i="5"/>
  <c r="AB290" i="5"/>
  <c r="AA290" i="5"/>
  <c r="AC289" i="5"/>
  <c r="AB289" i="5"/>
  <c r="AA289" i="5"/>
  <c r="AC288" i="5"/>
  <c r="AB288" i="5"/>
  <c r="AA288" i="5"/>
  <c r="AC287" i="5"/>
  <c r="AB287" i="5"/>
  <c r="AA287" i="5"/>
  <c r="AC286" i="5"/>
  <c r="AB286" i="5"/>
  <c r="AA286" i="5"/>
  <c r="AC285" i="5"/>
  <c r="AB285" i="5"/>
  <c r="AA285" i="5"/>
  <c r="AC284" i="5"/>
  <c r="AB284" i="5"/>
  <c r="AA284" i="5"/>
  <c r="AC283" i="5"/>
  <c r="AB283" i="5"/>
  <c r="AA283" i="5"/>
  <c r="AC282" i="5"/>
  <c r="AB282" i="5"/>
  <c r="AA282" i="5"/>
  <c r="AC281" i="5"/>
  <c r="AB281" i="5"/>
  <c r="AA281" i="5"/>
  <c r="AC280" i="5"/>
  <c r="AB280" i="5"/>
  <c r="AA280" i="5"/>
  <c r="AC279" i="5"/>
  <c r="AB279" i="5"/>
  <c r="AA279" i="5"/>
  <c r="AC278" i="5"/>
  <c r="AB278" i="5"/>
  <c r="AA278" i="5"/>
  <c r="AC277" i="5"/>
  <c r="AB277" i="5"/>
  <c r="AA277" i="5"/>
  <c r="AC276" i="5"/>
  <c r="AB276" i="5"/>
  <c r="AA276" i="5"/>
  <c r="AC275" i="5"/>
  <c r="AB275" i="5"/>
  <c r="AA275" i="5"/>
  <c r="AC274" i="5"/>
  <c r="AB274" i="5"/>
  <c r="AA274" i="5"/>
  <c r="AC273" i="5"/>
  <c r="AB273" i="5"/>
  <c r="AA273" i="5"/>
  <c r="AC272" i="5"/>
  <c r="AB272" i="5"/>
  <c r="AA272" i="5"/>
  <c r="AC271" i="5"/>
  <c r="AB271" i="5"/>
  <c r="AA271" i="5"/>
  <c r="AC270" i="5"/>
  <c r="AB270" i="5"/>
  <c r="AA270" i="5"/>
  <c r="AC269" i="5"/>
  <c r="AB269" i="5"/>
  <c r="AA269" i="5"/>
  <c r="AC268" i="5"/>
  <c r="AB268" i="5"/>
  <c r="AA268" i="5"/>
  <c r="AC267" i="5"/>
  <c r="AB267" i="5"/>
  <c r="AA267" i="5"/>
  <c r="AC266" i="5"/>
  <c r="AB266" i="5"/>
  <c r="AA266" i="5"/>
  <c r="AC265" i="5"/>
  <c r="AB265" i="5"/>
  <c r="AA265" i="5"/>
  <c r="AC264" i="5"/>
  <c r="AB264" i="5"/>
  <c r="AA264" i="5"/>
  <c r="AC263" i="5"/>
  <c r="AB263" i="5"/>
  <c r="AA263" i="5"/>
  <c r="AC262" i="5"/>
  <c r="AB262" i="5"/>
  <c r="AA262" i="5"/>
  <c r="AC261" i="5"/>
  <c r="AB261" i="5"/>
  <c r="AA261" i="5"/>
  <c r="AC260" i="5"/>
  <c r="AB260" i="5"/>
  <c r="AA260" i="5"/>
  <c r="AC259" i="5"/>
  <c r="AB259" i="5"/>
  <c r="AA259" i="5"/>
  <c r="AC258" i="5"/>
  <c r="AB258" i="5"/>
  <c r="AA258" i="5"/>
  <c r="AC257" i="5"/>
  <c r="AB257" i="5"/>
  <c r="AA257" i="5"/>
  <c r="AC256" i="5"/>
  <c r="AB256" i="5"/>
  <c r="AA256" i="5"/>
  <c r="AC255" i="5"/>
  <c r="AB255" i="5"/>
  <c r="AA255" i="5"/>
  <c r="AC254" i="5"/>
  <c r="AB254" i="5"/>
  <c r="AA254" i="5"/>
  <c r="AC253" i="5"/>
  <c r="AB253" i="5"/>
  <c r="AA253" i="5"/>
  <c r="AC252" i="5"/>
  <c r="AB252" i="5"/>
  <c r="AA252" i="5"/>
  <c r="AC251" i="5"/>
  <c r="AB251" i="5"/>
  <c r="AA251" i="5"/>
  <c r="AC250" i="5"/>
  <c r="AB250" i="5"/>
  <c r="AA250" i="5"/>
  <c r="AC249" i="5"/>
  <c r="AB249" i="5"/>
  <c r="AA249" i="5"/>
  <c r="AC248" i="5"/>
  <c r="AB248" i="5"/>
  <c r="AA248" i="5"/>
  <c r="AC247" i="5"/>
  <c r="AB247" i="5"/>
  <c r="AA247" i="5"/>
  <c r="AC246" i="5"/>
  <c r="AB246" i="5"/>
  <c r="AA246" i="5"/>
  <c r="AC245" i="5"/>
  <c r="AB245" i="5"/>
  <c r="AA245" i="5"/>
  <c r="AC244" i="5"/>
  <c r="AB244" i="5"/>
  <c r="AA244" i="5"/>
  <c r="AC243" i="5"/>
  <c r="AB243" i="5"/>
  <c r="AA243" i="5"/>
  <c r="AC242" i="5"/>
  <c r="AB242" i="5"/>
  <c r="AA242" i="5"/>
  <c r="AC241" i="5"/>
  <c r="AB241" i="5"/>
  <c r="AA241" i="5"/>
  <c r="AC240" i="5"/>
  <c r="AB240" i="5"/>
  <c r="AA240" i="5"/>
  <c r="AC239" i="5"/>
  <c r="AB239" i="5"/>
  <c r="AA239" i="5"/>
  <c r="AC238" i="5"/>
  <c r="AB238" i="5"/>
  <c r="AA238" i="5"/>
  <c r="AC237" i="5"/>
  <c r="AB237" i="5"/>
  <c r="AA237" i="5"/>
  <c r="AC236" i="5"/>
  <c r="AB236" i="5"/>
  <c r="AA236" i="5"/>
  <c r="AC235" i="5"/>
  <c r="AB235" i="5"/>
  <c r="AA235" i="5"/>
  <c r="AC234" i="5"/>
  <c r="AB234" i="5"/>
  <c r="AA234" i="5"/>
  <c r="AC233" i="5"/>
  <c r="AB233" i="5"/>
  <c r="AA233" i="5"/>
  <c r="AC232" i="5"/>
  <c r="AB232" i="5"/>
  <c r="AA232" i="5"/>
  <c r="AC231" i="5"/>
  <c r="AB231" i="5"/>
  <c r="AA231" i="5"/>
  <c r="AC230" i="5"/>
  <c r="AB230" i="5"/>
  <c r="AA230" i="5"/>
  <c r="AC229" i="5"/>
  <c r="AB229" i="5"/>
  <c r="AA229" i="5"/>
  <c r="AC228" i="5"/>
  <c r="AB228" i="5"/>
  <c r="AA228" i="5"/>
  <c r="AC227" i="5"/>
  <c r="AB227" i="5"/>
  <c r="AA227" i="5"/>
  <c r="AC226" i="5"/>
  <c r="AB226" i="5"/>
  <c r="AA226" i="5"/>
  <c r="AC225" i="5"/>
  <c r="AB225" i="5"/>
  <c r="AA225" i="5"/>
  <c r="AC224" i="5"/>
  <c r="AB224" i="5"/>
  <c r="AA224" i="5"/>
  <c r="AC223" i="5"/>
  <c r="AB223" i="5"/>
  <c r="AA223" i="5"/>
  <c r="AC222" i="5"/>
  <c r="AB222" i="5"/>
  <c r="AA222" i="5"/>
  <c r="AC221" i="5"/>
  <c r="AB221" i="5"/>
  <c r="AA221" i="5"/>
  <c r="AC220" i="5"/>
  <c r="AB220" i="5"/>
  <c r="AA220" i="5"/>
  <c r="AC219" i="5"/>
  <c r="AB219" i="5"/>
  <c r="AA219" i="5"/>
  <c r="AC218" i="5"/>
  <c r="AB218" i="5"/>
  <c r="AA218" i="5"/>
  <c r="AC217" i="5"/>
  <c r="AB217" i="5"/>
  <c r="AA217" i="5"/>
  <c r="AC216" i="5"/>
  <c r="AB216" i="5"/>
  <c r="AA216" i="5"/>
  <c r="AC215" i="5"/>
  <c r="AB215" i="5"/>
  <c r="AA215" i="5"/>
  <c r="AC214" i="5"/>
  <c r="AB214" i="5"/>
  <c r="AA214" i="5"/>
  <c r="AC213" i="5"/>
  <c r="AB213" i="5"/>
  <c r="AA213" i="5"/>
  <c r="AC212" i="5"/>
  <c r="AB212" i="5"/>
  <c r="AA212" i="5"/>
  <c r="AC211" i="5"/>
  <c r="AB211" i="5"/>
  <c r="AA211" i="5"/>
  <c r="AC210" i="5"/>
  <c r="AB210" i="5"/>
  <c r="AA210" i="5"/>
  <c r="AC209" i="5"/>
  <c r="AB209" i="5"/>
  <c r="AA209" i="5"/>
  <c r="AC208" i="5"/>
  <c r="AB208" i="5"/>
  <c r="AA208" i="5"/>
  <c r="AC207" i="5"/>
  <c r="AB207" i="5"/>
  <c r="AA207" i="5"/>
  <c r="AC206" i="5"/>
  <c r="AB206" i="5"/>
  <c r="AA206" i="5"/>
  <c r="AC205" i="5"/>
  <c r="AB205" i="5"/>
  <c r="AA205" i="5"/>
  <c r="AC204" i="5"/>
  <c r="AB204" i="5"/>
  <c r="AA204" i="5"/>
  <c r="AC203" i="5"/>
  <c r="AB203" i="5"/>
  <c r="AA203" i="5"/>
  <c r="AC202" i="5"/>
  <c r="AB202" i="5"/>
  <c r="AA202" i="5"/>
  <c r="AC201" i="5"/>
  <c r="AB201" i="5"/>
  <c r="AA201" i="5"/>
  <c r="AC200" i="5"/>
  <c r="AB200" i="5"/>
  <c r="AA200" i="5"/>
  <c r="AC199" i="5"/>
  <c r="AB199" i="5"/>
  <c r="AA199" i="5"/>
  <c r="AC198" i="5"/>
  <c r="AB198" i="5"/>
  <c r="AA198" i="5"/>
  <c r="AC197" i="5"/>
  <c r="AB197" i="5"/>
  <c r="AA197" i="5"/>
  <c r="AC196" i="5"/>
  <c r="AB196" i="5"/>
  <c r="AA196" i="5"/>
  <c r="AC195" i="5"/>
  <c r="AB195" i="5"/>
  <c r="AA195" i="5"/>
  <c r="AC194" i="5"/>
  <c r="AB194" i="5"/>
  <c r="AA194" i="5"/>
  <c r="AC193" i="5"/>
  <c r="AB193" i="5"/>
  <c r="AA193" i="5"/>
  <c r="AC192" i="5"/>
  <c r="AB192" i="5"/>
  <c r="AA192" i="5"/>
  <c r="AC191" i="5"/>
  <c r="AB191" i="5"/>
  <c r="AA191" i="5"/>
  <c r="AC190" i="5"/>
  <c r="AB190" i="5"/>
  <c r="AA190" i="5"/>
  <c r="AC189" i="5"/>
  <c r="AB189" i="5"/>
  <c r="AA189" i="5"/>
  <c r="AC188" i="5"/>
  <c r="AB188" i="5"/>
  <c r="AA188" i="5"/>
  <c r="AC187" i="5"/>
  <c r="AB187" i="5"/>
  <c r="AA187" i="5"/>
  <c r="AC186" i="5"/>
  <c r="AB186" i="5"/>
  <c r="AA186" i="5"/>
  <c r="AC185" i="5"/>
  <c r="AB185" i="5"/>
  <c r="AA185" i="5"/>
  <c r="AC184" i="5"/>
  <c r="AB184" i="5"/>
  <c r="AA184" i="5"/>
  <c r="AC183" i="5"/>
  <c r="AB183" i="5"/>
  <c r="AA183" i="5"/>
  <c r="AC182" i="5"/>
  <c r="AB182" i="5"/>
  <c r="AA182" i="5"/>
  <c r="AC181" i="5"/>
  <c r="AB181" i="5"/>
  <c r="AA181" i="5"/>
  <c r="AC180" i="5"/>
  <c r="AB180" i="5"/>
  <c r="AA180" i="5"/>
  <c r="AC179" i="5"/>
  <c r="AB179" i="5"/>
  <c r="AA179" i="5"/>
  <c r="AC178" i="5"/>
  <c r="AB178" i="5"/>
  <c r="AA178" i="5"/>
  <c r="AC177" i="5"/>
  <c r="AB177" i="5"/>
  <c r="AA177" i="5"/>
  <c r="AC176" i="5"/>
  <c r="AB176" i="5"/>
  <c r="AA176" i="5"/>
  <c r="AC175" i="5"/>
  <c r="AB175" i="5"/>
  <c r="AA175" i="5"/>
  <c r="AC174" i="5"/>
  <c r="AB174" i="5"/>
  <c r="AA174" i="5"/>
  <c r="AC173" i="5"/>
  <c r="AB173" i="5"/>
  <c r="AA173" i="5"/>
  <c r="AC172" i="5"/>
  <c r="AB172" i="5"/>
  <c r="AA172" i="5"/>
  <c r="AC171" i="5"/>
  <c r="AB171" i="5"/>
  <c r="AA171" i="5"/>
  <c r="AC170" i="5"/>
  <c r="AB170" i="5"/>
  <c r="AA170" i="5"/>
  <c r="AC169" i="5"/>
  <c r="AB169" i="5"/>
  <c r="AA169" i="5"/>
  <c r="AC168" i="5"/>
  <c r="AB168" i="5"/>
  <c r="AA168" i="5"/>
  <c r="AC167" i="5"/>
  <c r="AB167" i="5"/>
  <c r="AA167" i="5"/>
  <c r="AC166" i="5"/>
  <c r="AB166" i="5"/>
  <c r="AA166" i="5"/>
  <c r="AC165" i="5"/>
  <c r="AB165" i="5"/>
  <c r="AA165" i="5"/>
  <c r="AC164" i="5"/>
  <c r="AB164" i="5"/>
  <c r="AA164" i="5"/>
  <c r="AC163" i="5"/>
  <c r="AB163" i="5"/>
  <c r="AA163" i="5"/>
  <c r="AC162" i="5"/>
  <c r="AB162" i="5"/>
  <c r="AA162" i="5"/>
  <c r="AC161" i="5"/>
  <c r="AB161" i="5"/>
  <c r="AA161" i="5"/>
  <c r="AC160" i="5"/>
  <c r="AB160" i="5"/>
  <c r="AA160" i="5"/>
  <c r="AC159" i="5"/>
  <c r="AB159" i="5"/>
  <c r="AA159" i="5"/>
  <c r="AC158" i="5"/>
  <c r="AB158" i="5"/>
  <c r="AA158" i="5"/>
  <c r="AC157" i="5"/>
  <c r="AB157" i="5"/>
  <c r="AA157" i="5"/>
  <c r="AC156" i="5"/>
  <c r="AB156" i="5"/>
  <c r="AA156" i="5"/>
  <c r="AC155" i="5"/>
  <c r="AB155" i="5"/>
  <c r="AA155" i="5"/>
  <c r="AC154" i="5"/>
  <c r="AB154" i="5"/>
  <c r="AA154" i="5"/>
  <c r="AC153" i="5"/>
  <c r="AB153" i="5"/>
  <c r="AA153" i="5"/>
  <c r="AC152" i="5"/>
  <c r="AB152" i="5"/>
  <c r="AA152" i="5"/>
  <c r="AC151" i="5"/>
  <c r="AB151" i="5"/>
  <c r="AA151" i="5"/>
  <c r="AC150" i="5"/>
  <c r="AB150" i="5"/>
  <c r="AA150" i="5"/>
  <c r="AC149" i="5"/>
  <c r="AB149" i="5"/>
  <c r="AA149" i="5"/>
  <c r="AC148" i="5"/>
  <c r="AB148" i="5"/>
  <c r="AA148" i="5"/>
  <c r="AC147" i="5"/>
  <c r="AB147" i="5"/>
  <c r="AA147" i="5"/>
  <c r="AC146" i="5"/>
  <c r="AB146" i="5"/>
  <c r="AA146" i="5"/>
  <c r="AC145" i="5"/>
  <c r="AB145" i="5"/>
  <c r="AA145" i="5"/>
  <c r="AC144" i="5"/>
  <c r="AB144" i="5"/>
  <c r="AA144" i="5"/>
  <c r="AC143" i="5"/>
  <c r="AB143" i="5"/>
  <c r="AA143" i="5"/>
  <c r="AC142" i="5"/>
  <c r="AB142" i="5"/>
  <c r="AA142" i="5"/>
  <c r="AC141" i="5"/>
  <c r="AB141" i="5"/>
  <c r="AA141" i="5"/>
  <c r="AC140" i="5"/>
  <c r="AB140" i="5"/>
  <c r="AA140" i="5"/>
  <c r="AC139" i="5"/>
  <c r="AB139" i="5"/>
  <c r="AA139" i="5"/>
  <c r="AC138" i="5"/>
  <c r="AB138" i="5"/>
  <c r="AA138" i="5"/>
  <c r="AC137" i="5"/>
  <c r="AB137" i="5"/>
  <c r="AA137" i="5"/>
  <c r="AC136" i="5"/>
  <c r="AB136" i="5"/>
  <c r="AA136" i="5"/>
  <c r="AC135" i="5"/>
  <c r="AB135" i="5"/>
  <c r="AA135" i="5"/>
  <c r="AC134" i="5"/>
  <c r="AB134" i="5"/>
  <c r="AA134" i="5"/>
  <c r="AC133" i="5"/>
  <c r="AB133" i="5"/>
  <c r="AA133" i="5"/>
  <c r="AC132" i="5"/>
  <c r="AB132" i="5"/>
  <c r="AA132" i="5"/>
  <c r="AC131" i="5"/>
  <c r="AB131" i="5"/>
  <c r="AA131" i="5"/>
  <c r="AC130" i="5"/>
  <c r="AB130" i="5"/>
  <c r="AA130" i="5"/>
  <c r="AC129" i="5"/>
  <c r="AB129" i="5"/>
  <c r="AA129" i="5"/>
  <c r="AC128" i="5"/>
  <c r="AB128" i="5"/>
  <c r="AA128" i="5"/>
  <c r="AC127" i="5"/>
  <c r="AB127" i="5"/>
  <c r="AA127" i="5"/>
  <c r="AC126" i="5"/>
  <c r="AB126" i="5"/>
  <c r="AA126" i="5"/>
  <c r="AC125" i="5"/>
  <c r="AB125" i="5"/>
  <c r="AA125" i="5"/>
  <c r="AC124" i="5"/>
  <c r="AB124" i="5"/>
  <c r="AA124" i="5"/>
  <c r="AC123" i="5"/>
  <c r="AB123" i="5"/>
  <c r="AA123" i="5"/>
  <c r="AC122" i="5"/>
  <c r="AB122" i="5"/>
  <c r="AA122" i="5"/>
  <c r="AC121" i="5"/>
  <c r="AB121" i="5"/>
  <c r="AA121" i="5"/>
  <c r="AC120" i="5"/>
  <c r="AB120" i="5"/>
  <c r="AA120" i="5"/>
  <c r="AC119" i="5"/>
  <c r="AB119" i="5"/>
  <c r="AA119" i="5"/>
  <c r="AC118" i="5"/>
  <c r="AB118" i="5"/>
  <c r="AA118" i="5"/>
  <c r="AC117" i="5"/>
  <c r="AB117" i="5"/>
  <c r="AA117" i="5"/>
  <c r="AC116" i="5"/>
  <c r="AB116" i="5"/>
  <c r="AA116" i="5"/>
  <c r="AC115" i="5"/>
  <c r="AB115" i="5"/>
  <c r="AA115" i="5"/>
  <c r="AC114" i="5"/>
  <c r="AB114" i="5"/>
  <c r="AA114" i="5"/>
  <c r="AC113" i="5"/>
  <c r="AB113" i="5"/>
  <c r="AA113" i="5"/>
  <c r="AC112" i="5"/>
  <c r="AB112" i="5"/>
  <c r="AA112" i="5"/>
  <c r="AC111" i="5"/>
  <c r="AB111" i="5"/>
  <c r="AA111" i="5"/>
  <c r="AC110" i="5"/>
  <c r="AB110" i="5"/>
  <c r="AA110" i="5"/>
  <c r="AC109" i="5"/>
  <c r="AB109" i="5"/>
  <c r="AA109" i="5"/>
  <c r="AC108" i="5"/>
  <c r="AB108" i="5"/>
  <c r="AA108" i="5"/>
  <c r="AC107" i="5"/>
  <c r="AB107" i="5"/>
  <c r="AA107" i="5"/>
  <c r="AC106" i="5"/>
  <c r="AB106" i="5"/>
  <c r="AA106" i="5"/>
  <c r="AC105" i="5"/>
  <c r="AB105" i="5"/>
  <c r="AA105" i="5"/>
  <c r="AC104" i="5"/>
  <c r="AB104" i="5"/>
  <c r="AA104" i="5"/>
  <c r="AC103" i="5"/>
  <c r="AB103" i="5"/>
  <c r="AA103" i="5"/>
  <c r="AC102" i="5"/>
  <c r="AB102" i="5"/>
  <c r="AA102" i="5"/>
  <c r="AC101" i="5"/>
  <c r="AB101" i="5"/>
  <c r="AA101" i="5"/>
  <c r="AC100" i="5"/>
  <c r="AB100" i="5"/>
  <c r="AA100" i="5"/>
  <c r="AC99" i="5"/>
  <c r="AB99" i="5"/>
  <c r="AA99" i="5"/>
  <c r="AC98" i="5"/>
  <c r="AB98" i="5"/>
  <c r="AA98" i="5"/>
  <c r="AC97" i="5"/>
  <c r="AB97" i="5"/>
  <c r="AA97" i="5"/>
  <c r="AC96" i="5"/>
  <c r="AB96" i="5"/>
  <c r="AA96" i="5"/>
  <c r="AC95" i="5"/>
  <c r="AB95" i="5"/>
  <c r="AA95" i="5"/>
  <c r="AC94" i="5"/>
  <c r="AB94" i="5"/>
  <c r="AA94" i="5"/>
  <c r="AC93" i="5"/>
  <c r="AB93" i="5"/>
  <c r="AA93" i="5"/>
  <c r="AC92" i="5"/>
  <c r="AB92" i="5"/>
  <c r="AA92" i="5"/>
  <c r="AC91" i="5"/>
  <c r="AB91" i="5"/>
  <c r="AA91" i="5"/>
  <c r="AC90" i="5"/>
  <c r="AB90" i="5"/>
  <c r="AA90" i="5"/>
  <c r="AC89" i="5"/>
  <c r="AB89" i="5"/>
  <c r="AA89" i="5"/>
  <c r="AC88" i="5"/>
  <c r="AB88" i="5"/>
  <c r="AA88" i="5"/>
  <c r="AC87" i="5"/>
  <c r="AB87" i="5"/>
  <c r="AA87" i="5"/>
  <c r="AC86" i="5"/>
  <c r="AB86" i="5"/>
  <c r="AA86" i="5"/>
  <c r="AC85" i="5"/>
  <c r="AB85" i="5"/>
  <c r="AA85" i="5"/>
  <c r="AC84" i="5"/>
  <c r="AB84" i="5"/>
  <c r="AA84" i="5"/>
  <c r="AC83" i="5"/>
  <c r="AB83" i="5"/>
  <c r="AA83" i="5"/>
  <c r="AC82" i="5"/>
  <c r="AB82" i="5"/>
  <c r="AA82" i="5"/>
  <c r="AC81" i="5"/>
  <c r="AB81" i="5"/>
  <c r="AA81" i="5"/>
  <c r="AC80" i="5"/>
  <c r="AB80" i="5"/>
  <c r="AA80" i="5"/>
  <c r="AC79" i="5"/>
  <c r="AB79" i="5"/>
  <c r="AA79" i="5"/>
  <c r="AC78" i="5"/>
  <c r="AB78" i="5"/>
  <c r="AA78" i="5"/>
  <c r="AC77" i="5"/>
  <c r="AB77" i="5"/>
  <c r="AA77" i="5"/>
  <c r="AC76" i="5"/>
  <c r="AB76" i="5"/>
  <c r="AA76" i="5"/>
  <c r="AC75" i="5"/>
  <c r="AB75" i="5"/>
  <c r="AA75" i="5"/>
  <c r="AC74" i="5"/>
  <c r="AB74" i="5"/>
  <c r="AA74" i="5"/>
  <c r="AC73" i="5"/>
  <c r="AB73" i="5"/>
  <c r="AA73" i="5"/>
  <c r="AC72" i="5"/>
  <c r="AB72" i="5"/>
  <c r="AA72" i="5"/>
  <c r="AC71" i="5"/>
  <c r="AB71" i="5"/>
  <c r="AA71" i="5"/>
  <c r="AC70" i="5"/>
  <c r="AB70" i="5"/>
  <c r="AA70" i="5"/>
  <c r="AC69" i="5"/>
  <c r="AB69" i="5"/>
  <c r="AA69" i="5"/>
  <c r="AC68" i="5"/>
  <c r="AB68" i="5"/>
  <c r="AA68" i="5"/>
  <c r="AC67" i="5"/>
  <c r="AB67" i="5"/>
  <c r="AA67" i="5"/>
  <c r="AC66" i="5"/>
  <c r="AB66" i="5"/>
  <c r="AA66" i="5"/>
  <c r="AC65" i="5"/>
  <c r="AB65" i="5"/>
  <c r="AA65" i="5"/>
  <c r="AC64" i="5"/>
  <c r="AB64" i="5"/>
  <c r="AA64" i="5"/>
  <c r="AC63" i="5"/>
  <c r="AB63" i="5"/>
  <c r="AA63" i="5"/>
  <c r="AC62" i="5"/>
  <c r="AB62" i="5"/>
  <c r="AA62" i="5"/>
  <c r="AC61" i="5"/>
  <c r="AB61" i="5"/>
  <c r="AA61" i="5"/>
  <c r="AC60" i="5"/>
  <c r="AB60" i="5"/>
  <c r="AA60" i="5"/>
  <c r="AC59" i="5"/>
  <c r="AB59" i="5"/>
  <c r="AA59" i="5"/>
  <c r="AC58" i="5"/>
  <c r="AB58" i="5"/>
  <c r="AA58" i="5"/>
  <c r="AC57" i="5"/>
  <c r="AB57" i="5"/>
  <c r="AA57" i="5"/>
  <c r="AC56" i="5"/>
  <c r="AB56" i="5"/>
  <c r="AA56" i="5"/>
  <c r="AC55" i="5"/>
  <c r="AB55" i="5"/>
  <c r="AA55" i="5"/>
  <c r="AC54" i="5"/>
  <c r="AB54" i="5"/>
  <c r="AA54" i="5"/>
  <c r="AC53" i="5"/>
  <c r="AB53" i="5"/>
  <c r="AA53" i="5"/>
  <c r="AC52" i="5"/>
  <c r="AB52" i="5"/>
  <c r="AA52" i="5"/>
  <c r="AC51" i="5"/>
  <c r="AB51" i="5"/>
  <c r="AA51" i="5"/>
  <c r="AC50" i="5"/>
  <c r="AB50" i="5"/>
  <c r="AA50" i="5"/>
  <c r="AC49" i="5"/>
  <c r="AB49" i="5"/>
  <c r="AA49" i="5"/>
  <c r="AC48" i="5"/>
  <c r="AB48" i="5"/>
  <c r="AA48" i="5"/>
  <c r="AC47" i="5"/>
  <c r="AB47" i="5"/>
  <c r="AA47" i="5"/>
  <c r="AC46" i="5"/>
  <c r="AB46" i="5"/>
  <c r="AA46" i="5"/>
  <c r="AC45" i="5"/>
  <c r="AB45" i="5"/>
  <c r="AA45" i="5"/>
  <c r="AC44" i="5"/>
  <c r="AB44" i="5"/>
  <c r="AA44" i="5"/>
  <c r="AC43" i="5"/>
  <c r="AB43" i="5"/>
  <c r="AA43" i="5"/>
  <c r="AC42" i="5"/>
  <c r="AB42" i="5"/>
  <c r="AA42" i="5"/>
  <c r="AC41" i="5"/>
  <c r="AB41" i="5"/>
  <c r="AA41" i="5"/>
  <c r="AC40" i="5"/>
  <c r="AB40" i="5"/>
  <c r="AA40" i="5"/>
  <c r="AC39" i="5"/>
  <c r="AB39" i="5"/>
  <c r="AA39" i="5"/>
  <c r="AC38" i="5"/>
  <c r="AB38" i="5"/>
  <c r="AA38" i="5"/>
  <c r="AC37" i="5"/>
  <c r="AB37" i="5"/>
  <c r="AA37" i="5"/>
  <c r="AC36" i="5"/>
  <c r="AB36" i="5"/>
  <c r="AA36" i="5"/>
  <c r="AC35" i="5"/>
  <c r="AB35" i="5"/>
  <c r="AA35" i="5"/>
  <c r="AC34" i="5"/>
  <c r="AB34" i="5"/>
  <c r="AA34" i="5"/>
  <c r="AC33" i="5"/>
  <c r="AB33" i="5"/>
  <c r="AA33" i="5"/>
  <c r="AC32" i="5"/>
  <c r="AB32" i="5"/>
  <c r="AA32" i="5"/>
  <c r="AC31" i="5"/>
  <c r="AB31" i="5"/>
  <c r="AA31" i="5"/>
  <c r="AC30" i="5"/>
  <c r="AB30" i="5"/>
  <c r="AA30" i="5"/>
  <c r="AC29" i="5"/>
  <c r="AB29" i="5"/>
  <c r="AA29" i="5"/>
  <c r="AC28" i="5"/>
  <c r="AB28" i="5"/>
  <c r="AA28" i="5"/>
  <c r="AC27" i="5"/>
  <c r="AB27" i="5"/>
  <c r="AA27" i="5"/>
  <c r="AC26" i="5"/>
  <c r="AB26" i="5"/>
  <c r="AA26" i="5"/>
  <c r="AC25" i="5"/>
  <c r="AB25" i="5"/>
  <c r="AA25" i="5"/>
  <c r="AC24" i="5"/>
  <c r="AB24" i="5"/>
  <c r="AA24" i="5"/>
  <c r="AC480" i="11"/>
  <c r="AB480" i="11"/>
  <c r="AA480" i="11"/>
  <c r="AC479" i="11"/>
  <c r="AB479" i="11"/>
  <c r="AA479" i="11"/>
  <c r="AC478" i="11"/>
  <c r="AB478" i="11"/>
  <c r="AA478" i="11"/>
  <c r="AC477" i="11"/>
  <c r="AB477" i="11"/>
  <c r="AA477" i="11"/>
  <c r="AC476" i="11"/>
  <c r="AB476" i="11"/>
  <c r="AA476" i="11"/>
  <c r="AC475" i="11"/>
  <c r="AB475" i="11"/>
  <c r="AA475" i="11"/>
  <c r="AC474" i="11"/>
  <c r="AB474" i="11"/>
  <c r="AA474" i="11"/>
  <c r="AC473" i="11"/>
  <c r="AB473" i="11"/>
  <c r="AA473" i="11"/>
  <c r="AC472" i="11"/>
  <c r="AB472" i="11"/>
  <c r="AA472" i="11"/>
  <c r="AC471" i="11"/>
  <c r="AB471" i="11"/>
  <c r="AA471" i="11"/>
  <c r="AC470" i="11"/>
  <c r="AB470" i="11"/>
  <c r="AA470" i="11"/>
  <c r="AC469" i="11"/>
  <c r="AB469" i="11"/>
  <c r="AA469" i="11"/>
  <c r="AC468" i="11"/>
  <c r="AB468" i="11"/>
  <c r="AA468" i="11"/>
  <c r="AC467" i="11"/>
  <c r="AB467" i="11"/>
  <c r="AA467" i="11"/>
  <c r="AC466" i="11"/>
  <c r="AB466" i="11"/>
  <c r="AA466" i="11"/>
  <c r="AC465" i="11"/>
  <c r="AB465" i="11"/>
  <c r="AA465" i="11"/>
  <c r="AC464" i="11"/>
  <c r="AB464" i="11"/>
  <c r="AA464" i="11"/>
  <c r="AC463" i="11"/>
  <c r="AB463" i="11"/>
  <c r="AA463" i="11"/>
  <c r="AC462" i="11"/>
  <c r="AB462" i="11"/>
  <c r="AA462" i="11"/>
  <c r="AC461" i="11"/>
  <c r="AB461" i="11"/>
  <c r="AA461" i="11"/>
  <c r="AC460" i="11"/>
  <c r="AB460" i="11"/>
  <c r="AA460" i="11"/>
  <c r="AC459" i="11"/>
  <c r="AB459" i="11"/>
  <c r="AA459" i="11"/>
  <c r="AC458" i="11"/>
  <c r="AB458" i="11"/>
  <c r="AA458" i="11"/>
  <c r="AC457" i="11"/>
  <c r="AB457" i="11"/>
  <c r="AA457" i="11"/>
  <c r="AC456" i="11"/>
  <c r="AB456" i="11"/>
  <c r="AA456" i="11"/>
  <c r="AC455" i="11"/>
  <c r="AB455" i="11"/>
  <c r="AA455" i="11"/>
  <c r="AC454" i="11"/>
  <c r="AB454" i="11"/>
  <c r="AA454" i="11"/>
  <c r="AC453" i="11"/>
  <c r="AB453" i="11"/>
  <c r="AA453" i="11"/>
  <c r="AC452" i="11"/>
  <c r="AB452" i="11"/>
  <c r="AA452" i="11"/>
  <c r="AC451" i="11"/>
  <c r="AB451" i="11"/>
  <c r="AA451" i="11"/>
  <c r="AC450" i="11"/>
  <c r="AB450" i="11"/>
  <c r="AA450" i="11"/>
  <c r="AC449" i="11"/>
  <c r="AB449" i="11"/>
  <c r="AA449" i="11"/>
  <c r="AC448" i="11"/>
  <c r="AB448" i="11"/>
  <c r="AA448" i="11"/>
  <c r="AC447" i="11"/>
  <c r="AB447" i="11"/>
  <c r="AA447" i="11"/>
  <c r="AC446" i="11"/>
  <c r="AB446" i="11"/>
  <c r="AA446" i="11"/>
  <c r="AC445" i="11"/>
  <c r="AB445" i="11"/>
  <c r="AA445" i="11"/>
  <c r="AC444" i="11"/>
  <c r="AB444" i="11"/>
  <c r="AA444" i="11"/>
  <c r="AC443" i="11"/>
  <c r="AB443" i="11"/>
  <c r="AA443" i="11"/>
  <c r="AC442" i="11"/>
  <c r="AB442" i="11"/>
  <c r="AA442" i="11"/>
  <c r="AC441" i="11"/>
  <c r="AB441" i="11"/>
  <c r="AA441" i="11"/>
  <c r="AC440" i="11"/>
  <c r="AB440" i="11"/>
  <c r="AA440" i="11"/>
  <c r="AC439" i="11"/>
  <c r="AB439" i="11"/>
  <c r="AA439" i="11"/>
  <c r="AC438" i="11"/>
  <c r="AB438" i="11"/>
  <c r="AA438" i="11"/>
  <c r="AC437" i="11"/>
  <c r="AB437" i="11"/>
  <c r="AA437" i="11"/>
  <c r="AC436" i="11"/>
  <c r="AB436" i="11"/>
  <c r="AA436" i="11"/>
  <c r="AC435" i="11"/>
  <c r="AB435" i="11"/>
  <c r="AA435" i="11"/>
  <c r="AC434" i="11"/>
  <c r="AB434" i="11"/>
  <c r="AA434" i="11"/>
  <c r="AC433" i="11"/>
  <c r="AB433" i="11"/>
  <c r="AA433" i="11"/>
  <c r="AC432" i="11"/>
  <c r="AB432" i="11"/>
  <c r="AA432" i="11"/>
  <c r="AC431" i="11"/>
  <c r="AB431" i="11"/>
  <c r="AA431" i="11"/>
  <c r="AC430" i="11"/>
  <c r="AB430" i="11"/>
  <c r="AA430" i="11"/>
  <c r="AC429" i="11"/>
  <c r="AB429" i="11"/>
  <c r="AA429" i="11"/>
  <c r="AC428" i="11"/>
  <c r="AB428" i="11"/>
  <c r="AA428" i="11"/>
  <c r="AC427" i="11"/>
  <c r="AB427" i="11"/>
  <c r="AA427" i="11"/>
  <c r="AC426" i="11"/>
  <c r="AB426" i="11"/>
  <c r="AA426" i="11"/>
  <c r="AC425" i="11"/>
  <c r="AB425" i="11"/>
  <c r="AA425" i="11"/>
  <c r="AC424" i="11"/>
  <c r="AB424" i="11"/>
  <c r="AA424" i="11"/>
  <c r="AC423" i="11"/>
  <c r="AB423" i="11"/>
  <c r="AA423" i="11"/>
  <c r="AC422" i="11"/>
  <c r="AB422" i="11"/>
  <c r="AA422" i="11"/>
  <c r="AC421" i="11"/>
  <c r="AB421" i="11"/>
  <c r="AA421" i="11"/>
  <c r="AC420" i="11"/>
  <c r="AB420" i="11"/>
  <c r="AA420" i="11"/>
  <c r="AC419" i="11"/>
  <c r="AB419" i="11"/>
  <c r="AA419" i="11"/>
  <c r="AC418" i="11"/>
  <c r="AB418" i="11"/>
  <c r="AA418" i="11"/>
  <c r="AC417" i="11"/>
  <c r="AB417" i="11"/>
  <c r="AA417" i="11"/>
  <c r="AC416" i="11"/>
  <c r="AB416" i="11"/>
  <c r="AA416" i="11"/>
  <c r="AC415" i="11"/>
  <c r="AB415" i="11"/>
  <c r="AA415" i="11"/>
  <c r="AC414" i="11"/>
  <c r="AB414" i="11"/>
  <c r="AA414" i="11"/>
  <c r="AC413" i="11"/>
  <c r="AB413" i="11"/>
  <c r="AA413" i="11"/>
  <c r="AC412" i="11"/>
  <c r="AB412" i="11"/>
  <c r="AA412" i="11"/>
  <c r="AC411" i="11"/>
  <c r="AB411" i="11"/>
  <c r="AA411" i="11"/>
  <c r="AC410" i="11"/>
  <c r="AB410" i="11"/>
  <c r="AA410" i="11"/>
  <c r="AC409" i="11"/>
  <c r="AB409" i="11"/>
  <c r="AA409" i="11"/>
  <c r="AC408" i="11"/>
  <c r="AB408" i="11"/>
  <c r="AA408" i="11"/>
  <c r="AC407" i="11"/>
  <c r="AB407" i="11"/>
  <c r="AA407" i="11"/>
  <c r="AC406" i="11"/>
  <c r="AB406" i="11"/>
  <c r="AA406" i="11"/>
  <c r="AC405" i="11"/>
  <c r="AB405" i="11"/>
  <c r="AA405" i="11"/>
  <c r="AC404" i="11"/>
  <c r="AB404" i="11"/>
  <c r="AA404" i="11"/>
  <c r="AC403" i="11"/>
  <c r="AB403" i="11"/>
  <c r="AA403" i="11"/>
  <c r="AC402" i="11"/>
  <c r="AB402" i="11"/>
  <c r="AA402" i="11"/>
  <c r="AC401" i="11"/>
  <c r="AB401" i="11"/>
  <c r="AA401" i="11"/>
  <c r="AC400" i="11"/>
  <c r="AB400" i="11"/>
  <c r="AA400" i="11"/>
  <c r="AC399" i="11"/>
  <c r="AB399" i="11"/>
  <c r="AA399" i="11"/>
  <c r="AC398" i="11"/>
  <c r="AB398" i="11"/>
  <c r="AA398" i="11"/>
  <c r="AC397" i="11"/>
  <c r="AB397" i="11"/>
  <c r="AA397" i="11"/>
  <c r="AC396" i="11"/>
  <c r="AB396" i="11"/>
  <c r="AA396" i="11"/>
  <c r="AC395" i="11"/>
  <c r="AB395" i="11"/>
  <c r="AA395" i="11"/>
  <c r="AC394" i="11"/>
  <c r="AB394" i="11"/>
  <c r="AA394" i="11"/>
  <c r="AC393" i="11"/>
  <c r="AB393" i="11"/>
  <c r="AA393" i="11"/>
  <c r="AC392" i="11"/>
  <c r="AB392" i="11"/>
  <c r="AA392" i="11"/>
  <c r="AC391" i="11"/>
  <c r="AB391" i="11"/>
  <c r="AA391" i="11"/>
  <c r="AC390" i="11"/>
  <c r="AB390" i="11"/>
  <c r="AA390" i="11"/>
  <c r="AC389" i="11"/>
  <c r="AB389" i="11"/>
  <c r="AA389" i="11"/>
  <c r="AC388" i="11"/>
  <c r="AB388" i="11"/>
  <c r="AA388" i="11"/>
  <c r="AC387" i="11"/>
  <c r="AB387" i="11"/>
  <c r="AA387" i="11"/>
  <c r="AC386" i="11"/>
  <c r="AB386" i="11"/>
  <c r="AA386" i="11"/>
  <c r="AC385" i="11"/>
  <c r="AB385" i="11"/>
  <c r="AA385" i="11"/>
  <c r="AC384" i="11"/>
  <c r="AB384" i="11"/>
  <c r="AA384" i="11"/>
  <c r="AC383" i="11"/>
  <c r="AB383" i="11"/>
  <c r="AA383" i="11"/>
  <c r="AC382" i="11"/>
  <c r="AB382" i="11"/>
  <c r="AA382" i="11"/>
  <c r="AC381" i="11"/>
  <c r="AB381" i="11"/>
  <c r="AA381" i="11"/>
  <c r="AC380" i="11"/>
  <c r="AB380" i="11"/>
  <c r="AA380" i="11"/>
  <c r="AC379" i="11"/>
  <c r="AB379" i="11"/>
  <c r="AA379" i="11"/>
  <c r="AC378" i="11"/>
  <c r="AB378" i="11"/>
  <c r="AA378" i="11"/>
  <c r="AC377" i="11"/>
  <c r="AB377" i="11"/>
  <c r="AA377" i="11"/>
  <c r="AC376" i="11"/>
  <c r="AB376" i="11"/>
  <c r="AA376" i="11"/>
  <c r="AC375" i="11"/>
  <c r="AB375" i="11"/>
  <c r="AA375" i="11"/>
  <c r="AC374" i="11"/>
  <c r="AB374" i="11"/>
  <c r="AA374" i="11"/>
  <c r="AC373" i="11"/>
  <c r="AB373" i="11"/>
  <c r="AA373" i="11"/>
  <c r="AC372" i="11"/>
  <c r="AB372" i="11"/>
  <c r="AA372" i="11"/>
  <c r="AC371" i="11"/>
  <c r="AB371" i="11"/>
  <c r="AA371" i="11"/>
  <c r="AC370" i="11"/>
  <c r="AB370" i="11"/>
  <c r="AA370" i="11"/>
  <c r="AC369" i="11"/>
  <c r="AB369" i="11"/>
  <c r="AA369" i="11"/>
  <c r="AC368" i="11"/>
  <c r="AB368" i="11"/>
  <c r="AA368" i="11"/>
  <c r="AC367" i="11"/>
  <c r="AB367" i="11"/>
  <c r="AA367" i="11"/>
  <c r="AC366" i="11"/>
  <c r="AB366" i="11"/>
  <c r="AA366" i="11"/>
  <c r="AC365" i="11"/>
  <c r="AB365" i="11"/>
  <c r="AA365" i="11"/>
  <c r="AC364" i="11"/>
  <c r="AB364" i="11"/>
  <c r="AA364" i="11"/>
  <c r="AC363" i="11"/>
  <c r="AB363" i="11"/>
  <c r="AA363" i="11"/>
  <c r="AC362" i="11"/>
  <c r="AB362" i="11"/>
  <c r="AA362" i="11"/>
  <c r="AC361" i="11"/>
  <c r="AB361" i="11"/>
  <c r="AA361" i="11"/>
  <c r="AC360" i="11"/>
  <c r="AB360" i="11"/>
  <c r="AA360" i="11"/>
  <c r="AC359" i="11"/>
  <c r="AB359" i="11"/>
  <c r="AA359" i="11"/>
  <c r="AC358" i="11"/>
  <c r="AB358" i="11"/>
  <c r="AA358" i="11"/>
  <c r="AC357" i="11"/>
  <c r="AB357" i="11"/>
  <c r="AA357" i="11"/>
  <c r="AC356" i="11"/>
  <c r="AB356" i="11"/>
  <c r="AA356" i="11"/>
  <c r="AC355" i="11"/>
  <c r="AB355" i="11"/>
  <c r="AA355" i="11"/>
  <c r="AC354" i="11"/>
  <c r="AB354" i="11"/>
  <c r="AA354" i="11"/>
  <c r="AC353" i="11"/>
  <c r="AB353" i="11"/>
  <c r="AA353" i="11"/>
  <c r="AC352" i="11"/>
  <c r="AB352" i="11"/>
  <c r="AA352" i="11"/>
  <c r="AC351" i="11"/>
  <c r="AB351" i="11"/>
  <c r="AA351" i="11"/>
  <c r="AC350" i="11"/>
  <c r="AB350" i="11"/>
  <c r="AA350" i="11"/>
  <c r="AC349" i="11"/>
  <c r="AB349" i="11"/>
  <c r="AA349" i="11"/>
  <c r="AC348" i="11"/>
  <c r="AB348" i="11"/>
  <c r="AA348" i="11"/>
  <c r="AC347" i="11"/>
  <c r="AB347" i="11"/>
  <c r="AA347" i="11"/>
  <c r="AC346" i="11"/>
  <c r="AB346" i="11"/>
  <c r="AA346" i="11"/>
  <c r="AC345" i="11"/>
  <c r="AB345" i="11"/>
  <c r="AA345" i="11"/>
  <c r="AC344" i="11"/>
  <c r="AB344" i="11"/>
  <c r="AA344" i="11"/>
  <c r="AC343" i="11"/>
  <c r="AB343" i="11"/>
  <c r="AA343" i="11"/>
  <c r="AC342" i="11"/>
  <c r="AB342" i="11"/>
  <c r="AA342" i="11"/>
  <c r="AC341" i="11"/>
  <c r="AB341" i="11"/>
  <c r="AA341" i="11"/>
  <c r="AC340" i="11"/>
  <c r="AB340" i="11"/>
  <c r="AA340" i="11"/>
  <c r="AC339" i="11"/>
  <c r="AB339" i="11"/>
  <c r="AA339" i="11"/>
  <c r="AC338" i="11"/>
  <c r="AB338" i="11"/>
  <c r="AA338" i="11"/>
  <c r="AC337" i="11"/>
  <c r="AB337" i="11"/>
  <c r="AA337" i="11"/>
  <c r="AC336" i="11"/>
  <c r="AB336" i="11"/>
  <c r="AA336" i="11"/>
  <c r="AC335" i="11"/>
  <c r="AB335" i="11"/>
  <c r="AA335" i="11"/>
  <c r="AC334" i="11"/>
  <c r="AB334" i="11"/>
  <c r="AA334" i="11"/>
  <c r="AC333" i="11"/>
  <c r="AB333" i="11"/>
  <c r="AA333" i="11"/>
  <c r="AC332" i="11"/>
  <c r="AB332" i="11"/>
  <c r="AA332" i="11"/>
  <c r="AC331" i="11"/>
  <c r="AB331" i="11"/>
  <c r="AA331" i="11"/>
  <c r="AC330" i="11"/>
  <c r="AB330" i="11"/>
  <c r="AA330" i="11"/>
  <c r="AC329" i="11"/>
  <c r="AB329" i="11"/>
  <c r="AA329" i="11"/>
  <c r="AC328" i="11"/>
  <c r="AB328" i="11"/>
  <c r="AA328" i="11"/>
  <c r="AC327" i="11"/>
  <c r="AB327" i="11"/>
  <c r="AA327" i="11"/>
  <c r="AC326" i="11"/>
  <c r="AB326" i="11"/>
  <c r="AA326" i="11"/>
  <c r="AC325" i="11"/>
  <c r="AB325" i="11"/>
  <c r="AA325" i="11"/>
  <c r="AC324" i="11"/>
  <c r="AB324" i="11"/>
  <c r="AA324" i="11"/>
  <c r="AC323" i="11"/>
  <c r="AB323" i="11"/>
  <c r="AA323" i="11"/>
  <c r="AC322" i="11"/>
  <c r="AB322" i="11"/>
  <c r="AA322" i="11"/>
  <c r="AC321" i="11"/>
  <c r="AB321" i="11"/>
  <c r="AA321" i="11"/>
  <c r="AC320" i="11"/>
  <c r="AB320" i="11"/>
  <c r="AA320" i="11"/>
  <c r="AC319" i="11"/>
  <c r="AB319" i="11"/>
  <c r="AA319" i="11"/>
  <c r="AC318" i="11"/>
  <c r="AB318" i="11"/>
  <c r="AA318" i="11"/>
  <c r="AC317" i="11"/>
  <c r="AB317" i="11"/>
  <c r="AA317" i="11"/>
  <c r="AC316" i="11"/>
  <c r="AB316" i="11"/>
  <c r="AA316" i="11"/>
  <c r="AC315" i="11"/>
  <c r="AB315" i="11"/>
  <c r="AA315" i="11"/>
  <c r="AC314" i="11"/>
  <c r="AB314" i="11"/>
  <c r="AA314" i="11"/>
  <c r="AC313" i="11"/>
  <c r="AB313" i="11"/>
  <c r="AA313" i="11"/>
  <c r="AC312" i="11"/>
  <c r="AB312" i="11"/>
  <c r="AA312" i="11"/>
  <c r="AC311" i="11"/>
  <c r="AB311" i="11"/>
  <c r="AA311" i="11"/>
  <c r="AC310" i="11"/>
  <c r="AB310" i="11"/>
  <c r="AA310" i="11"/>
  <c r="AC309" i="11"/>
  <c r="AB309" i="11"/>
  <c r="AA309" i="11"/>
  <c r="AC308" i="11"/>
  <c r="AB308" i="11"/>
  <c r="AA308" i="11"/>
  <c r="AC307" i="11"/>
  <c r="AB307" i="11"/>
  <c r="AA307" i="11"/>
  <c r="AC306" i="11"/>
  <c r="AB306" i="11"/>
  <c r="AA306" i="11"/>
  <c r="AC305" i="11"/>
  <c r="AB305" i="11"/>
  <c r="AA305" i="11"/>
  <c r="AC304" i="11"/>
  <c r="AB304" i="11"/>
  <c r="AA304" i="11"/>
  <c r="AC303" i="11"/>
  <c r="AB303" i="11"/>
  <c r="AA303" i="11"/>
  <c r="AC302" i="11"/>
  <c r="AB302" i="11"/>
  <c r="AA302" i="11"/>
  <c r="AC301" i="11"/>
  <c r="AB301" i="11"/>
  <c r="AA301" i="11"/>
  <c r="AC300" i="11"/>
  <c r="AB300" i="11"/>
  <c r="AA300" i="11"/>
  <c r="AC299" i="11"/>
  <c r="AB299" i="11"/>
  <c r="AA299" i="11"/>
  <c r="AC298" i="11"/>
  <c r="AB298" i="11"/>
  <c r="AA298" i="11"/>
  <c r="AC297" i="11"/>
  <c r="AB297" i="11"/>
  <c r="AA297" i="11"/>
  <c r="AC296" i="11"/>
  <c r="AB296" i="11"/>
  <c r="AA296" i="11"/>
  <c r="AC295" i="11"/>
  <c r="AB295" i="11"/>
  <c r="AA295" i="11"/>
  <c r="AC294" i="11"/>
  <c r="AB294" i="11"/>
  <c r="AA294" i="11"/>
  <c r="AC293" i="11"/>
  <c r="AB293" i="11"/>
  <c r="AA293" i="11"/>
  <c r="AC292" i="11"/>
  <c r="AB292" i="11"/>
  <c r="AA292" i="11"/>
  <c r="AC291" i="11"/>
  <c r="AB291" i="11"/>
  <c r="AA291" i="11"/>
  <c r="AC290" i="11"/>
  <c r="AB290" i="11"/>
  <c r="AA290" i="11"/>
  <c r="AC289" i="11"/>
  <c r="AB289" i="11"/>
  <c r="AA289" i="11"/>
  <c r="AC288" i="11"/>
  <c r="AB288" i="11"/>
  <c r="AA288" i="11"/>
  <c r="AC287" i="11"/>
  <c r="AB287" i="11"/>
  <c r="AA287" i="11"/>
  <c r="AC286" i="11"/>
  <c r="AB286" i="11"/>
  <c r="AA286" i="11"/>
  <c r="AC285" i="11"/>
  <c r="AB285" i="11"/>
  <c r="AA285" i="11"/>
  <c r="AC284" i="11"/>
  <c r="AB284" i="11"/>
  <c r="AA284" i="11"/>
  <c r="AC283" i="11"/>
  <c r="AB283" i="11"/>
  <c r="AA283" i="11"/>
  <c r="AC282" i="11"/>
  <c r="AB282" i="11"/>
  <c r="AA282" i="11"/>
  <c r="AC281" i="11"/>
  <c r="AB281" i="11"/>
  <c r="AA281" i="11"/>
  <c r="AC280" i="11"/>
  <c r="AB280" i="11"/>
  <c r="AA280" i="11"/>
  <c r="AC279" i="11"/>
  <c r="AB279" i="11"/>
  <c r="AA279" i="11"/>
  <c r="AC278" i="11"/>
  <c r="AB278" i="11"/>
  <c r="AA278" i="11"/>
  <c r="AC277" i="11"/>
  <c r="AB277" i="11"/>
  <c r="AA277" i="11"/>
  <c r="AC276" i="11"/>
  <c r="AB276" i="11"/>
  <c r="AA276" i="11"/>
  <c r="AC275" i="11"/>
  <c r="AB275" i="11"/>
  <c r="AA275" i="11"/>
  <c r="AC274" i="11"/>
  <c r="AB274" i="11"/>
  <c r="AA274" i="11"/>
  <c r="AC273" i="11"/>
  <c r="AB273" i="11"/>
  <c r="AA273" i="11"/>
  <c r="AC272" i="11"/>
  <c r="AB272" i="11"/>
  <c r="AA272" i="11"/>
  <c r="AC271" i="11"/>
  <c r="AB271" i="11"/>
  <c r="AA271" i="11"/>
  <c r="AC270" i="11"/>
  <c r="AB270" i="11"/>
  <c r="AA270" i="11"/>
  <c r="AC269" i="11"/>
  <c r="AB269" i="11"/>
  <c r="AA269" i="11"/>
  <c r="AC268" i="11"/>
  <c r="AB268" i="11"/>
  <c r="AA268" i="11"/>
  <c r="AC267" i="11"/>
  <c r="AB267" i="11"/>
  <c r="AA267" i="11"/>
  <c r="AC266" i="11"/>
  <c r="AB266" i="11"/>
  <c r="AA266" i="11"/>
  <c r="AC265" i="11"/>
  <c r="AB265" i="11"/>
  <c r="AA265" i="11"/>
  <c r="AC264" i="11"/>
  <c r="AB264" i="11"/>
  <c r="AA264" i="11"/>
  <c r="AC263" i="11"/>
  <c r="AB263" i="11"/>
  <c r="AA263" i="11"/>
  <c r="AC262" i="11"/>
  <c r="AB262" i="11"/>
  <c r="AA262" i="11"/>
  <c r="AC261" i="11"/>
  <c r="AB261" i="11"/>
  <c r="AA261" i="11"/>
  <c r="AC260" i="11"/>
  <c r="AB260" i="11"/>
  <c r="AA260" i="11"/>
  <c r="AC259" i="11"/>
  <c r="AB259" i="11"/>
  <c r="AA259" i="11"/>
  <c r="AC258" i="11"/>
  <c r="AB258" i="11"/>
  <c r="AA258" i="11"/>
  <c r="AC257" i="11"/>
  <c r="AB257" i="11"/>
  <c r="AA257" i="11"/>
  <c r="AC256" i="11"/>
  <c r="AB256" i="11"/>
  <c r="AA256" i="11"/>
  <c r="AC255" i="11"/>
  <c r="AB255" i="11"/>
  <c r="AA255" i="11"/>
  <c r="AC254" i="11"/>
  <c r="AB254" i="11"/>
  <c r="AA254" i="11"/>
  <c r="AC253" i="11"/>
  <c r="AB253" i="11"/>
  <c r="AA253" i="11"/>
  <c r="AC252" i="11"/>
  <c r="AB252" i="11"/>
  <c r="AA252" i="11"/>
  <c r="AC251" i="11"/>
  <c r="AB251" i="11"/>
  <c r="AA251" i="11"/>
  <c r="AC250" i="11"/>
  <c r="AB250" i="11"/>
  <c r="AA250" i="11"/>
  <c r="AC249" i="11"/>
  <c r="AB249" i="11"/>
  <c r="AA249" i="11"/>
  <c r="AC248" i="11"/>
  <c r="AB248" i="11"/>
  <c r="AA248" i="11"/>
  <c r="AC247" i="11"/>
  <c r="AB247" i="11"/>
  <c r="AA247" i="11"/>
  <c r="AC246" i="11"/>
  <c r="AB246" i="11"/>
  <c r="AA246" i="11"/>
  <c r="AC245" i="11"/>
  <c r="AB245" i="11"/>
  <c r="AA245" i="11"/>
  <c r="AC244" i="11"/>
  <c r="AB244" i="11"/>
  <c r="AA244" i="11"/>
  <c r="AC243" i="11"/>
  <c r="AB243" i="11"/>
  <c r="AA243" i="11"/>
  <c r="AC242" i="11"/>
  <c r="AB242" i="11"/>
  <c r="AA242" i="11"/>
  <c r="AC241" i="11"/>
  <c r="AB241" i="11"/>
  <c r="AA241" i="11"/>
  <c r="AC240" i="11"/>
  <c r="AB240" i="11"/>
  <c r="AA240" i="11"/>
  <c r="AC239" i="11"/>
  <c r="AB239" i="11"/>
  <c r="AA239" i="11"/>
  <c r="AC238" i="11"/>
  <c r="AB238" i="11"/>
  <c r="AA238" i="11"/>
  <c r="AC237" i="11"/>
  <c r="AB237" i="11"/>
  <c r="AA237" i="11"/>
  <c r="AC236" i="11"/>
  <c r="AB236" i="11"/>
  <c r="AA236" i="11"/>
  <c r="AC235" i="11"/>
  <c r="AB235" i="11"/>
  <c r="AA235" i="11"/>
  <c r="AC234" i="11"/>
  <c r="AB234" i="11"/>
  <c r="AA234" i="11"/>
  <c r="AC233" i="11"/>
  <c r="AB233" i="11"/>
  <c r="AA233" i="11"/>
  <c r="AC232" i="11"/>
  <c r="AB232" i="11"/>
  <c r="AA232" i="11"/>
  <c r="AC231" i="11"/>
  <c r="AB231" i="11"/>
  <c r="AA231" i="11"/>
  <c r="AC230" i="11"/>
  <c r="AB230" i="11"/>
  <c r="AA230" i="11"/>
  <c r="AC229" i="11"/>
  <c r="AB229" i="11"/>
  <c r="AA229" i="11"/>
  <c r="AC228" i="11"/>
  <c r="AB228" i="11"/>
  <c r="AA228" i="11"/>
  <c r="AC227" i="11"/>
  <c r="AB227" i="11"/>
  <c r="AA227" i="11"/>
  <c r="AC226" i="11"/>
  <c r="AB226" i="11"/>
  <c r="AA226" i="11"/>
  <c r="AC225" i="11"/>
  <c r="AB225" i="11"/>
  <c r="AA225" i="11"/>
  <c r="AC224" i="11"/>
  <c r="AB224" i="11"/>
  <c r="AA224" i="11"/>
  <c r="AC223" i="11"/>
  <c r="AB223" i="11"/>
  <c r="AA223" i="11"/>
  <c r="AC222" i="11"/>
  <c r="AB222" i="11"/>
  <c r="AA222" i="11"/>
  <c r="AC221" i="11"/>
  <c r="AB221" i="11"/>
  <c r="AA221" i="11"/>
  <c r="AC220" i="11"/>
  <c r="AB220" i="11"/>
  <c r="AA220" i="11"/>
  <c r="AC219" i="11"/>
  <c r="AB219" i="11"/>
  <c r="AA219" i="11"/>
  <c r="AC218" i="11"/>
  <c r="AB218" i="11"/>
  <c r="AA218" i="11"/>
  <c r="AC217" i="11"/>
  <c r="AB217" i="11"/>
  <c r="AA217" i="11"/>
  <c r="AC216" i="11"/>
  <c r="AB216" i="11"/>
  <c r="AA216" i="11"/>
  <c r="AC215" i="11"/>
  <c r="AB215" i="11"/>
  <c r="AA215" i="11"/>
  <c r="AC214" i="11"/>
  <c r="AB214" i="11"/>
  <c r="AA214" i="11"/>
  <c r="AC213" i="11"/>
  <c r="AB213" i="11"/>
  <c r="AA213" i="11"/>
  <c r="AC212" i="11"/>
  <c r="AB212" i="11"/>
  <c r="AA212" i="11"/>
  <c r="AC211" i="11"/>
  <c r="AB211" i="11"/>
  <c r="AA211" i="11"/>
  <c r="AC210" i="11"/>
  <c r="AB210" i="11"/>
  <c r="AA210" i="11"/>
  <c r="AC209" i="11"/>
  <c r="AB209" i="11"/>
  <c r="AA209" i="11"/>
  <c r="AC208" i="11"/>
  <c r="AB208" i="11"/>
  <c r="AA208" i="11"/>
  <c r="AC207" i="11"/>
  <c r="AB207" i="11"/>
  <c r="AA207" i="11"/>
  <c r="AC206" i="11"/>
  <c r="AB206" i="11"/>
  <c r="AA206" i="11"/>
  <c r="AC205" i="11"/>
  <c r="AB205" i="11"/>
  <c r="AA205" i="11"/>
  <c r="AC204" i="11"/>
  <c r="AB204" i="11"/>
  <c r="AA204" i="11"/>
  <c r="AC203" i="11"/>
  <c r="AB203" i="11"/>
  <c r="AA203" i="11"/>
  <c r="AC202" i="11"/>
  <c r="AB202" i="11"/>
  <c r="AA202" i="11"/>
  <c r="AC201" i="11"/>
  <c r="AB201" i="11"/>
  <c r="AA201" i="11"/>
  <c r="AC200" i="11"/>
  <c r="AB200" i="11"/>
  <c r="AA200" i="11"/>
  <c r="AC199" i="11"/>
  <c r="AB199" i="11"/>
  <c r="AA199" i="11"/>
  <c r="AC198" i="11"/>
  <c r="AB198" i="11"/>
  <c r="AA198" i="11"/>
  <c r="AC197" i="11"/>
  <c r="AB197" i="11"/>
  <c r="AA197" i="11"/>
  <c r="AC196" i="11"/>
  <c r="AB196" i="11"/>
  <c r="AA196" i="11"/>
  <c r="AC195" i="11"/>
  <c r="AB195" i="11"/>
  <c r="AA195" i="11"/>
  <c r="AC194" i="11"/>
  <c r="AB194" i="11"/>
  <c r="AA194" i="11"/>
  <c r="AC193" i="11"/>
  <c r="AB193" i="11"/>
  <c r="AA193" i="11"/>
  <c r="AC192" i="11"/>
  <c r="AB192" i="11"/>
  <c r="AA192" i="11"/>
  <c r="AC191" i="11"/>
  <c r="AB191" i="11"/>
  <c r="AA191" i="11"/>
  <c r="AC190" i="11"/>
  <c r="AB190" i="11"/>
  <c r="AA190" i="11"/>
  <c r="AC189" i="11"/>
  <c r="AB189" i="11"/>
  <c r="AA189" i="11"/>
  <c r="AC188" i="11"/>
  <c r="AB188" i="11"/>
  <c r="AA188" i="11"/>
  <c r="AC187" i="11"/>
  <c r="AB187" i="11"/>
  <c r="AA187" i="11"/>
  <c r="AC186" i="11"/>
  <c r="AB186" i="11"/>
  <c r="AA186" i="11"/>
  <c r="AC185" i="11"/>
  <c r="AB185" i="11"/>
  <c r="AA185" i="11"/>
  <c r="AC184" i="11"/>
  <c r="AB184" i="11"/>
  <c r="AA184" i="11"/>
  <c r="AC183" i="11"/>
  <c r="AB183" i="11"/>
  <c r="AA183" i="11"/>
  <c r="AC182" i="11"/>
  <c r="AB182" i="11"/>
  <c r="AA182" i="11"/>
  <c r="AC181" i="11"/>
  <c r="AB181" i="11"/>
  <c r="AA181" i="11"/>
  <c r="AC180" i="11"/>
  <c r="AB180" i="11"/>
  <c r="AA180" i="11"/>
  <c r="AC179" i="11"/>
  <c r="AB179" i="11"/>
  <c r="AA179" i="11"/>
  <c r="AC178" i="11"/>
  <c r="AB178" i="11"/>
  <c r="AA178" i="11"/>
  <c r="AC177" i="11"/>
  <c r="AB177" i="11"/>
  <c r="AA177" i="11"/>
  <c r="AC176" i="11"/>
  <c r="AB176" i="11"/>
  <c r="AA176" i="11"/>
  <c r="AC175" i="11"/>
  <c r="AB175" i="11"/>
  <c r="AA175" i="11"/>
  <c r="AC174" i="11"/>
  <c r="AB174" i="11"/>
  <c r="AA174" i="11"/>
  <c r="AC173" i="11"/>
  <c r="AB173" i="11"/>
  <c r="AA173" i="11"/>
  <c r="AC172" i="11"/>
  <c r="AB172" i="11"/>
  <c r="AA172" i="11"/>
  <c r="AC171" i="11"/>
  <c r="AB171" i="11"/>
  <c r="AA171" i="11"/>
  <c r="AC170" i="11"/>
  <c r="AB170" i="11"/>
  <c r="AA170" i="11"/>
  <c r="AC169" i="11"/>
  <c r="AB169" i="11"/>
  <c r="AA169" i="11"/>
  <c r="AC168" i="11"/>
  <c r="AB168" i="11"/>
  <c r="AA168" i="11"/>
  <c r="AC167" i="11"/>
  <c r="AB167" i="11"/>
  <c r="AA167" i="11"/>
  <c r="AC166" i="11"/>
  <c r="AB166" i="11"/>
  <c r="AA166" i="11"/>
  <c r="AC165" i="11"/>
  <c r="AB165" i="11"/>
  <c r="AA165" i="11"/>
  <c r="AC164" i="11"/>
  <c r="AB164" i="11"/>
  <c r="AA164" i="11"/>
  <c r="AC163" i="11"/>
  <c r="AB163" i="11"/>
  <c r="AA163" i="11"/>
  <c r="AC162" i="11"/>
  <c r="AB162" i="11"/>
  <c r="AA162" i="11"/>
  <c r="AC161" i="11"/>
  <c r="AB161" i="11"/>
  <c r="AA161" i="11"/>
  <c r="AC160" i="11"/>
  <c r="AB160" i="11"/>
  <c r="AA160" i="11"/>
  <c r="AC159" i="11"/>
  <c r="AB159" i="11"/>
  <c r="AA159" i="11"/>
  <c r="AC158" i="11"/>
  <c r="AB158" i="11"/>
  <c r="AA158" i="11"/>
  <c r="AC157" i="11"/>
  <c r="AB157" i="11"/>
  <c r="AA157" i="11"/>
  <c r="AC156" i="11"/>
  <c r="AB156" i="11"/>
  <c r="AA156" i="11"/>
  <c r="AC155" i="11"/>
  <c r="AB155" i="11"/>
  <c r="AA155" i="11"/>
  <c r="AC154" i="11"/>
  <c r="AB154" i="11"/>
  <c r="AA154" i="11"/>
  <c r="AC153" i="11"/>
  <c r="AB153" i="11"/>
  <c r="AA153" i="11"/>
  <c r="AC152" i="11"/>
  <c r="AB152" i="11"/>
  <c r="AA152" i="11"/>
  <c r="AC151" i="11"/>
  <c r="AB151" i="11"/>
  <c r="AA151" i="11"/>
  <c r="AC150" i="11"/>
  <c r="AB150" i="11"/>
  <c r="AA150" i="11"/>
  <c r="AC149" i="11"/>
  <c r="AB149" i="11"/>
  <c r="AA149" i="11"/>
  <c r="AC148" i="11"/>
  <c r="AB148" i="11"/>
  <c r="AA148" i="11"/>
  <c r="AC147" i="11"/>
  <c r="AB147" i="11"/>
  <c r="AA147" i="11"/>
  <c r="AC146" i="11"/>
  <c r="AB146" i="11"/>
  <c r="AA146" i="11"/>
  <c r="AC145" i="11"/>
  <c r="AB145" i="11"/>
  <c r="AA145" i="11"/>
  <c r="AC144" i="11"/>
  <c r="AB144" i="11"/>
  <c r="AA144" i="11"/>
  <c r="AC143" i="11"/>
  <c r="AB143" i="11"/>
  <c r="AA143" i="11"/>
  <c r="AC142" i="11"/>
  <c r="AB142" i="11"/>
  <c r="AA142" i="11"/>
  <c r="AC141" i="11"/>
  <c r="AB141" i="11"/>
  <c r="AA141" i="11"/>
  <c r="AC140" i="11"/>
  <c r="AB140" i="11"/>
  <c r="AA140" i="11"/>
  <c r="AC139" i="11"/>
  <c r="AB139" i="11"/>
  <c r="AA139" i="11"/>
  <c r="AC138" i="11"/>
  <c r="AB138" i="11"/>
  <c r="AA138" i="11"/>
  <c r="AC137" i="11"/>
  <c r="AB137" i="11"/>
  <c r="AA137" i="11"/>
  <c r="AC136" i="11"/>
  <c r="AB136" i="11"/>
  <c r="AA136" i="11"/>
  <c r="AC135" i="11"/>
  <c r="AB135" i="11"/>
  <c r="AA135" i="11"/>
  <c r="AC134" i="11"/>
  <c r="AB134" i="11"/>
  <c r="AA134" i="11"/>
  <c r="AC133" i="11"/>
  <c r="AB133" i="11"/>
  <c r="AA133" i="11"/>
  <c r="AC132" i="11"/>
  <c r="AB132" i="11"/>
  <c r="AA132" i="11"/>
  <c r="AC131" i="11"/>
  <c r="AB131" i="11"/>
  <c r="AA131" i="11"/>
  <c r="AC130" i="11"/>
  <c r="AB130" i="11"/>
  <c r="AA130" i="11"/>
  <c r="AC129" i="11"/>
  <c r="AB129" i="11"/>
  <c r="AA129" i="11"/>
  <c r="AC128" i="11"/>
  <c r="AB128" i="11"/>
  <c r="AA128" i="11"/>
  <c r="AC127" i="11"/>
  <c r="AB127" i="11"/>
  <c r="AA127" i="11"/>
  <c r="AC126" i="11"/>
  <c r="AB126" i="11"/>
  <c r="AA126" i="11"/>
  <c r="AC125" i="11"/>
  <c r="AB125" i="11"/>
  <c r="AA125" i="11"/>
  <c r="AC124" i="11"/>
  <c r="AB124" i="11"/>
  <c r="AA124" i="11"/>
  <c r="AC123" i="11"/>
  <c r="AB123" i="11"/>
  <c r="AA123" i="11"/>
  <c r="AC122" i="11"/>
  <c r="AB122" i="11"/>
  <c r="AA122" i="11"/>
  <c r="AC121" i="11"/>
  <c r="AB121" i="11"/>
  <c r="AA121" i="11"/>
  <c r="AC120" i="11"/>
  <c r="AB120" i="11"/>
  <c r="AA120" i="11"/>
  <c r="AC119" i="11"/>
  <c r="AB119" i="11"/>
  <c r="AA119" i="11"/>
  <c r="AC118" i="11"/>
  <c r="AB118" i="11"/>
  <c r="AA118" i="11"/>
  <c r="AC117" i="11"/>
  <c r="AB117" i="11"/>
  <c r="AA117" i="11"/>
  <c r="AC116" i="11"/>
  <c r="AB116" i="11"/>
  <c r="AA116" i="11"/>
  <c r="AC115" i="11"/>
  <c r="AB115" i="11"/>
  <c r="AA115" i="11"/>
  <c r="AC114" i="11"/>
  <c r="AB114" i="11"/>
  <c r="AA114" i="11"/>
  <c r="AC113" i="11"/>
  <c r="AB113" i="11"/>
  <c r="AA113" i="11"/>
  <c r="AC112" i="11"/>
  <c r="AB112" i="11"/>
  <c r="AA112" i="11"/>
  <c r="AC111" i="11"/>
  <c r="AB111" i="11"/>
  <c r="AA111" i="11"/>
  <c r="AC110" i="11"/>
  <c r="AB110" i="11"/>
  <c r="AA110" i="11"/>
  <c r="AC109" i="11"/>
  <c r="AB109" i="11"/>
  <c r="AA109" i="11"/>
  <c r="AC108" i="11"/>
  <c r="AB108" i="11"/>
  <c r="AA108" i="11"/>
  <c r="AC107" i="11"/>
  <c r="AB107" i="11"/>
  <c r="AA107" i="11"/>
  <c r="AC106" i="11"/>
  <c r="AB106" i="11"/>
  <c r="AA106" i="11"/>
  <c r="AC105" i="11"/>
  <c r="AB105" i="11"/>
  <c r="AA105" i="11"/>
  <c r="AC104" i="11"/>
  <c r="AB104" i="11"/>
  <c r="AA104" i="11"/>
  <c r="AC103" i="11"/>
  <c r="AB103" i="11"/>
  <c r="AA103" i="11"/>
  <c r="AC102" i="11"/>
  <c r="AB102" i="11"/>
  <c r="AA102" i="11"/>
  <c r="AC101" i="11"/>
  <c r="AB101" i="11"/>
  <c r="AA101" i="11"/>
  <c r="AC100" i="11"/>
  <c r="AB100" i="11"/>
  <c r="AA100" i="11"/>
  <c r="AC99" i="11"/>
  <c r="AB99" i="11"/>
  <c r="AA99" i="11"/>
  <c r="AC98" i="11"/>
  <c r="AB98" i="11"/>
  <c r="AA98" i="11"/>
  <c r="AC97" i="11"/>
  <c r="AB97" i="11"/>
  <c r="AA97" i="11"/>
  <c r="AC96" i="11"/>
  <c r="AB96" i="11"/>
  <c r="AA96" i="11"/>
  <c r="AC95" i="11"/>
  <c r="AB95" i="11"/>
  <c r="AA95" i="11"/>
  <c r="AC94" i="11"/>
  <c r="AB94" i="11"/>
  <c r="AA94" i="11"/>
  <c r="AC93" i="11"/>
  <c r="AB93" i="11"/>
  <c r="AA93" i="11"/>
  <c r="AC92" i="11"/>
  <c r="AB92" i="11"/>
  <c r="AA92" i="11"/>
  <c r="AC91" i="11"/>
  <c r="AB91" i="11"/>
  <c r="AA91" i="11"/>
  <c r="AC90" i="11"/>
  <c r="AB90" i="11"/>
  <c r="AA90" i="11"/>
  <c r="AC89" i="11"/>
  <c r="AB89" i="11"/>
  <c r="AA89" i="11"/>
  <c r="AC88" i="11"/>
  <c r="AB88" i="11"/>
  <c r="AA88" i="11"/>
  <c r="AC87" i="11"/>
  <c r="AB87" i="11"/>
  <c r="AA87" i="11"/>
  <c r="AC86" i="11"/>
  <c r="AB86" i="11"/>
  <c r="AA86" i="11"/>
  <c r="AC85" i="11"/>
  <c r="AB85" i="11"/>
  <c r="AA85" i="11"/>
  <c r="AC84" i="11"/>
  <c r="AB84" i="11"/>
  <c r="AA84" i="11"/>
  <c r="AC83" i="11"/>
  <c r="AB83" i="11"/>
  <c r="AA83" i="11"/>
  <c r="AC82" i="11"/>
  <c r="AB82" i="11"/>
  <c r="AA82" i="11"/>
  <c r="AC81" i="11"/>
  <c r="AB81" i="11"/>
  <c r="AA81" i="11"/>
  <c r="AC80" i="11"/>
  <c r="AB80" i="11"/>
  <c r="AA80" i="11"/>
  <c r="AC79" i="11"/>
  <c r="AB79" i="11"/>
  <c r="AA79" i="11"/>
  <c r="AC78" i="11"/>
  <c r="AB78" i="11"/>
  <c r="AA78" i="11"/>
  <c r="AC77" i="11"/>
  <c r="AB77" i="11"/>
  <c r="AA77" i="11"/>
  <c r="AC76" i="11"/>
  <c r="AB76" i="11"/>
  <c r="AA76" i="11"/>
  <c r="AC75" i="11"/>
  <c r="AB75" i="11"/>
  <c r="AA75" i="11"/>
  <c r="AC74" i="11"/>
  <c r="AB74" i="11"/>
  <c r="AA74" i="11"/>
  <c r="AC73" i="11"/>
  <c r="AB73" i="11"/>
  <c r="AA73" i="11"/>
  <c r="AC72" i="11"/>
  <c r="AB72" i="11"/>
  <c r="AA72" i="11"/>
  <c r="AC71" i="11"/>
  <c r="AB71" i="11"/>
  <c r="AA71" i="11"/>
  <c r="AC70" i="11"/>
  <c r="AB70" i="11"/>
  <c r="AA70" i="11"/>
  <c r="AC69" i="11"/>
  <c r="AB69" i="11"/>
  <c r="AA69" i="11"/>
  <c r="AC68" i="11"/>
  <c r="AB68" i="11"/>
  <c r="AA68" i="11"/>
  <c r="AC67" i="11"/>
  <c r="AB67" i="11"/>
  <c r="AA67" i="11"/>
  <c r="AC66" i="11"/>
  <c r="AB66" i="11"/>
  <c r="AA66" i="11"/>
  <c r="AC65" i="11"/>
  <c r="AB65" i="11"/>
  <c r="AA65" i="11"/>
  <c r="AC64" i="11"/>
  <c r="AB64" i="11"/>
  <c r="AA64" i="11"/>
  <c r="AC63" i="11"/>
  <c r="AB63" i="11"/>
  <c r="AA63" i="11"/>
  <c r="AC62" i="11"/>
  <c r="AB62" i="11"/>
  <c r="AA62" i="11"/>
  <c r="AC61" i="11"/>
  <c r="AB61" i="11"/>
  <c r="AA61" i="11"/>
  <c r="AC60" i="11"/>
  <c r="AB60" i="11"/>
  <c r="AA60" i="11"/>
  <c r="AC59" i="11"/>
  <c r="AB59" i="11"/>
  <c r="AA59" i="11"/>
  <c r="AC58" i="11"/>
  <c r="AB58" i="11"/>
  <c r="AA58" i="11"/>
  <c r="AC57" i="11"/>
  <c r="AB57" i="11"/>
  <c r="AA57" i="11"/>
  <c r="AC56" i="11"/>
  <c r="AB56" i="11"/>
  <c r="AA56" i="11"/>
  <c r="AC55" i="11"/>
  <c r="AB55" i="11"/>
  <c r="AA55" i="11"/>
  <c r="AC54" i="11"/>
  <c r="AB54" i="11"/>
  <c r="AA54" i="11"/>
  <c r="AC53" i="11"/>
  <c r="AB53" i="11"/>
  <c r="AA53" i="11"/>
  <c r="AC52" i="11"/>
  <c r="AB52" i="11"/>
  <c r="AA52" i="11"/>
  <c r="AC51" i="11"/>
  <c r="AB51" i="11"/>
  <c r="AA51" i="11"/>
  <c r="AC50" i="11"/>
  <c r="AB50" i="11"/>
  <c r="AA50" i="11"/>
  <c r="AC49" i="11"/>
  <c r="AB49" i="11"/>
  <c r="AA49" i="11"/>
  <c r="AC48" i="11"/>
  <c r="AB48" i="11"/>
  <c r="AA48" i="11"/>
  <c r="AC47" i="11"/>
  <c r="AB47" i="11"/>
  <c r="AA47" i="11"/>
  <c r="AC46" i="11"/>
  <c r="AB46" i="11"/>
  <c r="AA46" i="11"/>
  <c r="AC45" i="11"/>
  <c r="AB45" i="11"/>
  <c r="AA45" i="11"/>
  <c r="AC44" i="11"/>
  <c r="AB44" i="11"/>
  <c r="AA44" i="11"/>
  <c r="AC43" i="11"/>
  <c r="AB43" i="11"/>
  <c r="AA43" i="11"/>
  <c r="AC42" i="11"/>
  <c r="AB42" i="11"/>
  <c r="AA42" i="11"/>
  <c r="AC41" i="11"/>
  <c r="AB41" i="11"/>
  <c r="AA41" i="11"/>
  <c r="AC40" i="11"/>
  <c r="AB40" i="11"/>
  <c r="AA40" i="11"/>
  <c r="AC39" i="11"/>
  <c r="AB39" i="11"/>
  <c r="AA39" i="11"/>
  <c r="AC38" i="11"/>
  <c r="AB38" i="11"/>
  <c r="AA38" i="11"/>
  <c r="AC37" i="11"/>
  <c r="AB37" i="11"/>
  <c r="AA37" i="11"/>
  <c r="AC36" i="11"/>
  <c r="AB36" i="11"/>
  <c r="AA36" i="11"/>
  <c r="AC35" i="11"/>
  <c r="AB35" i="11"/>
  <c r="AA35" i="11"/>
  <c r="AC34" i="11"/>
  <c r="AB34" i="11"/>
  <c r="AA34" i="11"/>
  <c r="AC33" i="11"/>
  <c r="AB33" i="11"/>
  <c r="AA33" i="11"/>
  <c r="AC32" i="11"/>
  <c r="AB32" i="11"/>
  <c r="AA32" i="11"/>
  <c r="AC31" i="11"/>
  <c r="AB31" i="11"/>
  <c r="AA31" i="11"/>
  <c r="AC30" i="11"/>
  <c r="AB30" i="11"/>
  <c r="AA30" i="11"/>
  <c r="AC29" i="11"/>
  <c r="AB29" i="11"/>
  <c r="AA29" i="11"/>
  <c r="AC28" i="11"/>
  <c r="AB28" i="11"/>
  <c r="AA28" i="11"/>
  <c r="AC27" i="11"/>
  <c r="AB27" i="11"/>
  <c r="AA27" i="11"/>
  <c r="AC26" i="11"/>
  <c r="AB26" i="11"/>
  <c r="AA26" i="11"/>
  <c r="AC25" i="11"/>
  <c r="AB25" i="11"/>
  <c r="AA25" i="11"/>
  <c r="AC24" i="11"/>
  <c r="AB24" i="11"/>
  <c r="AA24" i="11"/>
  <c r="AC23" i="11"/>
  <c r="AB23" i="11"/>
  <c r="AA23" i="11"/>
  <c r="AC23" i="5"/>
  <c r="AA23" i="5"/>
  <c r="AB23" i="5"/>
  <c r="G18" i="13"/>
  <c r="G17" i="13"/>
  <c r="F33" i="2"/>
  <c r="O33" i="2"/>
  <c r="N33" i="2"/>
  <c r="AE480" i="11"/>
  <c r="AD480" i="11"/>
  <c r="Z480" i="11"/>
  <c r="Y480" i="11"/>
  <c r="AE479" i="11"/>
  <c r="AD479" i="11"/>
  <c r="Z479" i="11"/>
  <c r="Y479" i="11"/>
  <c r="AE478" i="11"/>
  <c r="AD478" i="11"/>
  <c r="Z478" i="11"/>
  <c r="Y478" i="11"/>
  <c r="AE477" i="11"/>
  <c r="AD477" i="11"/>
  <c r="Z477" i="11"/>
  <c r="Y477" i="11"/>
  <c r="AE476" i="11"/>
  <c r="AD476" i="11"/>
  <c r="Z476" i="11"/>
  <c r="Y476" i="11"/>
  <c r="AE475" i="11"/>
  <c r="AD475" i="11"/>
  <c r="Z475" i="11"/>
  <c r="Y475" i="11"/>
  <c r="AE474" i="11"/>
  <c r="AD474" i="11"/>
  <c r="Z474" i="11"/>
  <c r="Y474" i="11"/>
  <c r="AE473" i="11"/>
  <c r="AD473" i="11"/>
  <c r="Z473" i="11"/>
  <c r="Y473" i="11"/>
  <c r="AE472" i="11"/>
  <c r="AD472" i="11"/>
  <c r="Z472" i="11"/>
  <c r="Y472" i="11"/>
  <c r="AE471" i="11"/>
  <c r="AD471" i="11"/>
  <c r="Z471" i="11"/>
  <c r="Y471" i="11"/>
  <c r="AE470" i="11"/>
  <c r="AD470" i="11"/>
  <c r="Z470" i="11"/>
  <c r="Y470" i="11"/>
  <c r="AE469" i="11"/>
  <c r="AD469" i="11"/>
  <c r="Z469" i="11"/>
  <c r="Y469" i="11"/>
  <c r="AE468" i="11"/>
  <c r="AD468" i="11"/>
  <c r="Z468" i="11"/>
  <c r="Y468" i="11"/>
  <c r="AE467" i="11"/>
  <c r="AD467" i="11"/>
  <c r="Z467" i="11"/>
  <c r="Y467" i="11"/>
  <c r="AE466" i="11"/>
  <c r="AD466" i="11"/>
  <c r="Z466" i="11"/>
  <c r="Y466" i="11"/>
  <c r="AE465" i="11"/>
  <c r="AD465" i="11"/>
  <c r="Z465" i="11"/>
  <c r="Y465" i="11"/>
  <c r="AE464" i="11"/>
  <c r="AD464" i="11"/>
  <c r="Z464" i="11"/>
  <c r="Y464" i="11"/>
  <c r="AE463" i="11"/>
  <c r="AD463" i="11"/>
  <c r="Z463" i="11"/>
  <c r="Y463" i="11"/>
  <c r="AE462" i="11"/>
  <c r="AD462" i="11"/>
  <c r="Z462" i="11"/>
  <c r="Y462" i="11"/>
  <c r="AE461" i="11"/>
  <c r="AD461" i="11"/>
  <c r="Z461" i="11"/>
  <c r="Y461" i="11"/>
  <c r="AE460" i="11"/>
  <c r="AD460" i="11"/>
  <c r="Z460" i="11"/>
  <c r="Y460" i="11"/>
  <c r="AE459" i="11"/>
  <c r="AD459" i="11"/>
  <c r="Z459" i="11"/>
  <c r="Y459" i="11"/>
  <c r="AE458" i="11"/>
  <c r="AD458" i="11"/>
  <c r="Z458" i="11"/>
  <c r="Y458" i="11"/>
  <c r="AE457" i="11"/>
  <c r="AD457" i="11"/>
  <c r="Z457" i="11"/>
  <c r="Y457" i="11"/>
  <c r="AE456" i="11"/>
  <c r="AD456" i="11"/>
  <c r="Z456" i="11"/>
  <c r="Y456" i="11"/>
  <c r="AE455" i="11"/>
  <c r="AD455" i="11"/>
  <c r="Z455" i="11"/>
  <c r="Y455" i="11"/>
  <c r="AE454" i="11"/>
  <c r="AD454" i="11"/>
  <c r="Z454" i="11"/>
  <c r="Y454" i="11"/>
  <c r="AE453" i="11"/>
  <c r="AD453" i="11"/>
  <c r="Z453" i="11"/>
  <c r="Y453" i="11"/>
  <c r="AE452" i="11"/>
  <c r="AD452" i="11"/>
  <c r="Z452" i="11"/>
  <c r="Y452" i="11"/>
  <c r="AE451" i="11"/>
  <c r="AD451" i="11"/>
  <c r="Z451" i="11"/>
  <c r="Y451" i="11"/>
  <c r="AE450" i="11"/>
  <c r="AD450" i="11"/>
  <c r="Z450" i="11"/>
  <c r="Y450" i="11"/>
  <c r="AE449" i="11"/>
  <c r="AD449" i="11"/>
  <c r="Z449" i="11"/>
  <c r="Y449" i="11"/>
  <c r="AE448" i="11"/>
  <c r="AD448" i="11"/>
  <c r="Z448" i="11"/>
  <c r="Y448" i="11"/>
  <c r="AE447" i="11"/>
  <c r="AD447" i="11"/>
  <c r="Z447" i="11"/>
  <c r="Y447" i="11"/>
  <c r="AE446" i="11"/>
  <c r="AD446" i="11"/>
  <c r="Z446" i="11"/>
  <c r="Y446" i="11"/>
  <c r="AE445" i="11"/>
  <c r="AD445" i="11"/>
  <c r="Z445" i="11"/>
  <c r="Y445" i="11"/>
  <c r="AE444" i="11"/>
  <c r="AD444" i="11"/>
  <c r="Z444" i="11"/>
  <c r="Y444" i="11"/>
  <c r="AE443" i="11"/>
  <c r="AD443" i="11"/>
  <c r="Z443" i="11"/>
  <c r="Y443" i="11"/>
  <c r="AE442" i="11"/>
  <c r="AD442" i="11"/>
  <c r="Z442" i="11"/>
  <c r="Y442" i="11"/>
  <c r="AE441" i="11"/>
  <c r="AD441" i="11"/>
  <c r="Z441" i="11"/>
  <c r="Y441" i="11"/>
  <c r="AE440" i="11"/>
  <c r="AD440" i="11"/>
  <c r="Z440" i="11"/>
  <c r="Y440" i="11"/>
  <c r="AE439" i="11"/>
  <c r="AD439" i="11"/>
  <c r="Z439" i="11"/>
  <c r="Y439" i="11"/>
  <c r="AE438" i="11"/>
  <c r="AD438" i="11"/>
  <c r="Z438" i="11"/>
  <c r="Y438" i="11"/>
  <c r="AE437" i="11"/>
  <c r="AD437" i="11"/>
  <c r="Z437" i="11"/>
  <c r="Y437" i="11"/>
  <c r="AE436" i="11"/>
  <c r="AD436" i="11"/>
  <c r="Z436" i="11"/>
  <c r="Y436" i="11"/>
  <c r="AE435" i="11"/>
  <c r="AD435" i="11"/>
  <c r="Z435" i="11"/>
  <c r="Y435" i="11"/>
  <c r="AE434" i="11"/>
  <c r="AD434" i="11"/>
  <c r="Z434" i="11"/>
  <c r="Y434" i="11"/>
  <c r="AE433" i="11"/>
  <c r="AD433" i="11"/>
  <c r="Z433" i="11"/>
  <c r="Y433" i="11"/>
  <c r="AE432" i="11"/>
  <c r="AD432" i="11"/>
  <c r="Z432" i="11"/>
  <c r="Y432" i="11"/>
  <c r="AE431" i="11"/>
  <c r="AD431" i="11"/>
  <c r="Z431" i="11"/>
  <c r="Y431" i="11"/>
  <c r="AE430" i="11"/>
  <c r="AD430" i="11"/>
  <c r="Z430" i="11"/>
  <c r="Y430" i="11"/>
  <c r="AE429" i="11"/>
  <c r="AD429" i="11"/>
  <c r="Z429" i="11"/>
  <c r="Y429" i="11"/>
  <c r="AE428" i="11"/>
  <c r="AD428" i="11"/>
  <c r="Z428" i="11"/>
  <c r="Y428" i="11"/>
  <c r="AE427" i="11"/>
  <c r="AD427" i="11"/>
  <c r="Z427" i="11"/>
  <c r="Y427" i="11"/>
  <c r="AE426" i="11"/>
  <c r="AD426" i="11"/>
  <c r="Z426" i="11"/>
  <c r="Y426" i="11"/>
  <c r="AE425" i="11"/>
  <c r="AD425" i="11"/>
  <c r="Z425" i="11"/>
  <c r="Y425" i="11"/>
  <c r="AE424" i="11"/>
  <c r="AD424" i="11"/>
  <c r="Z424" i="11"/>
  <c r="Y424" i="11"/>
  <c r="AE423" i="11"/>
  <c r="AD423" i="11"/>
  <c r="Z423" i="11"/>
  <c r="Y423" i="11"/>
  <c r="AE422" i="11"/>
  <c r="AD422" i="11"/>
  <c r="Z422" i="11"/>
  <c r="Y422" i="11"/>
  <c r="AE421" i="11"/>
  <c r="AD421" i="11"/>
  <c r="Z421" i="11"/>
  <c r="Y421" i="11"/>
  <c r="AE420" i="11"/>
  <c r="AD420" i="11"/>
  <c r="Z420" i="11"/>
  <c r="Y420" i="11"/>
  <c r="AE419" i="11"/>
  <c r="AD419" i="11"/>
  <c r="Z419" i="11"/>
  <c r="Y419" i="11"/>
  <c r="AE418" i="11"/>
  <c r="AD418" i="11"/>
  <c r="Z418" i="11"/>
  <c r="Y418" i="11"/>
  <c r="AE417" i="11"/>
  <c r="AD417" i="11"/>
  <c r="Z417" i="11"/>
  <c r="Y417" i="11"/>
  <c r="AE416" i="11"/>
  <c r="AD416" i="11"/>
  <c r="Z416" i="11"/>
  <c r="Y416" i="11"/>
  <c r="AE415" i="11"/>
  <c r="AD415" i="11"/>
  <c r="Z415" i="11"/>
  <c r="Y415" i="11"/>
  <c r="AE414" i="11"/>
  <c r="AD414" i="11"/>
  <c r="Z414" i="11"/>
  <c r="Y414" i="11"/>
  <c r="AE413" i="11"/>
  <c r="AD413" i="11"/>
  <c r="Z413" i="11"/>
  <c r="Y413" i="11"/>
  <c r="AE412" i="11"/>
  <c r="AD412" i="11"/>
  <c r="Z412" i="11"/>
  <c r="Y412" i="11"/>
  <c r="AE411" i="11"/>
  <c r="AD411" i="11"/>
  <c r="Z411" i="11"/>
  <c r="Y411" i="11"/>
  <c r="AE410" i="11"/>
  <c r="AD410" i="11"/>
  <c r="Z410" i="11"/>
  <c r="Y410" i="11"/>
  <c r="AE409" i="11"/>
  <c r="AD409" i="11"/>
  <c r="Z409" i="11"/>
  <c r="Y409" i="11"/>
  <c r="AE408" i="11"/>
  <c r="AD408" i="11"/>
  <c r="Z408" i="11"/>
  <c r="Y408" i="11"/>
  <c r="AE407" i="11"/>
  <c r="AD407" i="11"/>
  <c r="Z407" i="11"/>
  <c r="Y407" i="11"/>
  <c r="AE406" i="11"/>
  <c r="AD406" i="11"/>
  <c r="Z406" i="11"/>
  <c r="Y406" i="11"/>
  <c r="AE405" i="11"/>
  <c r="AD405" i="11"/>
  <c r="Z405" i="11"/>
  <c r="Y405" i="11"/>
  <c r="AE404" i="11"/>
  <c r="AD404" i="11"/>
  <c r="Z404" i="11"/>
  <c r="Y404" i="11"/>
  <c r="AE403" i="11"/>
  <c r="AD403" i="11"/>
  <c r="Z403" i="11"/>
  <c r="Y403" i="11"/>
  <c r="AE402" i="11"/>
  <c r="AD402" i="11"/>
  <c r="Z402" i="11"/>
  <c r="Y402" i="11"/>
  <c r="AE401" i="11"/>
  <c r="AD401" i="11"/>
  <c r="Z401" i="11"/>
  <c r="Y401" i="11"/>
  <c r="AE400" i="11"/>
  <c r="AD400" i="11"/>
  <c r="Z400" i="11"/>
  <c r="Y400" i="11"/>
  <c r="AE399" i="11"/>
  <c r="AD399" i="11"/>
  <c r="Z399" i="11"/>
  <c r="Y399" i="11"/>
  <c r="AE398" i="11"/>
  <c r="AD398" i="11"/>
  <c r="Z398" i="11"/>
  <c r="Y398" i="11"/>
  <c r="AE397" i="11"/>
  <c r="AD397" i="11"/>
  <c r="Z397" i="11"/>
  <c r="Y397" i="11"/>
  <c r="AE396" i="11"/>
  <c r="AD396" i="11"/>
  <c r="Z396" i="11"/>
  <c r="Y396" i="11"/>
  <c r="AE395" i="11"/>
  <c r="AD395" i="11"/>
  <c r="Z395" i="11"/>
  <c r="Y395" i="11"/>
  <c r="AE394" i="11"/>
  <c r="AD394" i="11"/>
  <c r="Z394" i="11"/>
  <c r="Y394" i="11"/>
  <c r="AE393" i="11"/>
  <c r="AD393" i="11"/>
  <c r="Z393" i="11"/>
  <c r="Y393" i="11"/>
  <c r="AE392" i="11"/>
  <c r="AD392" i="11"/>
  <c r="Z392" i="11"/>
  <c r="Y392" i="11"/>
  <c r="AE391" i="11"/>
  <c r="AD391" i="11"/>
  <c r="Z391" i="11"/>
  <c r="Y391" i="11"/>
  <c r="AE390" i="11"/>
  <c r="AD390" i="11"/>
  <c r="Z390" i="11"/>
  <c r="Y390" i="11"/>
  <c r="AE389" i="11"/>
  <c r="AD389" i="11"/>
  <c r="Z389" i="11"/>
  <c r="Y389" i="11"/>
  <c r="AE388" i="11"/>
  <c r="AD388" i="11"/>
  <c r="Z388" i="11"/>
  <c r="Y388" i="11"/>
  <c r="AE387" i="11"/>
  <c r="AD387" i="11"/>
  <c r="Z387" i="11"/>
  <c r="Y387" i="11"/>
  <c r="AE386" i="11"/>
  <c r="AD386" i="11"/>
  <c r="Z386" i="11"/>
  <c r="Y386" i="11"/>
  <c r="AE385" i="11"/>
  <c r="AD385" i="11"/>
  <c r="Z385" i="11"/>
  <c r="Y385" i="11"/>
  <c r="AE384" i="11"/>
  <c r="AD384" i="11"/>
  <c r="Z384" i="11"/>
  <c r="Y384" i="11"/>
  <c r="AE383" i="11"/>
  <c r="AD383" i="11"/>
  <c r="Z383" i="11"/>
  <c r="Y383" i="11"/>
  <c r="AE382" i="11"/>
  <c r="AD382" i="11"/>
  <c r="Z382" i="11"/>
  <c r="Y382" i="11"/>
  <c r="AE381" i="11"/>
  <c r="AD381" i="11"/>
  <c r="Z381" i="11"/>
  <c r="Y381" i="11"/>
  <c r="AE380" i="11"/>
  <c r="AD380" i="11"/>
  <c r="Z380" i="11"/>
  <c r="Y380" i="11"/>
  <c r="AE379" i="11"/>
  <c r="AD379" i="11"/>
  <c r="Z379" i="11"/>
  <c r="Y379" i="11"/>
  <c r="AE378" i="11"/>
  <c r="AD378" i="11"/>
  <c r="Z378" i="11"/>
  <c r="Y378" i="11"/>
  <c r="AE377" i="11"/>
  <c r="AD377" i="11"/>
  <c r="Z377" i="11"/>
  <c r="Y377" i="11"/>
  <c r="AE376" i="11"/>
  <c r="AD376" i="11"/>
  <c r="Z376" i="11"/>
  <c r="Y376" i="11"/>
  <c r="AE375" i="11"/>
  <c r="AD375" i="11"/>
  <c r="Z375" i="11"/>
  <c r="Y375" i="11"/>
  <c r="AE374" i="11"/>
  <c r="AD374" i="11"/>
  <c r="Z374" i="11"/>
  <c r="Y374" i="11"/>
  <c r="AE373" i="11"/>
  <c r="AD373" i="11"/>
  <c r="Z373" i="11"/>
  <c r="Y373" i="11"/>
  <c r="AE372" i="11"/>
  <c r="AD372" i="11"/>
  <c r="Z372" i="11"/>
  <c r="Y372" i="11"/>
  <c r="AE371" i="11"/>
  <c r="AD371" i="11"/>
  <c r="Z371" i="11"/>
  <c r="Y371" i="11"/>
  <c r="AE370" i="11"/>
  <c r="AD370" i="11"/>
  <c r="Z370" i="11"/>
  <c r="Y370" i="11"/>
  <c r="AE369" i="11"/>
  <c r="AD369" i="11"/>
  <c r="Z369" i="11"/>
  <c r="Y369" i="11"/>
  <c r="AE368" i="11"/>
  <c r="AD368" i="11"/>
  <c r="Z368" i="11"/>
  <c r="Y368" i="11"/>
  <c r="AE367" i="11"/>
  <c r="AD367" i="11"/>
  <c r="Z367" i="11"/>
  <c r="Y367" i="11"/>
  <c r="AE366" i="11"/>
  <c r="AD366" i="11"/>
  <c r="Z366" i="11"/>
  <c r="Y366" i="11"/>
  <c r="AE365" i="11"/>
  <c r="AD365" i="11"/>
  <c r="Z365" i="11"/>
  <c r="Y365" i="11"/>
  <c r="AE364" i="11"/>
  <c r="AD364" i="11"/>
  <c r="Z364" i="11"/>
  <c r="Y364" i="11"/>
  <c r="AE363" i="11"/>
  <c r="AD363" i="11"/>
  <c r="Z363" i="11"/>
  <c r="Y363" i="11"/>
  <c r="AE362" i="11"/>
  <c r="AD362" i="11"/>
  <c r="Z362" i="11"/>
  <c r="Y362" i="11"/>
  <c r="AE361" i="11"/>
  <c r="AD361" i="11"/>
  <c r="Z361" i="11"/>
  <c r="Y361" i="11"/>
  <c r="AE360" i="11"/>
  <c r="AD360" i="11"/>
  <c r="Z360" i="11"/>
  <c r="Y360" i="11"/>
  <c r="AE359" i="11"/>
  <c r="AD359" i="11"/>
  <c r="Z359" i="11"/>
  <c r="Y359" i="11"/>
  <c r="AE358" i="11"/>
  <c r="AD358" i="11"/>
  <c r="Z358" i="11"/>
  <c r="Y358" i="11"/>
  <c r="AE357" i="11"/>
  <c r="AD357" i="11"/>
  <c r="Z357" i="11"/>
  <c r="Y357" i="11"/>
  <c r="AE356" i="11"/>
  <c r="AD356" i="11"/>
  <c r="Z356" i="11"/>
  <c r="Y356" i="11"/>
  <c r="AE355" i="11"/>
  <c r="AD355" i="11"/>
  <c r="Z355" i="11"/>
  <c r="Y355" i="11"/>
  <c r="AE354" i="11"/>
  <c r="AD354" i="11"/>
  <c r="Z354" i="11"/>
  <c r="Y354" i="11"/>
  <c r="AE353" i="11"/>
  <c r="AD353" i="11"/>
  <c r="Z353" i="11"/>
  <c r="Y353" i="11"/>
  <c r="AE352" i="11"/>
  <c r="AD352" i="11"/>
  <c r="Z352" i="11"/>
  <c r="Y352" i="11"/>
  <c r="AE351" i="11"/>
  <c r="AD351" i="11"/>
  <c r="Z351" i="11"/>
  <c r="Y351" i="11"/>
  <c r="AE350" i="11"/>
  <c r="AD350" i="11"/>
  <c r="Z350" i="11"/>
  <c r="Y350" i="11"/>
  <c r="AE349" i="11"/>
  <c r="AD349" i="11"/>
  <c r="Z349" i="11"/>
  <c r="Y349" i="11"/>
  <c r="AE348" i="11"/>
  <c r="AD348" i="11"/>
  <c r="Z348" i="11"/>
  <c r="Y348" i="11"/>
  <c r="AE347" i="11"/>
  <c r="AD347" i="11"/>
  <c r="Z347" i="11"/>
  <c r="Y347" i="11"/>
  <c r="AE346" i="11"/>
  <c r="AD346" i="11"/>
  <c r="Z346" i="11"/>
  <c r="Y346" i="11"/>
  <c r="AE345" i="11"/>
  <c r="AD345" i="11"/>
  <c r="Z345" i="11"/>
  <c r="Y345" i="11"/>
  <c r="AE344" i="11"/>
  <c r="AD344" i="11"/>
  <c r="Z344" i="11"/>
  <c r="Y344" i="11"/>
  <c r="AE343" i="11"/>
  <c r="AD343" i="11"/>
  <c r="Z343" i="11"/>
  <c r="Y343" i="11"/>
  <c r="AE342" i="11"/>
  <c r="AD342" i="11"/>
  <c r="Z342" i="11"/>
  <c r="Y342" i="11"/>
  <c r="AE341" i="11"/>
  <c r="AD341" i="11"/>
  <c r="Z341" i="11"/>
  <c r="Y341" i="11"/>
  <c r="AE340" i="11"/>
  <c r="AD340" i="11"/>
  <c r="Z340" i="11"/>
  <c r="Y340" i="11"/>
  <c r="AE339" i="11"/>
  <c r="AD339" i="11"/>
  <c r="Z339" i="11"/>
  <c r="Y339" i="11"/>
  <c r="AE338" i="11"/>
  <c r="AD338" i="11"/>
  <c r="Z338" i="11"/>
  <c r="Y338" i="11"/>
  <c r="AE337" i="11"/>
  <c r="AD337" i="11"/>
  <c r="Z337" i="11"/>
  <c r="Y337" i="11"/>
  <c r="AE336" i="11"/>
  <c r="AD336" i="11"/>
  <c r="Z336" i="11"/>
  <c r="Y336" i="11"/>
  <c r="AE335" i="11"/>
  <c r="AD335" i="11"/>
  <c r="Z335" i="11"/>
  <c r="Y335" i="11"/>
  <c r="AE334" i="11"/>
  <c r="AD334" i="11"/>
  <c r="Z334" i="11"/>
  <c r="Y334" i="11"/>
  <c r="AE333" i="11"/>
  <c r="AD333" i="11"/>
  <c r="Z333" i="11"/>
  <c r="Y333" i="11"/>
  <c r="AE332" i="11"/>
  <c r="AD332" i="11"/>
  <c r="Z332" i="11"/>
  <c r="Y332" i="11"/>
  <c r="AE331" i="11"/>
  <c r="AD331" i="11"/>
  <c r="Z331" i="11"/>
  <c r="Y331" i="11"/>
  <c r="AE330" i="11"/>
  <c r="AD330" i="11"/>
  <c r="Z330" i="11"/>
  <c r="Y330" i="11"/>
  <c r="AE329" i="11"/>
  <c r="AD329" i="11"/>
  <c r="Z329" i="11"/>
  <c r="Y329" i="11"/>
  <c r="AE328" i="11"/>
  <c r="AD328" i="11"/>
  <c r="Z328" i="11"/>
  <c r="Y328" i="11"/>
  <c r="AE327" i="11"/>
  <c r="AD327" i="11"/>
  <c r="Z327" i="11"/>
  <c r="Y327" i="11"/>
  <c r="AE326" i="11"/>
  <c r="AD326" i="11"/>
  <c r="Z326" i="11"/>
  <c r="Y326" i="11"/>
  <c r="AE325" i="11"/>
  <c r="AD325" i="11"/>
  <c r="Z325" i="11"/>
  <c r="Y325" i="11"/>
  <c r="AE324" i="11"/>
  <c r="AD324" i="11"/>
  <c r="Z324" i="11"/>
  <c r="Y324" i="11"/>
  <c r="AE323" i="11"/>
  <c r="AD323" i="11"/>
  <c r="Z323" i="11"/>
  <c r="Y323" i="11"/>
  <c r="AE322" i="11"/>
  <c r="AD322" i="11"/>
  <c r="Z322" i="11"/>
  <c r="Y322" i="11"/>
  <c r="AE321" i="11"/>
  <c r="AD321" i="11"/>
  <c r="Z321" i="11"/>
  <c r="Y321" i="11"/>
  <c r="AE320" i="11"/>
  <c r="AD320" i="11"/>
  <c r="Z320" i="11"/>
  <c r="Y320" i="11"/>
  <c r="AE319" i="11"/>
  <c r="AD319" i="11"/>
  <c r="Z319" i="11"/>
  <c r="Y319" i="11"/>
  <c r="AE318" i="11"/>
  <c r="AD318" i="11"/>
  <c r="Z318" i="11"/>
  <c r="Y318" i="11"/>
  <c r="AE317" i="11"/>
  <c r="AD317" i="11"/>
  <c r="Z317" i="11"/>
  <c r="Y317" i="11"/>
  <c r="AE316" i="11"/>
  <c r="AD316" i="11"/>
  <c r="Z316" i="11"/>
  <c r="Y316" i="11"/>
  <c r="AE315" i="11"/>
  <c r="AD315" i="11"/>
  <c r="Z315" i="11"/>
  <c r="Y315" i="11"/>
  <c r="AE314" i="11"/>
  <c r="AD314" i="11"/>
  <c r="Z314" i="11"/>
  <c r="Y314" i="11"/>
  <c r="AE313" i="11"/>
  <c r="AD313" i="11"/>
  <c r="Z313" i="11"/>
  <c r="Y313" i="11"/>
  <c r="AE312" i="11"/>
  <c r="AD312" i="11"/>
  <c r="Z312" i="11"/>
  <c r="Y312" i="11"/>
  <c r="AE311" i="11"/>
  <c r="AD311" i="11"/>
  <c r="Z311" i="11"/>
  <c r="Y311" i="11"/>
  <c r="AE310" i="11"/>
  <c r="AD310" i="11"/>
  <c r="Z310" i="11"/>
  <c r="Y310" i="11"/>
  <c r="AE309" i="11"/>
  <c r="AD309" i="11"/>
  <c r="Z309" i="11"/>
  <c r="Y309" i="11"/>
  <c r="AE308" i="11"/>
  <c r="AD308" i="11"/>
  <c r="Z308" i="11"/>
  <c r="Y308" i="11"/>
  <c r="AE307" i="11"/>
  <c r="AD307" i="11"/>
  <c r="Z307" i="11"/>
  <c r="Y307" i="11"/>
  <c r="AE306" i="11"/>
  <c r="AD306" i="11"/>
  <c r="Z306" i="11"/>
  <c r="Y306" i="11"/>
  <c r="AE305" i="11"/>
  <c r="AD305" i="11"/>
  <c r="Z305" i="11"/>
  <c r="Y305" i="11"/>
  <c r="AE304" i="11"/>
  <c r="AD304" i="11"/>
  <c r="Z304" i="11"/>
  <c r="Y304" i="11"/>
  <c r="AE303" i="11"/>
  <c r="AD303" i="11"/>
  <c r="Z303" i="11"/>
  <c r="Y303" i="11"/>
  <c r="AE302" i="11"/>
  <c r="AD302" i="11"/>
  <c r="Z302" i="11"/>
  <c r="Y302" i="11"/>
  <c r="AE301" i="11"/>
  <c r="AD301" i="11"/>
  <c r="Z301" i="11"/>
  <c r="Y301" i="11"/>
  <c r="AE300" i="11"/>
  <c r="AD300" i="11"/>
  <c r="Z300" i="11"/>
  <c r="Y300" i="11"/>
  <c r="AE299" i="11"/>
  <c r="AD299" i="11"/>
  <c r="Z299" i="11"/>
  <c r="Y299" i="11"/>
  <c r="AE298" i="11"/>
  <c r="AD298" i="11"/>
  <c r="Z298" i="11"/>
  <c r="Y298" i="11"/>
  <c r="AE297" i="11"/>
  <c r="AD297" i="11"/>
  <c r="Z297" i="11"/>
  <c r="Y297" i="11"/>
  <c r="AE296" i="11"/>
  <c r="AD296" i="11"/>
  <c r="Z296" i="11"/>
  <c r="Y296" i="11"/>
  <c r="AE295" i="11"/>
  <c r="AD295" i="11"/>
  <c r="Z295" i="11"/>
  <c r="Y295" i="11"/>
  <c r="AE294" i="11"/>
  <c r="AD294" i="11"/>
  <c r="Z294" i="11"/>
  <c r="Y294" i="11"/>
  <c r="AE293" i="11"/>
  <c r="AD293" i="11"/>
  <c r="Z293" i="11"/>
  <c r="Y293" i="11"/>
  <c r="AE292" i="11"/>
  <c r="AD292" i="11"/>
  <c r="Z292" i="11"/>
  <c r="Y292" i="11"/>
  <c r="AE291" i="11"/>
  <c r="AD291" i="11"/>
  <c r="Z291" i="11"/>
  <c r="Y291" i="11"/>
  <c r="AE290" i="11"/>
  <c r="AD290" i="11"/>
  <c r="Z290" i="11"/>
  <c r="Y290" i="11"/>
  <c r="AE289" i="11"/>
  <c r="AD289" i="11"/>
  <c r="Z289" i="11"/>
  <c r="Y289" i="11"/>
  <c r="AE288" i="11"/>
  <c r="AD288" i="11"/>
  <c r="Z288" i="11"/>
  <c r="Y288" i="11"/>
  <c r="AE287" i="11"/>
  <c r="AD287" i="11"/>
  <c r="Z287" i="11"/>
  <c r="Y287" i="11"/>
  <c r="AE286" i="11"/>
  <c r="AD286" i="11"/>
  <c r="Z286" i="11"/>
  <c r="Y286" i="11"/>
  <c r="AE285" i="11"/>
  <c r="AD285" i="11"/>
  <c r="Z285" i="11"/>
  <c r="Y285" i="11"/>
  <c r="AE284" i="11"/>
  <c r="AD284" i="11"/>
  <c r="Z284" i="11"/>
  <c r="Y284" i="11"/>
  <c r="AE283" i="11"/>
  <c r="AD283" i="11"/>
  <c r="Z283" i="11"/>
  <c r="Y283" i="11"/>
  <c r="AE282" i="11"/>
  <c r="AD282" i="11"/>
  <c r="Z282" i="11"/>
  <c r="Y282" i="11"/>
  <c r="AE281" i="11"/>
  <c r="AD281" i="11"/>
  <c r="Z281" i="11"/>
  <c r="Y281" i="11"/>
  <c r="AE280" i="11"/>
  <c r="AD280" i="11"/>
  <c r="Z280" i="11"/>
  <c r="Y280" i="11"/>
  <c r="AE279" i="11"/>
  <c r="AD279" i="11"/>
  <c r="Z279" i="11"/>
  <c r="Y279" i="11"/>
  <c r="AE278" i="11"/>
  <c r="AD278" i="11"/>
  <c r="Z278" i="11"/>
  <c r="Y278" i="11"/>
  <c r="AE277" i="11"/>
  <c r="AD277" i="11"/>
  <c r="Z277" i="11"/>
  <c r="Y277" i="11"/>
  <c r="AE276" i="11"/>
  <c r="AD276" i="11"/>
  <c r="Z276" i="11"/>
  <c r="Y276" i="11"/>
  <c r="AE275" i="11"/>
  <c r="AD275" i="11"/>
  <c r="Z275" i="11"/>
  <c r="Y275" i="11"/>
  <c r="AE274" i="11"/>
  <c r="AD274" i="11"/>
  <c r="Z274" i="11"/>
  <c r="Y274" i="11"/>
  <c r="AE273" i="11"/>
  <c r="AD273" i="11"/>
  <c r="Z273" i="11"/>
  <c r="Y273" i="11"/>
  <c r="AE272" i="11"/>
  <c r="AD272" i="11"/>
  <c r="Z272" i="11"/>
  <c r="Y272" i="11"/>
  <c r="AE271" i="11"/>
  <c r="AD271" i="11"/>
  <c r="Z271" i="11"/>
  <c r="Y271" i="11"/>
  <c r="AE270" i="11"/>
  <c r="AD270" i="11"/>
  <c r="Z270" i="11"/>
  <c r="Y270" i="11"/>
  <c r="AE269" i="11"/>
  <c r="AD269" i="11"/>
  <c r="Z269" i="11"/>
  <c r="Y269" i="11"/>
  <c r="AE268" i="11"/>
  <c r="AD268" i="11"/>
  <c r="Z268" i="11"/>
  <c r="Y268" i="11"/>
  <c r="AE267" i="11"/>
  <c r="AD267" i="11"/>
  <c r="Z267" i="11"/>
  <c r="Y267" i="11"/>
  <c r="AE266" i="11"/>
  <c r="AD266" i="11"/>
  <c r="Z266" i="11"/>
  <c r="Y266" i="11"/>
  <c r="AE265" i="11"/>
  <c r="AD265" i="11"/>
  <c r="Z265" i="11"/>
  <c r="Y265" i="11"/>
  <c r="AE264" i="11"/>
  <c r="AD264" i="11"/>
  <c r="Z264" i="11"/>
  <c r="Y264" i="11"/>
  <c r="AE263" i="11"/>
  <c r="AD263" i="11"/>
  <c r="Z263" i="11"/>
  <c r="Y263" i="11"/>
  <c r="AE262" i="11"/>
  <c r="AD262" i="11"/>
  <c r="Z262" i="11"/>
  <c r="Y262" i="11"/>
  <c r="AE261" i="11"/>
  <c r="AD261" i="11"/>
  <c r="Z261" i="11"/>
  <c r="Y261" i="11"/>
  <c r="AE260" i="11"/>
  <c r="AD260" i="11"/>
  <c r="Z260" i="11"/>
  <c r="Y260" i="11"/>
  <c r="AE259" i="11"/>
  <c r="AD259" i="11"/>
  <c r="Z259" i="11"/>
  <c r="Y259" i="11"/>
  <c r="AE258" i="11"/>
  <c r="AD258" i="11"/>
  <c r="Z258" i="11"/>
  <c r="Y258" i="11"/>
  <c r="AE257" i="11"/>
  <c r="AD257" i="11"/>
  <c r="Z257" i="11"/>
  <c r="Y257" i="11"/>
  <c r="AE256" i="11"/>
  <c r="AD256" i="11"/>
  <c r="Z256" i="11"/>
  <c r="Y256" i="11"/>
  <c r="AE255" i="11"/>
  <c r="AD255" i="11"/>
  <c r="Z255" i="11"/>
  <c r="Y255" i="11"/>
  <c r="AE254" i="11"/>
  <c r="AD254" i="11"/>
  <c r="Z254" i="11"/>
  <c r="Y254" i="11"/>
  <c r="AE253" i="11"/>
  <c r="AD253" i="11"/>
  <c r="Z253" i="11"/>
  <c r="Y253" i="11"/>
  <c r="AE252" i="11"/>
  <c r="AD252" i="11"/>
  <c r="Z252" i="11"/>
  <c r="Y252" i="11"/>
  <c r="AE251" i="11"/>
  <c r="AD251" i="11"/>
  <c r="Z251" i="11"/>
  <c r="Y251" i="11"/>
  <c r="AE250" i="11"/>
  <c r="AD250" i="11"/>
  <c r="Z250" i="11"/>
  <c r="Y250" i="11"/>
  <c r="AE249" i="11"/>
  <c r="AD249" i="11"/>
  <c r="Z249" i="11"/>
  <c r="Y249" i="11"/>
  <c r="AE248" i="11"/>
  <c r="AD248" i="11"/>
  <c r="Z248" i="11"/>
  <c r="Y248" i="11"/>
  <c r="AE247" i="11"/>
  <c r="AD247" i="11"/>
  <c r="Z247" i="11"/>
  <c r="Y247" i="11"/>
  <c r="AE246" i="11"/>
  <c r="AD246" i="11"/>
  <c r="Z246" i="11"/>
  <c r="Y246" i="11"/>
  <c r="AE245" i="11"/>
  <c r="AD245" i="11"/>
  <c r="Z245" i="11"/>
  <c r="Y245" i="11"/>
  <c r="AE244" i="11"/>
  <c r="AD244" i="11"/>
  <c r="Z244" i="11"/>
  <c r="Y244" i="11"/>
  <c r="AE243" i="11"/>
  <c r="AD243" i="11"/>
  <c r="Z243" i="11"/>
  <c r="Y243" i="11"/>
  <c r="AE242" i="11"/>
  <c r="AD242" i="11"/>
  <c r="Z242" i="11"/>
  <c r="Y242" i="11"/>
  <c r="AE241" i="11"/>
  <c r="AD241" i="11"/>
  <c r="Z241" i="11"/>
  <c r="Y241" i="11"/>
  <c r="AE240" i="11"/>
  <c r="AD240" i="11"/>
  <c r="Z240" i="11"/>
  <c r="Y240" i="11"/>
  <c r="AE239" i="11"/>
  <c r="AD239" i="11"/>
  <c r="Z239" i="11"/>
  <c r="Y239" i="11"/>
  <c r="AE238" i="11"/>
  <c r="AD238" i="11"/>
  <c r="Z238" i="11"/>
  <c r="Y238" i="11"/>
  <c r="AE237" i="11"/>
  <c r="AD237" i="11"/>
  <c r="Z237" i="11"/>
  <c r="Y237" i="11"/>
  <c r="AE236" i="11"/>
  <c r="AD236" i="11"/>
  <c r="Z236" i="11"/>
  <c r="Y236" i="11"/>
  <c r="AE235" i="11"/>
  <c r="AD235" i="11"/>
  <c r="Z235" i="11"/>
  <c r="Y235" i="11"/>
  <c r="AE234" i="11"/>
  <c r="AD234" i="11"/>
  <c r="Z234" i="11"/>
  <c r="Y234" i="11"/>
  <c r="AE233" i="11"/>
  <c r="AD233" i="11"/>
  <c r="Z233" i="11"/>
  <c r="Y233" i="11"/>
  <c r="AE232" i="11"/>
  <c r="AD232" i="11"/>
  <c r="Z232" i="11"/>
  <c r="Y232" i="11"/>
  <c r="AE231" i="11"/>
  <c r="AD231" i="11"/>
  <c r="Z231" i="11"/>
  <c r="Y231" i="11"/>
  <c r="AE230" i="11"/>
  <c r="AD230" i="11"/>
  <c r="Z230" i="11"/>
  <c r="Y230" i="11"/>
  <c r="AE229" i="11"/>
  <c r="AD229" i="11"/>
  <c r="Z229" i="11"/>
  <c r="Y229" i="11"/>
  <c r="AE228" i="11"/>
  <c r="AD228" i="11"/>
  <c r="Z228" i="11"/>
  <c r="Y228" i="11"/>
  <c r="AE227" i="11"/>
  <c r="AD227" i="11"/>
  <c r="Z227" i="11"/>
  <c r="Y227" i="11"/>
  <c r="AE226" i="11"/>
  <c r="AD226" i="11"/>
  <c r="Z226" i="11"/>
  <c r="Y226" i="11"/>
  <c r="AE225" i="11"/>
  <c r="AD225" i="11"/>
  <c r="Z225" i="11"/>
  <c r="Y225" i="11"/>
  <c r="AE224" i="11"/>
  <c r="AD224" i="11"/>
  <c r="Z224" i="11"/>
  <c r="Y224" i="11"/>
  <c r="AE223" i="11"/>
  <c r="AD223" i="11"/>
  <c r="Z223" i="11"/>
  <c r="Y223" i="11"/>
  <c r="AE222" i="11"/>
  <c r="AD222" i="11"/>
  <c r="Z222" i="11"/>
  <c r="Y222" i="11"/>
  <c r="AE221" i="11"/>
  <c r="AD221" i="11"/>
  <c r="Z221" i="11"/>
  <c r="Y221" i="11"/>
  <c r="AE220" i="11"/>
  <c r="AD220" i="11"/>
  <c r="Z220" i="11"/>
  <c r="Y220" i="11"/>
  <c r="AE219" i="11"/>
  <c r="AD219" i="11"/>
  <c r="Z219" i="11"/>
  <c r="Y219" i="11"/>
  <c r="AE218" i="11"/>
  <c r="AD218" i="11"/>
  <c r="Z218" i="11"/>
  <c r="Y218" i="11"/>
  <c r="AE217" i="11"/>
  <c r="AD217" i="11"/>
  <c r="Z217" i="11"/>
  <c r="Y217" i="11"/>
  <c r="AE216" i="11"/>
  <c r="AD216" i="11"/>
  <c r="Z216" i="11"/>
  <c r="Y216" i="11"/>
  <c r="AE215" i="11"/>
  <c r="AD215" i="11"/>
  <c r="Z215" i="11"/>
  <c r="Y215" i="11"/>
  <c r="AE214" i="11"/>
  <c r="AD214" i="11"/>
  <c r="Z214" i="11"/>
  <c r="Y214" i="11"/>
  <c r="AE213" i="11"/>
  <c r="AD213" i="11"/>
  <c r="Z213" i="11"/>
  <c r="Y213" i="11"/>
  <c r="AE212" i="11"/>
  <c r="AD212" i="11"/>
  <c r="Z212" i="11"/>
  <c r="Y212" i="11"/>
  <c r="AE211" i="11"/>
  <c r="AD211" i="11"/>
  <c r="Z211" i="11"/>
  <c r="Y211" i="11"/>
  <c r="AE210" i="11"/>
  <c r="AD210" i="11"/>
  <c r="Z210" i="11"/>
  <c r="Y210" i="11"/>
  <c r="AE209" i="11"/>
  <c r="AD209" i="11"/>
  <c r="Z209" i="11"/>
  <c r="Y209" i="11"/>
  <c r="AE208" i="11"/>
  <c r="AD208" i="11"/>
  <c r="Z208" i="11"/>
  <c r="Y208" i="11"/>
  <c r="AE207" i="11"/>
  <c r="AD207" i="11"/>
  <c r="Z207" i="11"/>
  <c r="Y207" i="11"/>
  <c r="AE206" i="11"/>
  <c r="AD206" i="11"/>
  <c r="Z206" i="11"/>
  <c r="Y206" i="11"/>
  <c r="AE205" i="11"/>
  <c r="AD205" i="11"/>
  <c r="Z205" i="11"/>
  <c r="Y205" i="11"/>
  <c r="AE204" i="11"/>
  <c r="AD204" i="11"/>
  <c r="Z204" i="11"/>
  <c r="Y204" i="11"/>
  <c r="AE203" i="11"/>
  <c r="AD203" i="11"/>
  <c r="Z203" i="11"/>
  <c r="Y203" i="11"/>
  <c r="AE202" i="11"/>
  <c r="AD202" i="11"/>
  <c r="Z202" i="11"/>
  <c r="Y202" i="11"/>
  <c r="AE201" i="11"/>
  <c r="AD201" i="11"/>
  <c r="Z201" i="11"/>
  <c r="Y201" i="11"/>
  <c r="AE200" i="11"/>
  <c r="AD200" i="11"/>
  <c r="Z200" i="11"/>
  <c r="Y200" i="11"/>
  <c r="AE199" i="11"/>
  <c r="AD199" i="11"/>
  <c r="Z199" i="11"/>
  <c r="Y199" i="11"/>
  <c r="AE198" i="11"/>
  <c r="AD198" i="11"/>
  <c r="Z198" i="11"/>
  <c r="Y198" i="11"/>
  <c r="AE197" i="11"/>
  <c r="AD197" i="11"/>
  <c r="Z197" i="11"/>
  <c r="Y197" i="11"/>
  <c r="AE196" i="11"/>
  <c r="AD196" i="11"/>
  <c r="Z196" i="11"/>
  <c r="Y196" i="11"/>
  <c r="AE195" i="11"/>
  <c r="AD195" i="11"/>
  <c r="Z195" i="11"/>
  <c r="Y195" i="11"/>
  <c r="AE194" i="11"/>
  <c r="AD194" i="11"/>
  <c r="Z194" i="11"/>
  <c r="Y194" i="11"/>
  <c r="AE193" i="11"/>
  <c r="AD193" i="11"/>
  <c r="Z193" i="11"/>
  <c r="Y193" i="11"/>
  <c r="AE192" i="11"/>
  <c r="AD192" i="11"/>
  <c r="Z192" i="11"/>
  <c r="Y192" i="11"/>
  <c r="AE191" i="11"/>
  <c r="AD191" i="11"/>
  <c r="Z191" i="11"/>
  <c r="Y191" i="11"/>
  <c r="AE190" i="11"/>
  <c r="AD190" i="11"/>
  <c r="Z190" i="11"/>
  <c r="Y190" i="11"/>
  <c r="AE189" i="11"/>
  <c r="AD189" i="11"/>
  <c r="Z189" i="11"/>
  <c r="Y189" i="11"/>
  <c r="AE188" i="11"/>
  <c r="AD188" i="11"/>
  <c r="Z188" i="11"/>
  <c r="Y188" i="11"/>
  <c r="AE187" i="11"/>
  <c r="AD187" i="11"/>
  <c r="Z187" i="11"/>
  <c r="Y187" i="11"/>
  <c r="AE186" i="11"/>
  <c r="AD186" i="11"/>
  <c r="Z186" i="11"/>
  <c r="Y186" i="11"/>
  <c r="AE185" i="11"/>
  <c r="AD185" i="11"/>
  <c r="Z185" i="11"/>
  <c r="Y185" i="11"/>
  <c r="AE184" i="11"/>
  <c r="AD184" i="11"/>
  <c r="Z184" i="11"/>
  <c r="Y184" i="11"/>
  <c r="AE183" i="11"/>
  <c r="AD183" i="11"/>
  <c r="Z183" i="11"/>
  <c r="Y183" i="11"/>
  <c r="AE182" i="11"/>
  <c r="AD182" i="11"/>
  <c r="Z182" i="11"/>
  <c r="Y182" i="11"/>
  <c r="AE181" i="11"/>
  <c r="AD181" i="11"/>
  <c r="Z181" i="11"/>
  <c r="Y181" i="11"/>
  <c r="AE180" i="11"/>
  <c r="AD180" i="11"/>
  <c r="Z180" i="11"/>
  <c r="Y180" i="11"/>
  <c r="AE179" i="11"/>
  <c r="AD179" i="11"/>
  <c r="Z179" i="11"/>
  <c r="Y179" i="11"/>
  <c r="AE178" i="11"/>
  <c r="AD178" i="11"/>
  <c r="Z178" i="11"/>
  <c r="Y178" i="11"/>
  <c r="AE177" i="11"/>
  <c r="AD177" i="11"/>
  <c r="Z177" i="11"/>
  <c r="Y177" i="11"/>
  <c r="AE176" i="11"/>
  <c r="AD176" i="11"/>
  <c r="Z176" i="11"/>
  <c r="Y176" i="11"/>
  <c r="AE175" i="11"/>
  <c r="AD175" i="11"/>
  <c r="Z175" i="11"/>
  <c r="Y175" i="11"/>
  <c r="AE174" i="11"/>
  <c r="AD174" i="11"/>
  <c r="Z174" i="11"/>
  <c r="Y174" i="11"/>
  <c r="AE173" i="11"/>
  <c r="AD173" i="11"/>
  <c r="Z173" i="11"/>
  <c r="Y173" i="11"/>
  <c r="AE172" i="11"/>
  <c r="AD172" i="11"/>
  <c r="Z172" i="11"/>
  <c r="Y172" i="11"/>
  <c r="AE171" i="11"/>
  <c r="AD171" i="11"/>
  <c r="Z171" i="11"/>
  <c r="Y171" i="11"/>
  <c r="AE170" i="11"/>
  <c r="AD170" i="11"/>
  <c r="Z170" i="11"/>
  <c r="Y170" i="11"/>
  <c r="AE169" i="11"/>
  <c r="AD169" i="11"/>
  <c r="Z169" i="11"/>
  <c r="Y169" i="11"/>
  <c r="AE168" i="11"/>
  <c r="AD168" i="11"/>
  <c r="Z168" i="11"/>
  <c r="Y168" i="11"/>
  <c r="AE167" i="11"/>
  <c r="AD167" i="11"/>
  <c r="Z167" i="11"/>
  <c r="Y167" i="11"/>
  <c r="AE166" i="11"/>
  <c r="AD166" i="11"/>
  <c r="Z166" i="11"/>
  <c r="Y166" i="11"/>
  <c r="AE165" i="11"/>
  <c r="AD165" i="11"/>
  <c r="Z165" i="11"/>
  <c r="Y165" i="11"/>
  <c r="AE164" i="11"/>
  <c r="AD164" i="11"/>
  <c r="Z164" i="11"/>
  <c r="Y164" i="11"/>
  <c r="AE163" i="11"/>
  <c r="AD163" i="11"/>
  <c r="Z163" i="11"/>
  <c r="Y163" i="11"/>
  <c r="AE162" i="11"/>
  <c r="AD162" i="11"/>
  <c r="Z162" i="11"/>
  <c r="Y162" i="11"/>
  <c r="AE161" i="11"/>
  <c r="AD161" i="11"/>
  <c r="Z161" i="11"/>
  <c r="Y161" i="11"/>
  <c r="AE160" i="11"/>
  <c r="AD160" i="11"/>
  <c r="Z160" i="11"/>
  <c r="Y160" i="11"/>
  <c r="AE159" i="11"/>
  <c r="AD159" i="11"/>
  <c r="Z159" i="11"/>
  <c r="Y159" i="11"/>
  <c r="AE158" i="11"/>
  <c r="AD158" i="11"/>
  <c r="Z158" i="11"/>
  <c r="Y158" i="11"/>
  <c r="AE157" i="11"/>
  <c r="AD157" i="11"/>
  <c r="Z157" i="11"/>
  <c r="Y157" i="11"/>
  <c r="AE156" i="11"/>
  <c r="AD156" i="11"/>
  <c r="Z156" i="11"/>
  <c r="Y156" i="11"/>
  <c r="AE155" i="11"/>
  <c r="AD155" i="11"/>
  <c r="Z155" i="11"/>
  <c r="Y155" i="11"/>
  <c r="AE154" i="11"/>
  <c r="AD154" i="11"/>
  <c r="Z154" i="11"/>
  <c r="Y154" i="11"/>
  <c r="AE153" i="11"/>
  <c r="AD153" i="11"/>
  <c r="Z153" i="11"/>
  <c r="Y153" i="11"/>
  <c r="AE152" i="11"/>
  <c r="AD152" i="11"/>
  <c r="Z152" i="11"/>
  <c r="Y152" i="11"/>
  <c r="AE151" i="11"/>
  <c r="AD151" i="11"/>
  <c r="Z151" i="11"/>
  <c r="Y151" i="11"/>
  <c r="AE150" i="11"/>
  <c r="AD150" i="11"/>
  <c r="Z150" i="11"/>
  <c r="Y150" i="11"/>
  <c r="AE149" i="11"/>
  <c r="AD149" i="11"/>
  <c r="Z149" i="11"/>
  <c r="Y149" i="11"/>
  <c r="AE148" i="11"/>
  <c r="AD148" i="11"/>
  <c r="Z148" i="11"/>
  <c r="Y148" i="11"/>
  <c r="AE147" i="11"/>
  <c r="AD147" i="11"/>
  <c r="Z147" i="11"/>
  <c r="Y147" i="11"/>
  <c r="AE146" i="11"/>
  <c r="AD146" i="11"/>
  <c r="Z146" i="11"/>
  <c r="Y146" i="11"/>
  <c r="AE145" i="11"/>
  <c r="AD145" i="11"/>
  <c r="Z145" i="11"/>
  <c r="Y145" i="11"/>
  <c r="AE144" i="11"/>
  <c r="AD144" i="11"/>
  <c r="Z144" i="11"/>
  <c r="Y144" i="11"/>
  <c r="AE143" i="11"/>
  <c r="AD143" i="11"/>
  <c r="Z143" i="11"/>
  <c r="Y143" i="11"/>
  <c r="AE142" i="11"/>
  <c r="AD142" i="11"/>
  <c r="Z142" i="11"/>
  <c r="Y142" i="11"/>
  <c r="AE141" i="11"/>
  <c r="AD141" i="11"/>
  <c r="Z141" i="11"/>
  <c r="Y141" i="11"/>
  <c r="AE140" i="11"/>
  <c r="AD140" i="11"/>
  <c r="Z140" i="11"/>
  <c r="Y140" i="11"/>
  <c r="AE139" i="11"/>
  <c r="AD139" i="11"/>
  <c r="Z139" i="11"/>
  <c r="Y139" i="11"/>
  <c r="AE138" i="11"/>
  <c r="AD138" i="11"/>
  <c r="Z138" i="11"/>
  <c r="Y138" i="11"/>
  <c r="AE137" i="11"/>
  <c r="AD137" i="11"/>
  <c r="Z137" i="11"/>
  <c r="Y137" i="11"/>
  <c r="AE136" i="11"/>
  <c r="AD136" i="11"/>
  <c r="Z136" i="11"/>
  <c r="Y136" i="11"/>
  <c r="AE135" i="11"/>
  <c r="AD135" i="11"/>
  <c r="Z135" i="11"/>
  <c r="Y135" i="11"/>
  <c r="AE134" i="11"/>
  <c r="AD134" i="11"/>
  <c r="Z134" i="11"/>
  <c r="Y134" i="11"/>
  <c r="AE133" i="11"/>
  <c r="AD133" i="11"/>
  <c r="Z133" i="11"/>
  <c r="Y133" i="11"/>
  <c r="AE132" i="11"/>
  <c r="AD132" i="11"/>
  <c r="Z132" i="11"/>
  <c r="Y132" i="11"/>
  <c r="AE131" i="11"/>
  <c r="AD131" i="11"/>
  <c r="Z131" i="11"/>
  <c r="Y131" i="11"/>
  <c r="AE130" i="11"/>
  <c r="AD130" i="11"/>
  <c r="Z130" i="11"/>
  <c r="Y130" i="11"/>
  <c r="AE129" i="11"/>
  <c r="AD129" i="11"/>
  <c r="Z129" i="11"/>
  <c r="Y129" i="11"/>
  <c r="AE128" i="11"/>
  <c r="AD128" i="11"/>
  <c r="Z128" i="11"/>
  <c r="Y128" i="11"/>
  <c r="AE127" i="11"/>
  <c r="AD127" i="11"/>
  <c r="Z127" i="11"/>
  <c r="Y127" i="11"/>
  <c r="AE126" i="11"/>
  <c r="AD126" i="11"/>
  <c r="Z126" i="11"/>
  <c r="Y126" i="11"/>
  <c r="AE125" i="11"/>
  <c r="AD125" i="11"/>
  <c r="Z125" i="11"/>
  <c r="Y125" i="11"/>
  <c r="AE124" i="11"/>
  <c r="AD124" i="11"/>
  <c r="Z124" i="11"/>
  <c r="Y124" i="11"/>
  <c r="AE123" i="11"/>
  <c r="AD123" i="11"/>
  <c r="Z123" i="11"/>
  <c r="Y123" i="11"/>
  <c r="AE122" i="11"/>
  <c r="AD122" i="11"/>
  <c r="Z122" i="11"/>
  <c r="Y122" i="11"/>
  <c r="AE121" i="11"/>
  <c r="AD121" i="11"/>
  <c r="Z121" i="11"/>
  <c r="Y121" i="11"/>
  <c r="AE120" i="11"/>
  <c r="AD120" i="11"/>
  <c r="Z120" i="11"/>
  <c r="Y120" i="11"/>
  <c r="AE119" i="11"/>
  <c r="AD119" i="11"/>
  <c r="Z119" i="11"/>
  <c r="Y119" i="11"/>
  <c r="AE118" i="11"/>
  <c r="AD118" i="11"/>
  <c r="Z118" i="11"/>
  <c r="Y118" i="11"/>
  <c r="AE117" i="11"/>
  <c r="AD117" i="11"/>
  <c r="Z117" i="11"/>
  <c r="Y117" i="11"/>
  <c r="AE116" i="11"/>
  <c r="AD116" i="11"/>
  <c r="Z116" i="11"/>
  <c r="Y116" i="11"/>
  <c r="AE115" i="11"/>
  <c r="AD115" i="11"/>
  <c r="Z115" i="11"/>
  <c r="Y115" i="11"/>
  <c r="AE114" i="11"/>
  <c r="AD114" i="11"/>
  <c r="Z114" i="11"/>
  <c r="Y114" i="11"/>
  <c r="AE113" i="11"/>
  <c r="AD113" i="11"/>
  <c r="Z113" i="11"/>
  <c r="Y113" i="11"/>
  <c r="AE112" i="11"/>
  <c r="AD112" i="11"/>
  <c r="Z112" i="11"/>
  <c r="Y112" i="11"/>
  <c r="AE111" i="11"/>
  <c r="AD111" i="11"/>
  <c r="Z111" i="11"/>
  <c r="Y111" i="11"/>
  <c r="AE110" i="11"/>
  <c r="AD110" i="11"/>
  <c r="Z110" i="11"/>
  <c r="Y110" i="11"/>
  <c r="AE109" i="11"/>
  <c r="AD109" i="11"/>
  <c r="Z109" i="11"/>
  <c r="Y109" i="11"/>
  <c r="AE108" i="11"/>
  <c r="AD108" i="11"/>
  <c r="Z108" i="11"/>
  <c r="Y108" i="11"/>
  <c r="AE107" i="11"/>
  <c r="AD107" i="11"/>
  <c r="Z107" i="11"/>
  <c r="Y107" i="11"/>
  <c r="AE106" i="11"/>
  <c r="AD106" i="11"/>
  <c r="Z106" i="11"/>
  <c r="Y106" i="11"/>
  <c r="AE105" i="11"/>
  <c r="AD105" i="11"/>
  <c r="Z105" i="11"/>
  <c r="Y105" i="11"/>
  <c r="AE104" i="11"/>
  <c r="AD104" i="11"/>
  <c r="Z104" i="11"/>
  <c r="Y104" i="11"/>
  <c r="AE103" i="11"/>
  <c r="AD103" i="11"/>
  <c r="Z103" i="11"/>
  <c r="Y103" i="11"/>
  <c r="AE102" i="11"/>
  <c r="AD102" i="11"/>
  <c r="Z102" i="11"/>
  <c r="Y102" i="11"/>
  <c r="AE101" i="11"/>
  <c r="AD101" i="11"/>
  <c r="Z101" i="11"/>
  <c r="Y101" i="11"/>
  <c r="AE100" i="11"/>
  <c r="AD100" i="11"/>
  <c r="Z100" i="11"/>
  <c r="Y100" i="11"/>
  <c r="AE99" i="11"/>
  <c r="AD99" i="11"/>
  <c r="Z99" i="11"/>
  <c r="Y99" i="11"/>
  <c r="AE98" i="11"/>
  <c r="AD98" i="11"/>
  <c r="Z98" i="11"/>
  <c r="Y98" i="11"/>
  <c r="AE97" i="11"/>
  <c r="AD97" i="11"/>
  <c r="Z97" i="11"/>
  <c r="Y97" i="11"/>
  <c r="AE96" i="11"/>
  <c r="AD96" i="11"/>
  <c r="Z96" i="11"/>
  <c r="Y96" i="11"/>
  <c r="AE95" i="11"/>
  <c r="AD95" i="11"/>
  <c r="Z95" i="11"/>
  <c r="Y95" i="11"/>
  <c r="AE94" i="11"/>
  <c r="AD94" i="11"/>
  <c r="Z94" i="11"/>
  <c r="Y94" i="11"/>
  <c r="AE93" i="11"/>
  <c r="AD93" i="11"/>
  <c r="Z93" i="11"/>
  <c r="Y93" i="11"/>
  <c r="AE92" i="11"/>
  <c r="AD92" i="11"/>
  <c r="Z92" i="11"/>
  <c r="Y92" i="11"/>
  <c r="AE91" i="11"/>
  <c r="AD91" i="11"/>
  <c r="Z91" i="11"/>
  <c r="Y91" i="11"/>
  <c r="AE90" i="11"/>
  <c r="AD90" i="11"/>
  <c r="Z90" i="11"/>
  <c r="Y90" i="11"/>
  <c r="AE89" i="11"/>
  <c r="AD89" i="11"/>
  <c r="Z89" i="11"/>
  <c r="Y89" i="11"/>
  <c r="AE88" i="11"/>
  <c r="AD88" i="11"/>
  <c r="Z88" i="11"/>
  <c r="Y88" i="11"/>
  <c r="AE87" i="11"/>
  <c r="AD87" i="11"/>
  <c r="Z87" i="11"/>
  <c r="Y87" i="11"/>
  <c r="AE86" i="11"/>
  <c r="AD86" i="11"/>
  <c r="Z86" i="11"/>
  <c r="Y86" i="11"/>
  <c r="AE85" i="11"/>
  <c r="AD85" i="11"/>
  <c r="Z85" i="11"/>
  <c r="Y85" i="11"/>
  <c r="AE84" i="11"/>
  <c r="AD84" i="11"/>
  <c r="Z84" i="11"/>
  <c r="Y84" i="11"/>
  <c r="AE83" i="11"/>
  <c r="AD83" i="11"/>
  <c r="Z83" i="11"/>
  <c r="Y83" i="11"/>
  <c r="AE82" i="11"/>
  <c r="AD82" i="11"/>
  <c r="Z82" i="11"/>
  <c r="Y82" i="11"/>
  <c r="AE81" i="11"/>
  <c r="AD81" i="11"/>
  <c r="Z81" i="11"/>
  <c r="Y81" i="11"/>
  <c r="AE80" i="11"/>
  <c r="AD80" i="11"/>
  <c r="Z80" i="11"/>
  <c r="Y80" i="11"/>
  <c r="AE79" i="11"/>
  <c r="AD79" i="11"/>
  <c r="Z79" i="11"/>
  <c r="Y79" i="11"/>
  <c r="AE78" i="11"/>
  <c r="AD78" i="11"/>
  <c r="Z78" i="11"/>
  <c r="Y78" i="11"/>
  <c r="AE77" i="11"/>
  <c r="AD77" i="11"/>
  <c r="Z77" i="11"/>
  <c r="Y77" i="11"/>
  <c r="AE76" i="11"/>
  <c r="AD76" i="11"/>
  <c r="Z76" i="11"/>
  <c r="Y76" i="11"/>
  <c r="AE75" i="11"/>
  <c r="AD75" i="11"/>
  <c r="Z75" i="11"/>
  <c r="Y75" i="11"/>
  <c r="AE74" i="11"/>
  <c r="AD74" i="11"/>
  <c r="Z74" i="11"/>
  <c r="Y74" i="11"/>
  <c r="AE73" i="11"/>
  <c r="AD73" i="11"/>
  <c r="Z73" i="11"/>
  <c r="Y73" i="11"/>
  <c r="AE72" i="11"/>
  <c r="AD72" i="11"/>
  <c r="Z72" i="11"/>
  <c r="Y72" i="11"/>
  <c r="AE71" i="11"/>
  <c r="AD71" i="11"/>
  <c r="Z71" i="11"/>
  <c r="Y71" i="11"/>
  <c r="AE70" i="11"/>
  <c r="AD70" i="11"/>
  <c r="Z70" i="11"/>
  <c r="Y70" i="11"/>
  <c r="AE69" i="11"/>
  <c r="AD69" i="11"/>
  <c r="Z69" i="11"/>
  <c r="Y69" i="11"/>
  <c r="AE68" i="11"/>
  <c r="AD68" i="11"/>
  <c r="Z68" i="11"/>
  <c r="Y68" i="11"/>
  <c r="AE67" i="11"/>
  <c r="AD67" i="11"/>
  <c r="Z67" i="11"/>
  <c r="Y67" i="11"/>
  <c r="AE66" i="11"/>
  <c r="AD66" i="11"/>
  <c r="Z66" i="11"/>
  <c r="Y66" i="11"/>
  <c r="AE65" i="11"/>
  <c r="AD65" i="11"/>
  <c r="Z65" i="11"/>
  <c r="Y65" i="11"/>
  <c r="AE64" i="11"/>
  <c r="AD64" i="11"/>
  <c r="Z64" i="11"/>
  <c r="Y64" i="11"/>
  <c r="AE63" i="11"/>
  <c r="AD63" i="11"/>
  <c r="Z63" i="11"/>
  <c r="Y63" i="11"/>
  <c r="AE62" i="11"/>
  <c r="AD62" i="11"/>
  <c r="Z62" i="11"/>
  <c r="Y62" i="11"/>
  <c r="AE61" i="11"/>
  <c r="AD61" i="11"/>
  <c r="Z61" i="11"/>
  <c r="Y61" i="11"/>
  <c r="AE60" i="11"/>
  <c r="AD60" i="11"/>
  <c r="Z60" i="11"/>
  <c r="Y60" i="11"/>
  <c r="AE59" i="11"/>
  <c r="AD59" i="11"/>
  <c r="Z59" i="11"/>
  <c r="Y59" i="11"/>
  <c r="AE58" i="11"/>
  <c r="AD58" i="11"/>
  <c r="Z58" i="11"/>
  <c r="Y58" i="11"/>
  <c r="AE57" i="11"/>
  <c r="AD57" i="11"/>
  <c r="Z57" i="11"/>
  <c r="Y57" i="11"/>
  <c r="AE56" i="11"/>
  <c r="AD56" i="11"/>
  <c r="Z56" i="11"/>
  <c r="Y56" i="11"/>
  <c r="AE55" i="11"/>
  <c r="AD55" i="11"/>
  <c r="Z55" i="11"/>
  <c r="Y55" i="11"/>
  <c r="AE54" i="11"/>
  <c r="AD54" i="11"/>
  <c r="Z54" i="11"/>
  <c r="Y54" i="11"/>
  <c r="AE53" i="11"/>
  <c r="AD53" i="11"/>
  <c r="Z53" i="11"/>
  <c r="Y53" i="11"/>
  <c r="AE52" i="11"/>
  <c r="AD52" i="11"/>
  <c r="Z52" i="11"/>
  <c r="Y52" i="11"/>
  <c r="AE51" i="11"/>
  <c r="AD51" i="11"/>
  <c r="Z51" i="11"/>
  <c r="Y51" i="11"/>
  <c r="AE50" i="11"/>
  <c r="AD50" i="11"/>
  <c r="Z50" i="11"/>
  <c r="Y50" i="11"/>
  <c r="AE49" i="11"/>
  <c r="AD49" i="11"/>
  <c r="Z49" i="11"/>
  <c r="Y49" i="11"/>
  <c r="AE48" i="11"/>
  <c r="AD48" i="11"/>
  <c r="Z48" i="11"/>
  <c r="Y48" i="11"/>
  <c r="AE47" i="11"/>
  <c r="AD47" i="11"/>
  <c r="Z47" i="11"/>
  <c r="Y47" i="11"/>
  <c r="AE46" i="11"/>
  <c r="AD46" i="11"/>
  <c r="Z46" i="11"/>
  <c r="Y46" i="11"/>
  <c r="AE45" i="11"/>
  <c r="AD45" i="11"/>
  <c r="Z45" i="11"/>
  <c r="Y45" i="11"/>
  <c r="AE44" i="11"/>
  <c r="AD44" i="11"/>
  <c r="Z44" i="11"/>
  <c r="Y44" i="11"/>
  <c r="AE43" i="11"/>
  <c r="AD43" i="11"/>
  <c r="Z43" i="11"/>
  <c r="Y43" i="11"/>
  <c r="AE42" i="11"/>
  <c r="AD42" i="11"/>
  <c r="Z42" i="11"/>
  <c r="Y42" i="11"/>
  <c r="AE41" i="11"/>
  <c r="AD41" i="11"/>
  <c r="Z41" i="11"/>
  <c r="Y41" i="11"/>
  <c r="AE40" i="11"/>
  <c r="AD40" i="11"/>
  <c r="Z40" i="11"/>
  <c r="Y40" i="11"/>
  <c r="AE39" i="11"/>
  <c r="AD39" i="11"/>
  <c r="Z39" i="11"/>
  <c r="Y39" i="11"/>
  <c r="AE38" i="11"/>
  <c r="AD38" i="11"/>
  <c r="Z38" i="11"/>
  <c r="Y38" i="11"/>
  <c r="AE37" i="11"/>
  <c r="AD37" i="11"/>
  <c r="Z37" i="11"/>
  <c r="Y37" i="11"/>
  <c r="AE36" i="11"/>
  <c r="AD36" i="11"/>
  <c r="Z36" i="11"/>
  <c r="Y36" i="11"/>
  <c r="AE35" i="11"/>
  <c r="AD35" i="11"/>
  <c r="Z35" i="11"/>
  <c r="Y35" i="11"/>
  <c r="AE34" i="11"/>
  <c r="AD34" i="11"/>
  <c r="Z34" i="11"/>
  <c r="Y34" i="11"/>
  <c r="AE33" i="11"/>
  <c r="AD33" i="11"/>
  <c r="Z33" i="11"/>
  <c r="Y33" i="11"/>
  <c r="AE32" i="11"/>
  <c r="AD32" i="11"/>
  <c r="Z32" i="11"/>
  <c r="Y32" i="11"/>
  <c r="AE31" i="11"/>
  <c r="AD31" i="11"/>
  <c r="Z31" i="11"/>
  <c r="Y31" i="11"/>
  <c r="AE30" i="11"/>
  <c r="AD30" i="11"/>
  <c r="Z30" i="11"/>
  <c r="Y30" i="11"/>
  <c r="AE29" i="11"/>
  <c r="AD29" i="11"/>
  <c r="Z29" i="11"/>
  <c r="Y29" i="11"/>
  <c r="AE28" i="11"/>
  <c r="AD28" i="11"/>
  <c r="Z28" i="11"/>
  <c r="Y28" i="11"/>
  <c r="AE27" i="11"/>
  <c r="AD27" i="11"/>
  <c r="Z27" i="11"/>
  <c r="Y27" i="11"/>
  <c r="AE26" i="11"/>
  <c r="AD26" i="11"/>
  <c r="Z26" i="11"/>
  <c r="Y26" i="11"/>
  <c r="AE25" i="11"/>
  <c r="AD25" i="11"/>
  <c r="Z25" i="11"/>
  <c r="Y25" i="11"/>
  <c r="AE24" i="11"/>
  <c r="AD24" i="11"/>
  <c r="Z24" i="11"/>
  <c r="Y24" i="11"/>
  <c r="AE23" i="11"/>
  <c r="AE21" i="11" s="1"/>
  <c r="AD23" i="11"/>
  <c r="Z23" i="11"/>
  <c r="Y23" i="11"/>
  <c r="X21" i="11"/>
  <c r="W21" i="11"/>
  <c r="V21" i="11"/>
  <c r="U21" i="11"/>
  <c r="T21" i="11"/>
  <c r="S21" i="11"/>
  <c r="R21" i="11"/>
  <c r="Q21" i="11"/>
  <c r="P21" i="11"/>
  <c r="O21" i="11"/>
  <c r="N21" i="11"/>
  <c r="M21" i="11"/>
  <c r="L21" i="11"/>
  <c r="J21" i="11"/>
  <c r="I21" i="11"/>
  <c r="H21" i="11"/>
  <c r="G21" i="11"/>
  <c r="F21" i="11"/>
  <c r="E21" i="11"/>
  <c r="D21" i="11"/>
  <c r="C21" i="11"/>
  <c r="G18" i="11"/>
  <c r="G17" i="11"/>
  <c r="F13" i="11"/>
  <c r="F32" i="2" s="1"/>
  <c r="O32" i="2"/>
  <c r="N32" i="2"/>
  <c r="G18" i="5"/>
  <c r="G17" i="5"/>
  <c r="O31" i="2"/>
  <c r="N31" i="2"/>
  <c r="F13" i="5"/>
  <c r="F31" i="2" s="1"/>
  <c r="F16" i="13" l="1"/>
  <c r="G16" i="13" s="1"/>
  <c r="J33" i="2" s="1"/>
  <c r="F15" i="13"/>
  <c r="G15" i="13" s="1"/>
  <c r="I33" i="2" s="1"/>
  <c r="F14" i="13"/>
  <c r="F17" i="13"/>
  <c r="K33" i="2" s="1"/>
  <c r="F18" i="13"/>
  <c r="L33" i="2" s="1"/>
  <c r="F16" i="11"/>
  <c r="G16" i="11" s="1"/>
  <c r="J32" i="2" s="1"/>
  <c r="F17" i="11"/>
  <c r="K32" i="2" s="1"/>
  <c r="F15" i="11"/>
  <c r="Y21" i="11"/>
  <c r="F18" i="11"/>
  <c r="L32" i="2" s="1"/>
  <c r="F14" i="11"/>
  <c r="G14" i="11" s="1"/>
  <c r="Z21" i="11"/>
  <c r="AD21" i="11"/>
  <c r="F15" i="5"/>
  <c r="G15" i="5" s="1"/>
  <c r="I31" i="2" s="1"/>
  <c r="F16" i="5"/>
  <c r="G16" i="5" s="1"/>
  <c r="J31" i="2" s="1"/>
  <c r="G33" i="2" l="1"/>
  <c r="G14" i="13"/>
  <c r="H33" i="2" s="1"/>
  <c r="J34" i="2"/>
  <c r="G15" i="11"/>
  <c r="I32" i="2" s="1"/>
  <c r="I34" i="2" s="1"/>
  <c r="H32" i="2"/>
  <c r="G32" i="2"/>
  <c r="B21" i="11"/>
  <c r="X21" i="5"/>
  <c r="W21" i="5"/>
  <c r="V21" i="5"/>
  <c r="C21" i="5"/>
  <c r="D21" i="5"/>
  <c r="E21" i="5"/>
  <c r="G21" i="5"/>
  <c r="F21" i="5"/>
  <c r="H21" i="5"/>
  <c r="I21" i="5"/>
  <c r="L21" i="5"/>
  <c r="M21" i="5"/>
  <c r="N21" i="5"/>
  <c r="O21" i="5"/>
  <c r="P21" i="5"/>
  <c r="Q21" i="5"/>
  <c r="R21" i="5"/>
  <c r="S21" i="5"/>
  <c r="J21" i="5"/>
  <c r="T21" i="5"/>
  <c r="U21" i="5"/>
  <c r="AD24" i="5"/>
  <c r="AE24" i="5"/>
  <c r="AD25" i="5"/>
  <c r="AE25" i="5"/>
  <c r="AD26" i="5"/>
  <c r="AE26" i="5"/>
  <c r="AD27" i="5"/>
  <c r="AE27" i="5"/>
  <c r="AD28" i="5"/>
  <c r="AE28" i="5"/>
  <c r="AD29" i="5"/>
  <c r="AE29" i="5"/>
  <c r="AD30" i="5"/>
  <c r="AE30" i="5"/>
  <c r="AD31" i="5"/>
  <c r="AE31" i="5"/>
  <c r="AD32" i="5"/>
  <c r="AE32" i="5"/>
  <c r="AD33" i="5"/>
  <c r="AE33" i="5"/>
  <c r="AD34" i="5"/>
  <c r="AE34" i="5"/>
  <c r="AD35" i="5"/>
  <c r="AE35" i="5"/>
  <c r="AD36" i="5"/>
  <c r="AE36" i="5"/>
  <c r="AD37" i="5"/>
  <c r="AE37" i="5"/>
  <c r="AD38" i="5"/>
  <c r="AE38" i="5"/>
  <c r="AD39" i="5"/>
  <c r="AE39" i="5"/>
  <c r="AD40" i="5"/>
  <c r="AE40" i="5"/>
  <c r="AD41" i="5"/>
  <c r="AE41" i="5"/>
  <c r="AD42" i="5"/>
  <c r="AE42" i="5"/>
  <c r="AD43" i="5"/>
  <c r="AE43" i="5"/>
  <c r="AD44" i="5"/>
  <c r="AE44" i="5"/>
  <c r="AD45" i="5"/>
  <c r="AE45" i="5"/>
  <c r="AD46" i="5"/>
  <c r="AE46" i="5"/>
  <c r="AD47" i="5"/>
  <c r="AE47" i="5"/>
  <c r="AD48" i="5"/>
  <c r="AE48" i="5"/>
  <c r="AD49" i="5"/>
  <c r="AE49" i="5"/>
  <c r="AD50" i="5"/>
  <c r="AE50" i="5"/>
  <c r="AD51" i="5"/>
  <c r="AE51" i="5"/>
  <c r="AD52" i="5"/>
  <c r="AE52" i="5"/>
  <c r="AD53" i="5"/>
  <c r="AE53" i="5"/>
  <c r="AD54" i="5"/>
  <c r="AE54" i="5"/>
  <c r="AD55" i="5"/>
  <c r="AE55" i="5"/>
  <c r="AD56" i="5"/>
  <c r="AE56" i="5"/>
  <c r="AD57" i="5"/>
  <c r="AE57" i="5"/>
  <c r="AD58" i="5"/>
  <c r="AE58" i="5"/>
  <c r="AD59" i="5"/>
  <c r="AE59" i="5"/>
  <c r="AD60" i="5"/>
  <c r="AE60" i="5"/>
  <c r="AD61" i="5"/>
  <c r="AE61" i="5"/>
  <c r="AD62" i="5"/>
  <c r="AE62" i="5"/>
  <c r="AD63" i="5"/>
  <c r="AE63" i="5"/>
  <c r="AD64" i="5"/>
  <c r="AE64" i="5"/>
  <c r="AD65" i="5"/>
  <c r="AE65" i="5"/>
  <c r="AD66" i="5"/>
  <c r="AE66" i="5"/>
  <c r="AD67" i="5"/>
  <c r="AE67" i="5"/>
  <c r="AD68" i="5"/>
  <c r="AE68" i="5"/>
  <c r="AD69" i="5"/>
  <c r="AE69" i="5"/>
  <c r="AD70" i="5"/>
  <c r="AE70" i="5"/>
  <c r="AD71" i="5"/>
  <c r="AE71" i="5"/>
  <c r="AD72" i="5"/>
  <c r="AE72" i="5"/>
  <c r="AD73" i="5"/>
  <c r="AE73" i="5"/>
  <c r="AD74" i="5"/>
  <c r="AE74" i="5"/>
  <c r="AD75" i="5"/>
  <c r="AE75" i="5"/>
  <c r="AD76" i="5"/>
  <c r="AE76" i="5"/>
  <c r="AD77" i="5"/>
  <c r="AE77" i="5"/>
  <c r="AD78" i="5"/>
  <c r="AE78" i="5"/>
  <c r="AD79" i="5"/>
  <c r="AE79" i="5"/>
  <c r="AD80" i="5"/>
  <c r="AE80" i="5"/>
  <c r="AD81" i="5"/>
  <c r="AE81" i="5"/>
  <c r="AD82" i="5"/>
  <c r="AE82" i="5"/>
  <c r="AD83" i="5"/>
  <c r="AE83" i="5"/>
  <c r="AD84" i="5"/>
  <c r="AE84" i="5"/>
  <c r="AD85" i="5"/>
  <c r="AE85" i="5"/>
  <c r="AD86" i="5"/>
  <c r="AE86" i="5"/>
  <c r="AD87" i="5"/>
  <c r="AE87" i="5"/>
  <c r="AD88" i="5"/>
  <c r="AE88" i="5"/>
  <c r="AD89" i="5"/>
  <c r="AE89" i="5"/>
  <c r="AD90" i="5"/>
  <c r="AE90" i="5"/>
  <c r="AD91" i="5"/>
  <c r="AE91" i="5"/>
  <c r="AD92" i="5"/>
  <c r="AE92" i="5"/>
  <c r="AD93" i="5"/>
  <c r="AE93" i="5"/>
  <c r="AD94" i="5"/>
  <c r="AE94" i="5"/>
  <c r="AD95" i="5"/>
  <c r="AE95" i="5"/>
  <c r="AD96" i="5"/>
  <c r="AE96" i="5"/>
  <c r="AD97" i="5"/>
  <c r="AE97" i="5"/>
  <c r="AD98" i="5"/>
  <c r="AE98" i="5"/>
  <c r="AD99" i="5"/>
  <c r="AE99" i="5"/>
  <c r="AD100" i="5"/>
  <c r="AE100" i="5"/>
  <c r="AD101" i="5"/>
  <c r="AE101" i="5"/>
  <c r="AD102" i="5"/>
  <c r="AE102" i="5"/>
  <c r="AD103" i="5"/>
  <c r="AE103" i="5"/>
  <c r="AD104" i="5"/>
  <c r="AE104" i="5"/>
  <c r="AD105" i="5"/>
  <c r="AE105" i="5"/>
  <c r="AD106" i="5"/>
  <c r="AE106" i="5"/>
  <c r="AD107" i="5"/>
  <c r="AE107" i="5"/>
  <c r="AD108" i="5"/>
  <c r="AE108" i="5"/>
  <c r="AD109" i="5"/>
  <c r="AE109" i="5"/>
  <c r="AD110" i="5"/>
  <c r="AE110" i="5"/>
  <c r="AD111" i="5"/>
  <c r="AE111" i="5"/>
  <c r="AD112" i="5"/>
  <c r="AE112" i="5"/>
  <c r="AD113" i="5"/>
  <c r="AE113" i="5"/>
  <c r="AD114" i="5"/>
  <c r="AE114" i="5"/>
  <c r="AD115" i="5"/>
  <c r="AE115" i="5"/>
  <c r="AD116" i="5"/>
  <c r="AE116" i="5"/>
  <c r="AD117" i="5"/>
  <c r="AE117" i="5"/>
  <c r="AD118" i="5"/>
  <c r="AE118" i="5"/>
  <c r="AD119" i="5"/>
  <c r="AE119" i="5"/>
  <c r="AD120" i="5"/>
  <c r="AE120" i="5"/>
  <c r="AD121" i="5"/>
  <c r="AE121" i="5"/>
  <c r="AD122" i="5"/>
  <c r="AE122" i="5"/>
  <c r="AD123" i="5"/>
  <c r="AE123" i="5"/>
  <c r="AD124" i="5"/>
  <c r="AE124" i="5"/>
  <c r="AD125" i="5"/>
  <c r="AE125" i="5"/>
  <c r="AD126" i="5"/>
  <c r="AE126" i="5"/>
  <c r="AD127" i="5"/>
  <c r="AE127" i="5"/>
  <c r="AD128" i="5"/>
  <c r="AE128" i="5"/>
  <c r="AD129" i="5"/>
  <c r="AE129" i="5"/>
  <c r="AD130" i="5"/>
  <c r="AE130" i="5"/>
  <c r="AD131" i="5"/>
  <c r="AE131" i="5"/>
  <c r="AD132" i="5"/>
  <c r="AE132" i="5"/>
  <c r="AD133" i="5"/>
  <c r="AE133" i="5"/>
  <c r="AD134" i="5"/>
  <c r="AE134" i="5"/>
  <c r="AD135" i="5"/>
  <c r="AE135" i="5"/>
  <c r="AD136" i="5"/>
  <c r="AE136" i="5"/>
  <c r="AD137" i="5"/>
  <c r="AE137" i="5"/>
  <c r="AD138" i="5"/>
  <c r="AE138" i="5"/>
  <c r="AD139" i="5"/>
  <c r="AE139" i="5"/>
  <c r="AD140" i="5"/>
  <c r="AE140" i="5"/>
  <c r="AD141" i="5"/>
  <c r="AE141" i="5"/>
  <c r="AD142" i="5"/>
  <c r="AE142" i="5"/>
  <c r="AD143" i="5"/>
  <c r="AE143" i="5"/>
  <c r="AD144" i="5"/>
  <c r="AE144" i="5"/>
  <c r="AD145" i="5"/>
  <c r="AE145" i="5"/>
  <c r="AD146" i="5"/>
  <c r="AE146" i="5"/>
  <c r="AD147" i="5"/>
  <c r="AE147" i="5"/>
  <c r="AD148" i="5"/>
  <c r="AE148" i="5"/>
  <c r="AD149" i="5"/>
  <c r="AE149" i="5"/>
  <c r="AD150" i="5"/>
  <c r="AE150" i="5"/>
  <c r="AD151" i="5"/>
  <c r="AE151" i="5"/>
  <c r="AD152" i="5"/>
  <c r="AE152" i="5"/>
  <c r="AD153" i="5"/>
  <c r="AE153" i="5"/>
  <c r="AD154" i="5"/>
  <c r="AE154" i="5"/>
  <c r="AD155" i="5"/>
  <c r="AE155" i="5"/>
  <c r="AD156" i="5"/>
  <c r="AE156" i="5"/>
  <c r="AD157" i="5"/>
  <c r="AE157" i="5"/>
  <c r="AD158" i="5"/>
  <c r="AE158" i="5"/>
  <c r="AD159" i="5"/>
  <c r="AE159" i="5"/>
  <c r="AD160" i="5"/>
  <c r="AE160" i="5"/>
  <c r="AD161" i="5"/>
  <c r="AE161" i="5"/>
  <c r="AD162" i="5"/>
  <c r="AE162" i="5"/>
  <c r="AD163" i="5"/>
  <c r="AE163" i="5"/>
  <c r="AD164" i="5"/>
  <c r="AE164" i="5"/>
  <c r="AD165" i="5"/>
  <c r="AE165" i="5"/>
  <c r="AD166" i="5"/>
  <c r="AE166" i="5"/>
  <c r="AD167" i="5"/>
  <c r="AE167" i="5"/>
  <c r="AD168" i="5"/>
  <c r="AE168" i="5"/>
  <c r="AD169" i="5"/>
  <c r="AE169" i="5"/>
  <c r="AD170" i="5"/>
  <c r="AE170" i="5"/>
  <c r="AD171" i="5"/>
  <c r="AE171" i="5"/>
  <c r="AD172" i="5"/>
  <c r="AE172" i="5"/>
  <c r="AD173" i="5"/>
  <c r="AE173" i="5"/>
  <c r="AD174" i="5"/>
  <c r="AE174" i="5"/>
  <c r="AD175" i="5"/>
  <c r="AE175" i="5"/>
  <c r="AD176" i="5"/>
  <c r="AE176" i="5"/>
  <c r="AD177" i="5"/>
  <c r="AE177" i="5"/>
  <c r="AD178" i="5"/>
  <c r="AE178" i="5"/>
  <c r="AD179" i="5"/>
  <c r="AE179" i="5"/>
  <c r="AD180" i="5"/>
  <c r="AE180" i="5"/>
  <c r="AD181" i="5"/>
  <c r="AE181" i="5"/>
  <c r="AD182" i="5"/>
  <c r="AE182" i="5"/>
  <c r="AD183" i="5"/>
  <c r="AE183" i="5"/>
  <c r="AD184" i="5"/>
  <c r="AE184" i="5"/>
  <c r="AD185" i="5"/>
  <c r="AE185" i="5"/>
  <c r="AD186" i="5"/>
  <c r="AE186" i="5"/>
  <c r="AD187" i="5"/>
  <c r="AE187" i="5"/>
  <c r="AD188" i="5"/>
  <c r="AE188" i="5"/>
  <c r="AD189" i="5"/>
  <c r="AE189" i="5"/>
  <c r="AD190" i="5"/>
  <c r="AE190" i="5"/>
  <c r="AD191" i="5"/>
  <c r="AE191" i="5"/>
  <c r="AD192" i="5"/>
  <c r="AE192" i="5"/>
  <c r="AD193" i="5"/>
  <c r="AE193" i="5"/>
  <c r="AD194" i="5"/>
  <c r="AE194" i="5"/>
  <c r="AD195" i="5"/>
  <c r="AE195" i="5"/>
  <c r="AD196" i="5"/>
  <c r="AE196" i="5"/>
  <c r="AD197" i="5"/>
  <c r="AE197" i="5"/>
  <c r="AD198" i="5"/>
  <c r="AE198" i="5"/>
  <c r="AD199" i="5"/>
  <c r="AE199" i="5"/>
  <c r="AD200" i="5"/>
  <c r="AE200" i="5"/>
  <c r="AD201" i="5"/>
  <c r="AE201" i="5"/>
  <c r="AD202" i="5"/>
  <c r="AE202" i="5"/>
  <c r="AD203" i="5"/>
  <c r="AE203" i="5"/>
  <c r="AD204" i="5"/>
  <c r="AE204" i="5"/>
  <c r="AD205" i="5"/>
  <c r="AE205" i="5"/>
  <c r="AD206" i="5"/>
  <c r="AE206" i="5"/>
  <c r="AD207" i="5"/>
  <c r="AE207" i="5"/>
  <c r="AD208" i="5"/>
  <c r="AE208" i="5"/>
  <c r="AD209" i="5"/>
  <c r="AE209" i="5"/>
  <c r="AD210" i="5"/>
  <c r="AE210" i="5"/>
  <c r="AD211" i="5"/>
  <c r="AE211" i="5"/>
  <c r="AD212" i="5"/>
  <c r="AE212" i="5"/>
  <c r="AD213" i="5"/>
  <c r="AE213" i="5"/>
  <c r="AD214" i="5"/>
  <c r="AE214" i="5"/>
  <c r="AD215" i="5"/>
  <c r="AE215" i="5"/>
  <c r="AD216" i="5"/>
  <c r="AE216" i="5"/>
  <c r="AD217" i="5"/>
  <c r="AE217" i="5"/>
  <c r="AD218" i="5"/>
  <c r="AE218" i="5"/>
  <c r="AD219" i="5"/>
  <c r="AE219" i="5"/>
  <c r="AD220" i="5"/>
  <c r="AE220" i="5"/>
  <c r="AD221" i="5"/>
  <c r="AE221" i="5"/>
  <c r="AD222" i="5"/>
  <c r="AE222" i="5"/>
  <c r="AD223" i="5"/>
  <c r="AE223" i="5"/>
  <c r="AD224" i="5"/>
  <c r="AE224" i="5"/>
  <c r="AD225" i="5"/>
  <c r="AE225" i="5"/>
  <c r="AD226" i="5"/>
  <c r="AE226" i="5"/>
  <c r="AD227" i="5"/>
  <c r="AE227" i="5"/>
  <c r="AD228" i="5"/>
  <c r="AE228" i="5"/>
  <c r="AD229" i="5"/>
  <c r="AE229" i="5"/>
  <c r="AD230" i="5"/>
  <c r="AE230" i="5"/>
  <c r="AD231" i="5"/>
  <c r="AE231" i="5"/>
  <c r="AD232" i="5"/>
  <c r="AE232" i="5"/>
  <c r="AD233" i="5"/>
  <c r="AE233" i="5"/>
  <c r="AD234" i="5"/>
  <c r="AE234" i="5"/>
  <c r="AD235" i="5"/>
  <c r="AE235" i="5"/>
  <c r="AD236" i="5"/>
  <c r="AE236" i="5"/>
  <c r="AD237" i="5"/>
  <c r="AE237" i="5"/>
  <c r="AD238" i="5"/>
  <c r="AE238" i="5"/>
  <c r="AD239" i="5"/>
  <c r="AE239" i="5"/>
  <c r="AD240" i="5"/>
  <c r="AE240" i="5"/>
  <c r="AD241" i="5"/>
  <c r="AE241" i="5"/>
  <c r="AD242" i="5"/>
  <c r="AE242" i="5"/>
  <c r="AD243" i="5"/>
  <c r="AE243" i="5"/>
  <c r="AD244" i="5"/>
  <c r="AE244" i="5"/>
  <c r="AD245" i="5"/>
  <c r="AE245" i="5"/>
  <c r="AD246" i="5"/>
  <c r="AE246" i="5"/>
  <c r="AD247" i="5"/>
  <c r="AE247" i="5"/>
  <c r="AD248" i="5"/>
  <c r="AE248" i="5"/>
  <c r="AD249" i="5"/>
  <c r="AE249" i="5"/>
  <c r="AD250" i="5"/>
  <c r="AE250" i="5"/>
  <c r="AD251" i="5"/>
  <c r="AE251" i="5"/>
  <c r="AD252" i="5"/>
  <c r="AE252" i="5"/>
  <c r="AD253" i="5"/>
  <c r="AE253" i="5"/>
  <c r="AD254" i="5"/>
  <c r="AE254" i="5"/>
  <c r="AD255" i="5"/>
  <c r="AE255" i="5"/>
  <c r="AD256" i="5"/>
  <c r="AE256" i="5"/>
  <c r="AD257" i="5"/>
  <c r="AE257" i="5"/>
  <c r="AD258" i="5"/>
  <c r="AE258" i="5"/>
  <c r="AD259" i="5"/>
  <c r="AE259" i="5"/>
  <c r="AD260" i="5"/>
  <c r="AE260" i="5"/>
  <c r="AD261" i="5"/>
  <c r="AE261" i="5"/>
  <c r="AD262" i="5"/>
  <c r="AE262" i="5"/>
  <c r="AD263" i="5"/>
  <c r="AE263" i="5"/>
  <c r="AD264" i="5"/>
  <c r="AE264" i="5"/>
  <c r="AD265" i="5"/>
  <c r="AE265" i="5"/>
  <c r="AD266" i="5"/>
  <c r="AE266" i="5"/>
  <c r="AD267" i="5"/>
  <c r="AE267" i="5"/>
  <c r="AD268" i="5"/>
  <c r="AE268" i="5"/>
  <c r="AD269" i="5"/>
  <c r="AE269" i="5"/>
  <c r="AD270" i="5"/>
  <c r="AE270" i="5"/>
  <c r="AD271" i="5"/>
  <c r="AE271" i="5"/>
  <c r="AD272" i="5"/>
  <c r="AE272" i="5"/>
  <c r="AD273" i="5"/>
  <c r="AE273" i="5"/>
  <c r="AD274" i="5"/>
  <c r="AE274" i="5"/>
  <c r="AD275" i="5"/>
  <c r="AE275" i="5"/>
  <c r="AD276" i="5"/>
  <c r="AE276" i="5"/>
  <c r="AD277" i="5"/>
  <c r="AE277" i="5"/>
  <c r="AD278" i="5"/>
  <c r="AE278" i="5"/>
  <c r="AD279" i="5"/>
  <c r="AE279" i="5"/>
  <c r="AD280" i="5"/>
  <c r="AE280" i="5"/>
  <c r="AD281" i="5"/>
  <c r="AE281" i="5"/>
  <c r="AD282" i="5"/>
  <c r="AE282" i="5"/>
  <c r="AD283" i="5"/>
  <c r="AE283" i="5"/>
  <c r="AD284" i="5"/>
  <c r="AE284" i="5"/>
  <c r="AD285" i="5"/>
  <c r="AE285" i="5"/>
  <c r="AD286" i="5"/>
  <c r="AE286" i="5"/>
  <c r="AD287" i="5"/>
  <c r="AE287" i="5"/>
  <c r="AD288" i="5"/>
  <c r="AE288" i="5"/>
  <c r="AD289" i="5"/>
  <c r="AE289" i="5"/>
  <c r="AD290" i="5"/>
  <c r="AE290" i="5"/>
  <c r="AD291" i="5"/>
  <c r="AE291" i="5"/>
  <c r="AD292" i="5"/>
  <c r="AE292" i="5"/>
  <c r="AD293" i="5"/>
  <c r="AE293" i="5"/>
  <c r="AD294" i="5"/>
  <c r="AE294" i="5"/>
  <c r="AD295" i="5"/>
  <c r="AE295" i="5"/>
  <c r="AD296" i="5"/>
  <c r="AE296" i="5"/>
  <c r="AD297" i="5"/>
  <c r="AE297" i="5"/>
  <c r="AD298" i="5"/>
  <c r="AE298" i="5"/>
  <c r="AD299" i="5"/>
  <c r="AE299" i="5"/>
  <c r="AD300" i="5"/>
  <c r="AE300" i="5"/>
  <c r="AD301" i="5"/>
  <c r="AE301" i="5"/>
  <c r="AD302" i="5"/>
  <c r="AE302" i="5"/>
  <c r="AD303" i="5"/>
  <c r="AE303" i="5"/>
  <c r="AD304" i="5"/>
  <c r="AE304" i="5"/>
  <c r="AD305" i="5"/>
  <c r="AE305" i="5"/>
  <c r="AD306" i="5"/>
  <c r="AE306" i="5"/>
  <c r="AD307" i="5"/>
  <c r="AE307" i="5"/>
  <c r="AD308" i="5"/>
  <c r="AE308" i="5"/>
  <c r="AD309" i="5"/>
  <c r="AE309" i="5"/>
  <c r="AD310" i="5"/>
  <c r="AE310" i="5"/>
  <c r="AD311" i="5"/>
  <c r="AE311" i="5"/>
  <c r="AD312" i="5"/>
  <c r="AE312" i="5"/>
  <c r="AD313" i="5"/>
  <c r="AE313" i="5"/>
  <c r="AD314" i="5"/>
  <c r="AE314" i="5"/>
  <c r="AD315" i="5"/>
  <c r="AE315" i="5"/>
  <c r="AD316" i="5"/>
  <c r="AE316" i="5"/>
  <c r="AD317" i="5"/>
  <c r="AE317" i="5"/>
  <c r="AD318" i="5"/>
  <c r="AE318" i="5"/>
  <c r="AD319" i="5"/>
  <c r="AE319" i="5"/>
  <c r="AD320" i="5"/>
  <c r="AE320" i="5"/>
  <c r="AD321" i="5"/>
  <c r="AE321" i="5"/>
  <c r="AD322" i="5"/>
  <c r="AE322" i="5"/>
  <c r="AD323" i="5"/>
  <c r="AE323" i="5"/>
  <c r="AD324" i="5"/>
  <c r="AE324" i="5"/>
  <c r="AD325" i="5"/>
  <c r="AE325" i="5"/>
  <c r="AD326" i="5"/>
  <c r="AE326" i="5"/>
  <c r="AD327" i="5"/>
  <c r="AE327" i="5"/>
  <c r="AD328" i="5"/>
  <c r="AE328" i="5"/>
  <c r="AD329" i="5"/>
  <c r="AE329" i="5"/>
  <c r="AD330" i="5"/>
  <c r="AE330" i="5"/>
  <c r="AD331" i="5"/>
  <c r="AE331" i="5"/>
  <c r="AD332" i="5"/>
  <c r="AE332" i="5"/>
  <c r="AD333" i="5"/>
  <c r="AE333" i="5"/>
  <c r="AD334" i="5"/>
  <c r="AE334" i="5"/>
  <c r="AD335" i="5"/>
  <c r="AE335" i="5"/>
  <c r="AD336" i="5"/>
  <c r="AE336" i="5"/>
  <c r="AD337" i="5"/>
  <c r="AE337" i="5"/>
  <c r="AD338" i="5"/>
  <c r="AE338" i="5"/>
  <c r="AD339" i="5"/>
  <c r="AE339" i="5"/>
  <c r="AD340" i="5"/>
  <c r="AE340" i="5"/>
  <c r="AD341" i="5"/>
  <c r="AE341" i="5"/>
  <c r="AD342" i="5"/>
  <c r="AE342" i="5"/>
  <c r="AD343" i="5"/>
  <c r="AE343" i="5"/>
  <c r="AD344" i="5"/>
  <c r="AE344" i="5"/>
  <c r="AD345" i="5"/>
  <c r="AE345" i="5"/>
  <c r="AD346" i="5"/>
  <c r="AE346" i="5"/>
  <c r="AD347" i="5"/>
  <c r="AE347" i="5"/>
  <c r="AD348" i="5"/>
  <c r="AE348" i="5"/>
  <c r="AD349" i="5"/>
  <c r="AE349" i="5"/>
  <c r="AD350" i="5"/>
  <c r="AE350" i="5"/>
  <c r="AD351" i="5"/>
  <c r="AE351" i="5"/>
  <c r="AD352" i="5"/>
  <c r="AE352" i="5"/>
  <c r="AD353" i="5"/>
  <c r="AE353" i="5"/>
  <c r="AD354" i="5"/>
  <c r="AE354" i="5"/>
  <c r="AD355" i="5"/>
  <c r="AE355" i="5"/>
  <c r="AD356" i="5"/>
  <c r="AE356" i="5"/>
  <c r="AD357" i="5"/>
  <c r="AE357" i="5"/>
  <c r="AD358" i="5"/>
  <c r="AE358" i="5"/>
  <c r="AD359" i="5"/>
  <c r="AE359" i="5"/>
  <c r="AD360" i="5"/>
  <c r="AE360" i="5"/>
  <c r="AD361" i="5"/>
  <c r="AE361" i="5"/>
  <c r="AD362" i="5"/>
  <c r="AE362" i="5"/>
  <c r="AD363" i="5"/>
  <c r="AE363" i="5"/>
  <c r="AD364" i="5"/>
  <c r="AE364" i="5"/>
  <c r="AD365" i="5"/>
  <c r="AE365" i="5"/>
  <c r="AD366" i="5"/>
  <c r="AE366" i="5"/>
  <c r="AD367" i="5"/>
  <c r="AE367" i="5"/>
  <c r="AD368" i="5"/>
  <c r="AE368" i="5"/>
  <c r="AD369" i="5"/>
  <c r="AE369" i="5"/>
  <c r="AD370" i="5"/>
  <c r="AE370" i="5"/>
  <c r="AD371" i="5"/>
  <c r="AE371" i="5"/>
  <c r="AD372" i="5"/>
  <c r="AE372" i="5"/>
  <c r="AD373" i="5"/>
  <c r="AE373" i="5"/>
  <c r="AD374" i="5"/>
  <c r="AE374" i="5"/>
  <c r="AD375" i="5"/>
  <c r="AE375" i="5"/>
  <c r="AD376" i="5"/>
  <c r="AE376" i="5"/>
  <c r="AD377" i="5"/>
  <c r="AE377" i="5"/>
  <c r="AD378" i="5"/>
  <c r="AE378" i="5"/>
  <c r="AD379" i="5"/>
  <c r="AE379" i="5"/>
  <c r="AD380" i="5"/>
  <c r="AE380" i="5"/>
  <c r="AD381" i="5"/>
  <c r="AE381" i="5"/>
  <c r="AD382" i="5"/>
  <c r="AE382" i="5"/>
  <c r="AD383" i="5"/>
  <c r="AE383" i="5"/>
  <c r="AD384" i="5"/>
  <c r="AE384" i="5"/>
  <c r="AD385" i="5"/>
  <c r="AE385" i="5"/>
  <c r="AD386" i="5"/>
  <c r="AE386" i="5"/>
  <c r="AD387" i="5"/>
  <c r="AE387" i="5"/>
  <c r="AD388" i="5"/>
  <c r="AE388" i="5"/>
  <c r="AD389" i="5"/>
  <c r="AE389" i="5"/>
  <c r="AD390" i="5"/>
  <c r="AE390" i="5"/>
  <c r="AD391" i="5"/>
  <c r="AE391" i="5"/>
  <c r="AD392" i="5"/>
  <c r="AE392" i="5"/>
  <c r="AD393" i="5"/>
  <c r="AE393" i="5"/>
  <c r="AD394" i="5"/>
  <c r="AE394" i="5"/>
  <c r="AD395" i="5"/>
  <c r="AE395" i="5"/>
  <c r="AD396" i="5"/>
  <c r="AE396" i="5"/>
  <c r="AD397" i="5"/>
  <c r="AE397" i="5"/>
  <c r="AD398" i="5"/>
  <c r="AE398" i="5"/>
  <c r="AD399" i="5"/>
  <c r="AE399" i="5"/>
  <c r="AD400" i="5"/>
  <c r="AE400" i="5"/>
  <c r="AD401" i="5"/>
  <c r="AE401" i="5"/>
  <c r="AD402" i="5"/>
  <c r="AE402" i="5"/>
  <c r="AD403" i="5"/>
  <c r="AE403" i="5"/>
  <c r="AD404" i="5"/>
  <c r="AE404" i="5"/>
  <c r="AD405" i="5"/>
  <c r="AE405" i="5"/>
  <c r="AD406" i="5"/>
  <c r="AE406" i="5"/>
  <c r="AD407" i="5"/>
  <c r="AE407" i="5"/>
  <c r="AD408" i="5"/>
  <c r="AE408" i="5"/>
  <c r="AD409" i="5"/>
  <c r="AE409" i="5"/>
  <c r="AD410" i="5"/>
  <c r="AE410" i="5"/>
  <c r="AD411" i="5"/>
  <c r="AE411" i="5"/>
  <c r="AD412" i="5"/>
  <c r="AE412" i="5"/>
  <c r="AD413" i="5"/>
  <c r="AE413" i="5"/>
  <c r="AD414" i="5"/>
  <c r="AE414" i="5"/>
  <c r="AD415" i="5"/>
  <c r="AE415" i="5"/>
  <c r="AD416" i="5"/>
  <c r="AE416" i="5"/>
  <c r="AD417" i="5"/>
  <c r="AE417" i="5"/>
  <c r="AD418" i="5"/>
  <c r="AE418" i="5"/>
  <c r="AD419" i="5"/>
  <c r="AE419" i="5"/>
  <c r="AD420" i="5"/>
  <c r="AE420" i="5"/>
  <c r="AD421" i="5"/>
  <c r="AE421" i="5"/>
  <c r="AD422" i="5"/>
  <c r="AE422" i="5"/>
  <c r="AD423" i="5"/>
  <c r="AE423" i="5"/>
  <c r="AD424" i="5"/>
  <c r="AE424" i="5"/>
  <c r="AD425" i="5"/>
  <c r="AE425" i="5"/>
  <c r="AD426" i="5"/>
  <c r="AE426" i="5"/>
  <c r="AD427" i="5"/>
  <c r="AE427" i="5"/>
  <c r="AD428" i="5"/>
  <c r="AE428" i="5"/>
  <c r="AD429" i="5"/>
  <c r="AE429" i="5"/>
  <c r="AD430" i="5"/>
  <c r="AE430" i="5"/>
  <c r="AD431" i="5"/>
  <c r="AE431" i="5"/>
  <c r="AD432" i="5"/>
  <c r="AE432" i="5"/>
  <c r="AD433" i="5"/>
  <c r="AE433" i="5"/>
  <c r="AD434" i="5"/>
  <c r="AE434" i="5"/>
  <c r="AD435" i="5"/>
  <c r="AE435" i="5"/>
  <c r="AD436" i="5"/>
  <c r="AE436" i="5"/>
  <c r="AD437" i="5"/>
  <c r="AE437" i="5"/>
  <c r="AD438" i="5"/>
  <c r="AE438" i="5"/>
  <c r="AD439" i="5"/>
  <c r="AE439" i="5"/>
  <c r="AD440" i="5"/>
  <c r="AE440" i="5"/>
  <c r="AD441" i="5"/>
  <c r="AE441" i="5"/>
  <c r="AD442" i="5"/>
  <c r="AE442" i="5"/>
  <c r="AD443" i="5"/>
  <c r="AE443" i="5"/>
  <c r="AD444" i="5"/>
  <c r="AE444" i="5"/>
  <c r="AD445" i="5"/>
  <c r="AE445" i="5"/>
  <c r="AD446" i="5"/>
  <c r="AE446" i="5"/>
  <c r="AD447" i="5"/>
  <c r="AE447" i="5"/>
  <c r="AD448" i="5"/>
  <c r="AE448" i="5"/>
  <c r="AD449" i="5"/>
  <c r="AE449" i="5"/>
  <c r="AD450" i="5"/>
  <c r="AE450" i="5"/>
  <c r="AD451" i="5"/>
  <c r="AE451" i="5"/>
  <c r="AD452" i="5"/>
  <c r="AE452" i="5"/>
  <c r="AD453" i="5"/>
  <c r="AE453" i="5"/>
  <c r="AD454" i="5"/>
  <c r="AE454" i="5"/>
  <c r="AD455" i="5"/>
  <c r="AE455" i="5"/>
  <c r="AD456" i="5"/>
  <c r="AE456" i="5"/>
  <c r="AD457" i="5"/>
  <c r="AE457" i="5"/>
  <c r="AD458" i="5"/>
  <c r="AE458" i="5"/>
  <c r="AD459" i="5"/>
  <c r="AE459" i="5"/>
  <c r="AD460" i="5"/>
  <c r="AE460" i="5"/>
  <c r="AD461" i="5"/>
  <c r="AE461" i="5"/>
  <c r="AD462" i="5"/>
  <c r="AE462" i="5"/>
  <c r="AD463" i="5"/>
  <c r="AE463" i="5"/>
  <c r="AD464" i="5"/>
  <c r="AE464" i="5"/>
  <c r="AD465" i="5"/>
  <c r="AE465" i="5"/>
  <c r="AD466" i="5"/>
  <c r="AE466" i="5"/>
  <c r="AD467" i="5"/>
  <c r="AE467" i="5"/>
  <c r="AD468" i="5"/>
  <c r="AE468" i="5"/>
  <c r="AD469" i="5"/>
  <c r="AE469" i="5"/>
  <c r="AD470" i="5"/>
  <c r="AE470" i="5"/>
  <c r="AD471" i="5"/>
  <c r="AE471" i="5"/>
  <c r="AD472" i="5"/>
  <c r="AE472" i="5"/>
  <c r="AD473" i="5"/>
  <c r="AE473" i="5"/>
  <c r="AD474" i="5"/>
  <c r="AE474" i="5"/>
  <c r="AD475" i="5"/>
  <c r="AE475" i="5"/>
  <c r="AD476" i="5"/>
  <c r="AE476" i="5"/>
  <c r="AD477" i="5"/>
  <c r="AE477" i="5"/>
  <c r="AD478" i="5"/>
  <c r="AE478" i="5"/>
  <c r="AD479" i="5"/>
  <c r="AE479" i="5"/>
  <c r="AD480" i="5"/>
  <c r="AE480" i="5"/>
  <c r="AE23" i="5"/>
  <c r="AD23" i="5"/>
  <c r="AE21" i="5" l="1"/>
  <c r="AD21" i="5"/>
  <c r="F14" i="5"/>
  <c r="G14" i="5" l="1"/>
  <c r="H31" i="2" s="1"/>
  <c r="G31" i="2"/>
  <c r="Z480" i="5" l="1"/>
  <c r="Y480" i="5"/>
  <c r="Z479" i="5"/>
  <c r="Y479" i="5"/>
  <c r="Z478" i="5"/>
  <c r="Y478" i="5"/>
  <c r="Z477" i="5"/>
  <c r="Y477" i="5"/>
  <c r="Z476" i="5"/>
  <c r="Y476" i="5"/>
  <c r="Z475" i="5"/>
  <c r="Y475" i="5"/>
  <c r="Z474" i="5"/>
  <c r="Y474" i="5"/>
  <c r="Z473" i="5"/>
  <c r="Y473" i="5"/>
  <c r="Z472" i="5"/>
  <c r="Y472" i="5"/>
  <c r="Z471" i="5"/>
  <c r="Y471" i="5"/>
  <c r="Z470" i="5"/>
  <c r="Y470" i="5"/>
  <c r="Z469" i="5"/>
  <c r="Y469" i="5"/>
  <c r="Z468" i="5"/>
  <c r="Y468" i="5"/>
  <c r="Z467" i="5"/>
  <c r="Y467" i="5"/>
  <c r="Z466" i="5"/>
  <c r="Y466" i="5"/>
  <c r="Z465" i="5"/>
  <c r="Y465" i="5"/>
  <c r="Z464" i="5"/>
  <c r="Y464" i="5"/>
  <c r="Z463" i="5"/>
  <c r="Y463" i="5"/>
  <c r="Z462" i="5"/>
  <c r="Y462" i="5"/>
  <c r="Z461" i="5"/>
  <c r="Y461" i="5"/>
  <c r="Z460" i="5"/>
  <c r="Y460" i="5"/>
  <c r="Z459" i="5"/>
  <c r="Y459" i="5"/>
  <c r="Z458" i="5"/>
  <c r="Y458" i="5"/>
  <c r="Z457" i="5"/>
  <c r="Y457" i="5"/>
  <c r="Z456" i="5"/>
  <c r="Y456" i="5"/>
  <c r="Z455" i="5"/>
  <c r="Y455" i="5"/>
  <c r="Z454" i="5"/>
  <c r="Y454" i="5"/>
  <c r="Z453" i="5"/>
  <c r="Y453" i="5"/>
  <c r="Z452" i="5"/>
  <c r="Y452" i="5"/>
  <c r="Z451" i="5"/>
  <c r="Y451" i="5"/>
  <c r="Z450" i="5"/>
  <c r="Y450" i="5"/>
  <c r="Z449" i="5"/>
  <c r="Y449" i="5"/>
  <c r="Z448" i="5"/>
  <c r="Y448" i="5"/>
  <c r="Z447" i="5"/>
  <c r="Y447" i="5"/>
  <c r="Z446" i="5"/>
  <c r="Y446" i="5"/>
  <c r="Z445" i="5"/>
  <c r="Y445" i="5"/>
  <c r="Z444" i="5"/>
  <c r="Y444" i="5"/>
  <c r="Z443" i="5"/>
  <c r="Y443" i="5"/>
  <c r="Z442" i="5"/>
  <c r="Y442" i="5"/>
  <c r="Z441" i="5"/>
  <c r="Y441" i="5"/>
  <c r="Z440" i="5"/>
  <c r="Y440" i="5"/>
  <c r="Z439" i="5"/>
  <c r="Y439" i="5"/>
  <c r="Z438" i="5"/>
  <c r="Y438" i="5"/>
  <c r="Z437" i="5"/>
  <c r="Y437" i="5"/>
  <c r="Z436" i="5"/>
  <c r="Y436" i="5"/>
  <c r="Z435" i="5"/>
  <c r="Y435" i="5"/>
  <c r="Z434" i="5"/>
  <c r="Y434" i="5"/>
  <c r="Z433" i="5"/>
  <c r="Y433" i="5"/>
  <c r="Z432" i="5"/>
  <c r="Y432" i="5"/>
  <c r="Z431" i="5"/>
  <c r="Y431" i="5"/>
  <c r="Z430" i="5"/>
  <c r="Y430" i="5"/>
  <c r="Z429" i="5"/>
  <c r="Y429" i="5"/>
  <c r="Z428" i="5"/>
  <c r="Y428" i="5"/>
  <c r="Z427" i="5"/>
  <c r="Y427" i="5"/>
  <c r="Z426" i="5"/>
  <c r="Y426" i="5"/>
  <c r="Z425" i="5"/>
  <c r="Y425" i="5"/>
  <c r="Z424" i="5"/>
  <c r="Y424" i="5"/>
  <c r="Z423" i="5"/>
  <c r="Y423" i="5"/>
  <c r="Z422" i="5"/>
  <c r="Y422" i="5"/>
  <c r="Z421" i="5"/>
  <c r="Y421" i="5"/>
  <c r="Z420" i="5"/>
  <c r="Y420" i="5"/>
  <c r="Z419" i="5"/>
  <c r="Y419" i="5"/>
  <c r="Z418" i="5"/>
  <c r="Y418" i="5"/>
  <c r="Z417" i="5"/>
  <c r="Y417" i="5"/>
  <c r="Z416" i="5"/>
  <c r="Y416" i="5"/>
  <c r="Z415" i="5"/>
  <c r="Y415" i="5"/>
  <c r="Z414" i="5"/>
  <c r="Y414" i="5"/>
  <c r="Z413" i="5"/>
  <c r="Y413" i="5"/>
  <c r="Z412" i="5"/>
  <c r="Y412" i="5"/>
  <c r="Z411" i="5"/>
  <c r="Y411" i="5"/>
  <c r="Z410" i="5"/>
  <c r="Y410" i="5"/>
  <c r="Z409" i="5"/>
  <c r="Y409" i="5"/>
  <c r="Z408" i="5"/>
  <c r="Y408" i="5"/>
  <c r="Z407" i="5"/>
  <c r="Y407" i="5"/>
  <c r="Z406" i="5"/>
  <c r="Y406" i="5"/>
  <c r="Z405" i="5"/>
  <c r="Y405" i="5"/>
  <c r="Z404" i="5"/>
  <c r="Y404" i="5"/>
  <c r="Z403" i="5"/>
  <c r="Y403" i="5"/>
  <c r="Z402" i="5"/>
  <c r="Y402" i="5"/>
  <c r="Z401" i="5"/>
  <c r="Y401" i="5"/>
  <c r="Z400" i="5"/>
  <c r="Y400" i="5"/>
  <c r="Z399" i="5"/>
  <c r="Y399" i="5"/>
  <c r="Z398" i="5"/>
  <c r="Y398" i="5"/>
  <c r="Z397" i="5"/>
  <c r="Y397" i="5"/>
  <c r="Z396" i="5"/>
  <c r="Y396" i="5"/>
  <c r="Z395" i="5"/>
  <c r="Y395" i="5"/>
  <c r="Z394" i="5"/>
  <c r="Y394" i="5"/>
  <c r="Z393" i="5"/>
  <c r="Y393" i="5"/>
  <c r="Z392" i="5"/>
  <c r="Y392" i="5"/>
  <c r="Z391" i="5"/>
  <c r="Y391" i="5"/>
  <c r="Z390" i="5"/>
  <c r="Y390" i="5"/>
  <c r="Z389" i="5"/>
  <c r="Y389" i="5"/>
  <c r="Z388" i="5"/>
  <c r="Y388" i="5"/>
  <c r="Z387" i="5"/>
  <c r="Y387" i="5"/>
  <c r="Z386" i="5"/>
  <c r="Y386" i="5"/>
  <c r="Z385" i="5"/>
  <c r="Y385" i="5"/>
  <c r="Z384" i="5"/>
  <c r="Y384" i="5"/>
  <c r="Z383" i="5"/>
  <c r="Y383" i="5"/>
  <c r="Z382" i="5"/>
  <c r="Y382" i="5"/>
  <c r="Z381" i="5"/>
  <c r="Y381" i="5"/>
  <c r="Z380" i="5"/>
  <c r="Y380" i="5"/>
  <c r="Z379" i="5"/>
  <c r="Y379" i="5"/>
  <c r="Z378" i="5"/>
  <c r="Y378" i="5"/>
  <c r="Z377" i="5"/>
  <c r="Y377" i="5"/>
  <c r="Z376" i="5"/>
  <c r="Y376" i="5"/>
  <c r="Z375" i="5"/>
  <c r="Y375" i="5"/>
  <c r="Z374" i="5"/>
  <c r="Y374" i="5"/>
  <c r="Z373" i="5"/>
  <c r="Y373" i="5"/>
  <c r="Z372" i="5"/>
  <c r="Y372" i="5"/>
  <c r="Z371" i="5"/>
  <c r="Y371" i="5"/>
  <c r="Z370" i="5"/>
  <c r="Y370" i="5"/>
  <c r="Z369" i="5"/>
  <c r="Y369" i="5"/>
  <c r="Z368" i="5"/>
  <c r="Y368" i="5"/>
  <c r="Z367" i="5"/>
  <c r="Y367" i="5"/>
  <c r="Z366" i="5"/>
  <c r="Y366" i="5"/>
  <c r="Z365" i="5"/>
  <c r="Y365" i="5"/>
  <c r="Z364" i="5"/>
  <c r="Y364" i="5"/>
  <c r="Z363" i="5"/>
  <c r="Y363" i="5"/>
  <c r="Z362" i="5"/>
  <c r="Y362" i="5"/>
  <c r="Z361" i="5"/>
  <c r="Y361" i="5"/>
  <c r="Z360" i="5"/>
  <c r="Y360" i="5"/>
  <c r="Z359" i="5"/>
  <c r="Y359" i="5"/>
  <c r="Z358" i="5"/>
  <c r="Y358" i="5"/>
  <c r="Z357" i="5"/>
  <c r="Y357" i="5"/>
  <c r="Z356" i="5"/>
  <c r="Y356" i="5"/>
  <c r="Z355" i="5"/>
  <c r="Y355" i="5"/>
  <c r="Z354" i="5"/>
  <c r="Y354" i="5"/>
  <c r="Z353" i="5"/>
  <c r="Y353" i="5"/>
  <c r="Z352" i="5"/>
  <c r="Y352" i="5"/>
  <c r="Z351" i="5"/>
  <c r="Y351" i="5"/>
  <c r="Z350" i="5"/>
  <c r="Y350" i="5"/>
  <c r="Z349" i="5"/>
  <c r="Y349" i="5"/>
  <c r="Z348" i="5"/>
  <c r="Y348" i="5"/>
  <c r="Z347" i="5"/>
  <c r="Y347" i="5"/>
  <c r="Z346" i="5"/>
  <c r="Y346" i="5"/>
  <c r="Z345" i="5"/>
  <c r="Y345" i="5"/>
  <c r="Z344" i="5"/>
  <c r="Y344" i="5"/>
  <c r="Z343" i="5"/>
  <c r="Y343" i="5"/>
  <c r="Z342" i="5"/>
  <c r="Y342" i="5"/>
  <c r="Z341" i="5"/>
  <c r="Y341" i="5"/>
  <c r="Z340" i="5"/>
  <c r="Y340" i="5"/>
  <c r="Z339" i="5"/>
  <c r="Y339" i="5"/>
  <c r="Z338" i="5"/>
  <c r="Y338" i="5"/>
  <c r="Z337" i="5"/>
  <c r="Y337" i="5"/>
  <c r="Z336" i="5"/>
  <c r="Y336" i="5"/>
  <c r="Z335" i="5"/>
  <c r="Y335" i="5"/>
  <c r="Z334" i="5"/>
  <c r="Y334" i="5"/>
  <c r="Z333" i="5"/>
  <c r="Y333" i="5"/>
  <c r="Z332" i="5"/>
  <c r="Y332" i="5"/>
  <c r="Z331" i="5"/>
  <c r="Y331" i="5"/>
  <c r="Z330" i="5"/>
  <c r="Y330" i="5"/>
  <c r="Z329" i="5"/>
  <c r="Y329" i="5"/>
  <c r="Z328" i="5"/>
  <c r="Y328" i="5"/>
  <c r="Z327" i="5"/>
  <c r="Y327" i="5"/>
  <c r="Z326" i="5"/>
  <c r="Y326" i="5"/>
  <c r="Z325" i="5"/>
  <c r="Y325" i="5"/>
  <c r="Z324" i="5"/>
  <c r="Y324" i="5"/>
  <c r="Z323" i="5"/>
  <c r="Y323" i="5"/>
  <c r="Z322" i="5"/>
  <c r="Y322" i="5"/>
  <c r="Z321" i="5"/>
  <c r="Y321" i="5"/>
  <c r="Z320" i="5"/>
  <c r="Y320" i="5"/>
  <c r="Z319" i="5"/>
  <c r="Y319" i="5"/>
  <c r="Z318" i="5"/>
  <c r="Y318" i="5"/>
  <c r="Z317" i="5"/>
  <c r="Y317" i="5"/>
  <c r="Z316" i="5"/>
  <c r="Y316" i="5"/>
  <c r="Z315" i="5"/>
  <c r="Y315" i="5"/>
  <c r="Z314" i="5"/>
  <c r="Y314" i="5"/>
  <c r="Z313" i="5"/>
  <c r="Y313" i="5"/>
  <c r="Z312" i="5"/>
  <c r="Y312" i="5"/>
  <c r="Z311" i="5"/>
  <c r="Y311" i="5"/>
  <c r="Z310" i="5"/>
  <c r="Y310" i="5"/>
  <c r="Z309" i="5"/>
  <c r="Y309" i="5"/>
  <c r="Z308" i="5"/>
  <c r="Y308" i="5"/>
  <c r="Z307" i="5"/>
  <c r="Y307" i="5"/>
  <c r="Z306" i="5"/>
  <c r="Y306" i="5"/>
  <c r="Z305" i="5"/>
  <c r="Y305" i="5"/>
  <c r="Z304" i="5"/>
  <c r="Y304" i="5"/>
  <c r="Z303" i="5"/>
  <c r="Y303" i="5"/>
  <c r="Z302" i="5"/>
  <c r="Y302" i="5"/>
  <c r="Z301" i="5"/>
  <c r="Y301" i="5"/>
  <c r="Z300" i="5"/>
  <c r="Y300" i="5"/>
  <c r="Z299" i="5"/>
  <c r="Y299" i="5"/>
  <c r="Z298" i="5"/>
  <c r="Y298" i="5"/>
  <c r="Z297" i="5"/>
  <c r="Y297" i="5"/>
  <c r="Z296" i="5"/>
  <c r="Y296" i="5"/>
  <c r="Z295" i="5"/>
  <c r="Y295" i="5"/>
  <c r="Z294" i="5"/>
  <c r="Y294" i="5"/>
  <c r="Z293" i="5"/>
  <c r="Y293" i="5"/>
  <c r="Z292" i="5"/>
  <c r="Y292" i="5"/>
  <c r="Z291" i="5"/>
  <c r="Y291" i="5"/>
  <c r="Z290" i="5"/>
  <c r="Y290" i="5"/>
  <c r="Z289" i="5"/>
  <c r="Y289" i="5"/>
  <c r="Z288" i="5"/>
  <c r="Y288" i="5"/>
  <c r="Z287" i="5"/>
  <c r="Y287" i="5"/>
  <c r="Z286" i="5"/>
  <c r="Y286" i="5"/>
  <c r="Z285" i="5"/>
  <c r="Y285" i="5"/>
  <c r="Z284" i="5"/>
  <c r="Y284" i="5"/>
  <c r="Z283" i="5"/>
  <c r="Y283" i="5"/>
  <c r="Z282" i="5"/>
  <c r="Y282" i="5"/>
  <c r="Z281" i="5"/>
  <c r="Y281" i="5"/>
  <c r="Z280" i="5"/>
  <c r="Y280" i="5"/>
  <c r="Z279" i="5"/>
  <c r="Y279" i="5"/>
  <c r="Z278" i="5"/>
  <c r="Y278" i="5"/>
  <c r="Z277" i="5"/>
  <c r="Y277" i="5"/>
  <c r="Z276" i="5"/>
  <c r="Y276" i="5"/>
  <c r="Z275" i="5"/>
  <c r="Y275" i="5"/>
  <c r="Z274" i="5"/>
  <c r="Y274" i="5"/>
  <c r="Z273" i="5"/>
  <c r="Y273" i="5"/>
  <c r="Z272" i="5"/>
  <c r="Y272" i="5"/>
  <c r="Z271" i="5"/>
  <c r="Y271" i="5"/>
  <c r="Z270" i="5"/>
  <c r="Y270" i="5"/>
  <c r="Z269" i="5"/>
  <c r="Y269" i="5"/>
  <c r="Z268" i="5"/>
  <c r="Y268" i="5"/>
  <c r="Z267" i="5"/>
  <c r="Y267" i="5"/>
  <c r="Z266" i="5"/>
  <c r="Y266" i="5"/>
  <c r="Z265" i="5"/>
  <c r="Y265" i="5"/>
  <c r="Z264" i="5"/>
  <c r="Y264" i="5"/>
  <c r="Z263" i="5"/>
  <c r="Y263" i="5"/>
  <c r="Z262" i="5"/>
  <c r="Y262" i="5"/>
  <c r="Z261" i="5"/>
  <c r="Y261" i="5"/>
  <c r="Z260" i="5"/>
  <c r="Y260" i="5"/>
  <c r="Z259" i="5"/>
  <c r="Y259" i="5"/>
  <c r="Z258" i="5"/>
  <c r="Y258" i="5"/>
  <c r="Z257" i="5"/>
  <c r="Y257" i="5"/>
  <c r="Z256" i="5"/>
  <c r="Y256" i="5"/>
  <c r="Z255" i="5"/>
  <c r="Y255" i="5"/>
  <c r="Z254" i="5"/>
  <c r="Y254" i="5"/>
  <c r="Z253" i="5"/>
  <c r="Y253" i="5"/>
  <c r="Z252" i="5"/>
  <c r="Y252" i="5"/>
  <c r="Z251" i="5"/>
  <c r="Y251" i="5"/>
  <c r="Z250" i="5"/>
  <c r="Y250" i="5"/>
  <c r="Z249" i="5"/>
  <c r="Y249" i="5"/>
  <c r="Z248" i="5"/>
  <c r="Y248" i="5"/>
  <c r="Z247" i="5"/>
  <c r="Y247" i="5"/>
  <c r="Z246" i="5"/>
  <c r="Y246" i="5"/>
  <c r="Z245" i="5"/>
  <c r="Y245" i="5"/>
  <c r="Z244" i="5"/>
  <c r="Y244" i="5"/>
  <c r="Z243" i="5"/>
  <c r="Y243" i="5"/>
  <c r="Z242" i="5"/>
  <c r="Y242" i="5"/>
  <c r="Z241" i="5"/>
  <c r="Y241" i="5"/>
  <c r="Z240" i="5"/>
  <c r="Y240" i="5"/>
  <c r="Z239" i="5"/>
  <c r="Y239" i="5"/>
  <c r="Z238" i="5"/>
  <c r="Y238" i="5"/>
  <c r="Z237" i="5"/>
  <c r="Y237" i="5"/>
  <c r="Z236" i="5"/>
  <c r="Y236" i="5"/>
  <c r="Z235" i="5"/>
  <c r="Y235" i="5"/>
  <c r="Z234" i="5"/>
  <c r="Y234" i="5"/>
  <c r="Z233" i="5"/>
  <c r="Y233" i="5"/>
  <c r="Z232" i="5"/>
  <c r="Y232" i="5"/>
  <c r="Z231" i="5"/>
  <c r="Y231" i="5"/>
  <c r="Z230" i="5"/>
  <c r="Y230" i="5"/>
  <c r="Z229" i="5"/>
  <c r="Y229" i="5"/>
  <c r="Z228" i="5"/>
  <c r="Y228" i="5"/>
  <c r="Z227" i="5"/>
  <c r="Y227" i="5"/>
  <c r="Z226" i="5"/>
  <c r="Y226" i="5"/>
  <c r="Z225" i="5"/>
  <c r="Y225" i="5"/>
  <c r="Z224" i="5"/>
  <c r="Y224" i="5"/>
  <c r="Z223" i="5"/>
  <c r="Y223" i="5"/>
  <c r="Z222" i="5"/>
  <c r="Y222" i="5"/>
  <c r="Z221" i="5"/>
  <c r="Y221" i="5"/>
  <c r="Z220" i="5"/>
  <c r="Y220" i="5"/>
  <c r="Z219" i="5"/>
  <c r="Y219" i="5"/>
  <c r="Z218" i="5"/>
  <c r="Y218" i="5"/>
  <c r="Z217" i="5"/>
  <c r="Y217" i="5"/>
  <c r="Z216" i="5"/>
  <c r="Y216" i="5"/>
  <c r="Z215" i="5"/>
  <c r="Y215" i="5"/>
  <c r="Z214" i="5"/>
  <c r="Y214" i="5"/>
  <c r="Z213" i="5"/>
  <c r="Y213" i="5"/>
  <c r="Z212" i="5"/>
  <c r="Y212" i="5"/>
  <c r="Z211" i="5"/>
  <c r="Y211" i="5"/>
  <c r="Z210" i="5"/>
  <c r="Y210" i="5"/>
  <c r="Z209" i="5"/>
  <c r="Y209" i="5"/>
  <c r="Z208" i="5"/>
  <c r="Y208" i="5"/>
  <c r="Z207" i="5"/>
  <c r="Y207" i="5"/>
  <c r="Z206" i="5"/>
  <c r="Y206" i="5"/>
  <c r="Z205" i="5"/>
  <c r="Y205" i="5"/>
  <c r="Z204" i="5"/>
  <c r="Y204" i="5"/>
  <c r="Z203" i="5"/>
  <c r="Y203" i="5"/>
  <c r="Z202" i="5"/>
  <c r="Y202" i="5"/>
  <c r="Z201" i="5"/>
  <c r="Y201" i="5"/>
  <c r="Z200" i="5"/>
  <c r="Y200" i="5"/>
  <c r="Z199" i="5"/>
  <c r="Y199" i="5"/>
  <c r="Z198" i="5"/>
  <c r="Y198" i="5"/>
  <c r="Z197" i="5"/>
  <c r="Y197" i="5"/>
  <c r="Z196" i="5"/>
  <c r="Y196" i="5"/>
  <c r="Z195" i="5"/>
  <c r="Y195" i="5"/>
  <c r="Z194" i="5"/>
  <c r="Y194" i="5"/>
  <c r="Z193" i="5"/>
  <c r="Y193" i="5"/>
  <c r="Z192" i="5"/>
  <c r="Y192" i="5"/>
  <c r="Z191" i="5"/>
  <c r="Y191" i="5"/>
  <c r="Z190" i="5"/>
  <c r="Y190" i="5"/>
  <c r="Z189" i="5"/>
  <c r="Y189" i="5"/>
  <c r="Z188" i="5"/>
  <c r="Y188" i="5"/>
  <c r="Z187" i="5"/>
  <c r="Y187" i="5"/>
  <c r="Z186" i="5"/>
  <c r="Y186" i="5"/>
  <c r="Z185" i="5"/>
  <c r="Y185" i="5"/>
  <c r="Z184" i="5"/>
  <c r="Y184" i="5"/>
  <c r="Z183" i="5"/>
  <c r="Y183" i="5"/>
  <c r="Z182" i="5"/>
  <c r="Y182" i="5"/>
  <c r="Z181" i="5"/>
  <c r="Y181" i="5"/>
  <c r="Z180" i="5"/>
  <c r="Y180" i="5"/>
  <c r="Z179" i="5"/>
  <c r="Y179" i="5"/>
  <c r="Z178" i="5"/>
  <c r="Y178" i="5"/>
  <c r="Z177" i="5"/>
  <c r="Y177" i="5"/>
  <c r="Z176" i="5"/>
  <c r="Y176" i="5"/>
  <c r="Z175" i="5"/>
  <c r="Y175" i="5"/>
  <c r="Z174" i="5"/>
  <c r="Y174" i="5"/>
  <c r="Z173" i="5"/>
  <c r="Y173" i="5"/>
  <c r="Z172" i="5"/>
  <c r="Y172" i="5"/>
  <c r="Z171" i="5"/>
  <c r="Y171" i="5"/>
  <c r="Z170" i="5"/>
  <c r="Y170" i="5"/>
  <c r="Z169" i="5"/>
  <c r="Y169" i="5"/>
  <c r="Z168" i="5"/>
  <c r="Y168" i="5"/>
  <c r="Z167" i="5"/>
  <c r="Y167" i="5"/>
  <c r="Z166" i="5"/>
  <c r="Y166" i="5"/>
  <c r="Z165" i="5"/>
  <c r="Y165" i="5"/>
  <c r="Z164" i="5"/>
  <c r="Y164" i="5"/>
  <c r="Z163" i="5"/>
  <c r="Y163" i="5"/>
  <c r="Z162" i="5"/>
  <c r="Y162" i="5"/>
  <c r="Z161" i="5"/>
  <c r="Y161" i="5"/>
  <c r="Z160" i="5"/>
  <c r="Y160" i="5"/>
  <c r="Z159" i="5"/>
  <c r="Y159" i="5"/>
  <c r="Z158" i="5"/>
  <c r="Y158" i="5"/>
  <c r="Z157" i="5"/>
  <c r="Y157" i="5"/>
  <c r="Z156" i="5"/>
  <c r="Y156" i="5"/>
  <c r="Z155" i="5"/>
  <c r="Y155" i="5"/>
  <c r="Z154" i="5"/>
  <c r="Y154" i="5"/>
  <c r="Z153" i="5"/>
  <c r="Y153" i="5"/>
  <c r="Z152" i="5"/>
  <c r="Y152" i="5"/>
  <c r="Z151" i="5"/>
  <c r="Y151" i="5"/>
  <c r="Z150" i="5"/>
  <c r="Y150" i="5"/>
  <c r="Z149" i="5"/>
  <c r="Y149" i="5"/>
  <c r="Z148" i="5"/>
  <c r="Y148" i="5"/>
  <c r="Z147" i="5"/>
  <c r="Y147" i="5"/>
  <c r="Z146" i="5"/>
  <c r="Y146" i="5"/>
  <c r="Z145" i="5"/>
  <c r="Y145" i="5"/>
  <c r="Z144" i="5"/>
  <c r="Y144" i="5"/>
  <c r="Z143" i="5"/>
  <c r="Y143" i="5"/>
  <c r="Z142" i="5"/>
  <c r="Y142" i="5"/>
  <c r="Z141" i="5"/>
  <c r="Y141" i="5"/>
  <c r="Z140" i="5"/>
  <c r="Y140" i="5"/>
  <c r="Z139" i="5"/>
  <c r="Y139" i="5"/>
  <c r="Z138" i="5"/>
  <c r="Y138" i="5"/>
  <c r="Z137" i="5"/>
  <c r="Y137" i="5"/>
  <c r="Z136" i="5"/>
  <c r="Y136" i="5"/>
  <c r="Z135" i="5"/>
  <c r="Y135" i="5"/>
  <c r="Z134" i="5"/>
  <c r="Y134" i="5"/>
  <c r="Z133" i="5"/>
  <c r="Y133" i="5"/>
  <c r="Z132" i="5"/>
  <c r="Y132" i="5"/>
  <c r="Z131" i="5"/>
  <c r="Y131" i="5"/>
  <c r="Z130" i="5"/>
  <c r="Y130" i="5"/>
  <c r="Z129" i="5"/>
  <c r="Y129" i="5"/>
  <c r="Z128" i="5"/>
  <c r="Y128" i="5"/>
  <c r="Z127" i="5"/>
  <c r="Y127" i="5"/>
  <c r="Z126" i="5"/>
  <c r="Y126" i="5"/>
  <c r="Z125" i="5"/>
  <c r="Y125" i="5"/>
  <c r="Z124" i="5"/>
  <c r="Y124" i="5"/>
  <c r="Z123" i="5"/>
  <c r="Y123" i="5"/>
  <c r="Z122" i="5"/>
  <c r="Y122" i="5"/>
  <c r="Z121" i="5"/>
  <c r="Y121" i="5"/>
  <c r="Z120" i="5"/>
  <c r="Y120" i="5"/>
  <c r="Z119" i="5"/>
  <c r="Y119" i="5"/>
  <c r="Z118" i="5"/>
  <c r="Y118" i="5"/>
  <c r="Z117" i="5"/>
  <c r="Y117" i="5"/>
  <c r="Z116" i="5"/>
  <c r="Y116" i="5"/>
  <c r="Z115" i="5"/>
  <c r="Y115" i="5"/>
  <c r="Z114" i="5"/>
  <c r="Y114" i="5"/>
  <c r="Z113" i="5"/>
  <c r="Y113" i="5"/>
  <c r="Z112" i="5"/>
  <c r="Y112" i="5"/>
  <c r="Z111" i="5"/>
  <c r="Y111" i="5"/>
  <c r="Z110" i="5"/>
  <c r="Y110" i="5"/>
  <c r="Z109" i="5"/>
  <c r="Y109" i="5"/>
  <c r="Z108" i="5"/>
  <c r="Y108" i="5"/>
  <c r="Z107" i="5"/>
  <c r="Y107" i="5"/>
  <c r="Z106" i="5"/>
  <c r="Y106" i="5"/>
  <c r="Z105" i="5"/>
  <c r="Y105" i="5"/>
  <c r="Z104" i="5"/>
  <c r="Y104" i="5"/>
  <c r="Z103" i="5"/>
  <c r="Y103" i="5"/>
  <c r="Z102" i="5"/>
  <c r="Y102" i="5"/>
  <c r="Z101" i="5"/>
  <c r="Y101" i="5"/>
  <c r="Z100" i="5"/>
  <c r="Y100" i="5"/>
  <c r="Z99" i="5"/>
  <c r="Y99" i="5"/>
  <c r="Z98" i="5"/>
  <c r="Y98" i="5"/>
  <c r="Z97" i="5"/>
  <c r="Y97" i="5"/>
  <c r="Z96" i="5"/>
  <c r="Y96" i="5"/>
  <c r="Z95" i="5"/>
  <c r="Y95" i="5"/>
  <c r="Z94" i="5"/>
  <c r="Y94" i="5"/>
  <c r="Z93" i="5"/>
  <c r="Y93" i="5"/>
  <c r="Z92" i="5"/>
  <c r="Y92" i="5"/>
  <c r="Z91" i="5"/>
  <c r="Y91" i="5"/>
  <c r="Z90" i="5"/>
  <c r="Y90" i="5"/>
  <c r="Z89" i="5"/>
  <c r="Y89" i="5"/>
  <c r="Z88" i="5"/>
  <c r="Y88" i="5"/>
  <c r="Z87" i="5"/>
  <c r="Y87" i="5"/>
  <c r="Z86" i="5"/>
  <c r="Y86" i="5"/>
  <c r="Z85" i="5"/>
  <c r="Y85" i="5"/>
  <c r="Z84" i="5"/>
  <c r="Y84" i="5"/>
  <c r="Z83" i="5"/>
  <c r="Y83" i="5"/>
  <c r="Z82" i="5"/>
  <c r="Y82" i="5"/>
  <c r="Z81" i="5"/>
  <c r="Y81" i="5"/>
  <c r="Z80" i="5"/>
  <c r="Y80" i="5"/>
  <c r="Z79" i="5"/>
  <c r="Y79" i="5"/>
  <c r="Z78" i="5"/>
  <c r="Y78" i="5"/>
  <c r="Z77" i="5"/>
  <c r="Y77" i="5"/>
  <c r="Z76" i="5"/>
  <c r="Y76" i="5"/>
  <c r="Z75" i="5"/>
  <c r="Y75" i="5"/>
  <c r="Z74" i="5"/>
  <c r="Y74" i="5"/>
  <c r="Z73" i="5"/>
  <c r="Y73" i="5"/>
  <c r="Z72" i="5"/>
  <c r="Y72" i="5"/>
  <c r="Z71" i="5"/>
  <c r="Y71" i="5"/>
  <c r="Z70" i="5"/>
  <c r="Y70" i="5"/>
  <c r="Z69" i="5"/>
  <c r="Y69" i="5"/>
  <c r="Z68" i="5"/>
  <c r="Y68" i="5"/>
  <c r="Z67" i="5"/>
  <c r="Y67" i="5"/>
  <c r="Z66" i="5"/>
  <c r="Y66" i="5"/>
  <c r="Z65" i="5"/>
  <c r="Y65" i="5"/>
  <c r="Z64" i="5"/>
  <c r="Y64" i="5"/>
  <c r="Z63" i="5"/>
  <c r="Y63" i="5"/>
  <c r="Z62" i="5"/>
  <c r="Y62" i="5"/>
  <c r="Z61" i="5"/>
  <c r="Y61" i="5"/>
  <c r="Z60" i="5"/>
  <c r="Y60" i="5"/>
  <c r="Z59" i="5"/>
  <c r="Y59" i="5"/>
  <c r="Z58" i="5"/>
  <c r="Y58" i="5"/>
  <c r="Z57" i="5"/>
  <c r="Y57" i="5"/>
  <c r="Z56" i="5"/>
  <c r="Y56" i="5"/>
  <c r="Z55" i="5"/>
  <c r="Y55" i="5"/>
  <c r="Z54" i="5"/>
  <c r="Y54" i="5"/>
  <c r="Z53" i="5"/>
  <c r="Y53" i="5"/>
  <c r="Z52" i="5"/>
  <c r="Y52" i="5"/>
  <c r="Z51" i="5"/>
  <c r="Y51" i="5"/>
  <c r="Z50" i="5"/>
  <c r="Y50" i="5"/>
  <c r="Z49" i="5"/>
  <c r="Y49" i="5"/>
  <c r="Z48" i="5"/>
  <c r="Y48" i="5"/>
  <c r="Z47" i="5"/>
  <c r="Y47" i="5"/>
  <c r="Z46" i="5"/>
  <c r="Y46" i="5"/>
  <c r="Z45" i="5"/>
  <c r="Y45" i="5"/>
  <c r="Z44" i="5"/>
  <c r="Y44" i="5"/>
  <c r="Z43" i="5"/>
  <c r="Y43" i="5"/>
  <c r="Z42" i="5"/>
  <c r="Y42" i="5"/>
  <c r="Z41" i="5"/>
  <c r="Y41" i="5"/>
  <c r="Z40" i="5"/>
  <c r="Y40" i="5"/>
  <c r="Z39" i="5"/>
  <c r="Y39" i="5"/>
  <c r="Z38" i="5"/>
  <c r="Y38" i="5"/>
  <c r="Z37" i="5"/>
  <c r="Y37" i="5"/>
  <c r="Z36" i="5"/>
  <c r="Y36" i="5"/>
  <c r="Z35" i="5"/>
  <c r="Y35" i="5"/>
  <c r="Z34" i="5"/>
  <c r="Y34" i="5"/>
  <c r="Z33" i="5"/>
  <c r="Y33" i="5"/>
  <c r="Z32" i="5"/>
  <c r="Y32" i="5"/>
  <c r="Z31" i="5"/>
  <c r="Y31" i="5"/>
  <c r="Z30" i="5"/>
  <c r="Y30" i="5"/>
  <c r="Z29" i="5"/>
  <c r="Y29" i="5"/>
  <c r="Z28" i="5"/>
  <c r="Y28" i="5"/>
  <c r="Z27" i="5"/>
  <c r="Y27" i="5"/>
  <c r="Z26" i="5"/>
  <c r="Y26" i="5"/>
  <c r="Z25" i="5"/>
  <c r="Y25" i="5"/>
  <c r="Z24" i="5"/>
  <c r="Y24" i="5"/>
  <c r="Z23" i="5"/>
  <c r="Y23" i="5"/>
  <c r="F18" i="5" l="1"/>
  <c r="L31" i="2" s="1"/>
  <c r="F17" i="5"/>
  <c r="K31" i="2" s="1"/>
  <c r="Y21" i="5"/>
  <c r="Z21" i="5"/>
  <c r="K34" i="2" l="1"/>
  <c r="B23" i="5"/>
  <c r="B24" i="5" s="1"/>
  <c r="B25" i="5" l="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1" i="5" s="1"/>
  <c r="B192" i="5" s="1"/>
  <c r="B193" i="5" s="1"/>
  <c r="B194" i="5" s="1"/>
  <c r="B195" i="5" s="1"/>
  <c r="B196" i="5" s="1"/>
  <c r="B197" i="5" s="1"/>
  <c r="B198" i="5" s="1"/>
  <c r="B199" i="5" s="1"/>
  <c r="B200" i="5" s="1"/>
  <c r="B201" i="5" s="1"/>
  <c r="B202" i="5" s="1"/>
  <c r="B203" i="5" s="1"/>
  <c r="B204" i="5" s="1"/>
  <c r="B205" i="5" s="1"/>
  <c r="B206" i="5" s="1"/>
  <c r="B207" i="5" s="1"/>
  <c r="B208" i="5" s="1"/>
  <c r="B209" i="5" s="1"/>
  <c r="B210" i="5" s="1"/>
  <c r="B211" i="5" s="1"/>
  <c r="B212" i="5" s="1"/>
  <c r="B213" i="5" s="1"/>
  <c r="B214" i="5" s="1"/>
  <c r="B215" i="5" s="1"/>
  <c r="B216" i="5" s="1"/>
  <c r="B217" i="5" s="1"/>
  <c r="B218" i="5" s="1"/>
  <c r="B219" i="5" s="1"/>
  <c r="B220" i="5" s="1"/>
  <c r="B221" i="5" s="1"/>
  <c r="B222" i="5" s="1"/>
  <c r="B223" i="5" s="1"/>
  <c r="B224" i="5" s="1"/>
  <c r="B225" i="5" s="1"/>
  <c r="B226" i="5" s="1"/>
  <c r="B227" i="5" s="1"/>
  <c r="B228" i="5" s="1"/>
  <c r="B229" i="5" s="1"/>
  <c r="B230" i="5" s="1"/>
  <c r="B231" i="5" s="1"/>
  <c r="B232" i="5" s="1"/>
  <c r="B233" i="5" s="1"/>
  <c r="B234" i="5" s="1"/>
  <c r="B235" i="5" s="1"/>
  <c r="B236" i="5" s="1"/>
  <c r="B237" i="5" s="1"/>
  <c r="B238" i="5" s="1"/>
  <c r="B239" i="5" s="1"/>
  <c r="B240" i="5" s="1"/>
  <c r="B241" i="5" s="1"/>
  <c r="B242" i="5" s="1"/>
  <c r="B243" i="5" s="1"/>
  <c r="B244" i="5" s="1"/>
  <c r="B245" i="5" s="1"/>
  <c r="B246" i="5" s="1"/>
  <c r="B247" i="5" s="1"/>
  <c r="B248" i="5" s="1"/>
  <c r="B249" i="5" s="1"/>
  <c r="B250" i="5" s="1"/>
  <c r="B251" i="5" s="1"/>
  <c r="B252" i="5" s="1"/>
  <c r="B253" i="5" s="1"/>
  <c r="B254" i="5" s="1"/>
  <c r="B255" i="5" s="1"/>
  <c r="B256" i="5" s="1"/>
  <c r="B257" i="5" s="1"/>
  <c r="B258" i="5" s="1"/>
  <c r="B259" i="5" s="1"/>
  <c r="B260" i="5" s="1"/>
  <c r="B261" i="5" s="1"/>
  <c r="B262" i="5" s="1"/>
  <c r="B263" i="5" s="1"/>
  <c r="B264" i="5" s="1"/>
  <c r="B265" i="5" s="1"/>
  <c r="B266" i="5" s="1"/>
  <c r="B267" i="5" s="1"/>
  <c r="B268" i="5" s="1"/>
  <c r="B269" i="5" s="1"/>
  <c r="B270" i="5" s="1"/>
  <c r="B271" i="5" s="1"/>
  <c r="B272" i="5" s="1"/>
  <c r="B273" i="5" s="1"/>
  <c r="B274" i="5" s="1"/>
  <c r="B275" i="5" s="1"/>
  <c r="B276" i="5" s="1"/>
  <c r="B277" i="5" s="1"/>
  <c r="B278" i="5" s="1"/>
  <c r="B279" i="5" s="1"/>
  <c r="B280" i="5" s="1"/>
  <c r="B281" i="5" s="1"/>
  <c r="B282" i="5" s="1"/>
  <c r="B283" i="5" s="1"/>
  <c r="B284" i="5" s="1"/>
  <c r="B285" i="5" s="1"/>
  <c r="B286" i="5" s="1"/>
  <c r="B287" i="5" s="1"/>
  <c r="B288" i="5" s="1"/>
  <c r="B289" i="5" s="1"/>
  <c r="B290" i="5" s="1"/>
  <c r="B291" i="5" s="1"/>
  <c r="B292" i="5" s="1"/>
  <c r="B293" i="5" s="1"/>
  <c r="B294" i="5" s="1"/>
  <c r="B295" i="5" s="1"/>
  <c r="B296" i="5" s="1"/>
  <c r="B297" i="5" s="1"/>
  <c r="B298" i="5" s="1"/>
  <c r="B299" i="5" s="1"/>
  <c r="B300" i="5" s="1"/>
  <c r="B301" i="5" s="1"/>
  <c r="B302" i="5" s="1"/>
  <c r="B303" i="5" s="1"/>
  <c r="B304" i="5" s="1"/>
  <c r="B305" i="5" s="1"/>
  <c r="B306" i="5" s="1"/>
  <c r="B307" i="5" s="1"/>
  <c r="B308" i="5" s="1"/>
  <c r="B309" i="5" s="1"/>
  <c r="B310" i="5" s="1"/>
  <c r="B311" i="5" s="1"/>
  <c r="B312" i="5" s="1"/>
  <c r="B313" i="5" s="1"/>
  <c r="B314" i="5" s="1"/>
  <c r="B315" i="5" s="1"/>
  <c r="B316" i="5" s="1"/>
  <c r="B317" i="5" s="1"/>
  <c r="B318" i="5" s="1"/>
  <c r="B319" i="5" s="1"/>
  <c r="B320" i="5" s="1"/>
  <c r="B321" i="5" s="1"/>
  <c r="B322" i="5" s="1"/>
  <c r="B323" i="5" s="1"/>
  <c r="B324" i="5" s="1"/>
  <c r="B325" i="5" s="1"/>
  <c r="B326" i="5" s="1"/>
  <c r="B327" i="5" s="1"/>
  <c r="B328" i="5" s="1"/>
  <c r="B329" i="5" s="1"/>
  <c r="B330" i="5" s="1"/>
  <c r="B331" i="5" s="1"/>
  <c r="B332" i="5" s="1"/>
  <c r="B333" i="5" s="1"/>
  <c r="B334" i="5" s="1"/>
  <c r="B335" i="5" s="1"/>
  <c r="B336" i="5" s="1"/>
  <c r="B337" i="5" s="1"/>
  <c r="B338" i="5" s="1"/>
  <c r="B339" i="5" s="1"/>
  <c r="B340" i="5" s="1"/>
  <c r="B341" i="5" s="1"/>
  <c r="B342" i="5" s="1"/>
  <c r="B343" i="5" s="1"/>
  <c r="B344" i="5" s="1"/>
  <c r="B345" i="5" s="1"/>
  <c r="B346" i="5" s="1"/>
  <c r="B347" i="5" s="1"/>
  <c r="B348" i="5" s="1"/>
  <c r="B349" i="5" s="1"/>
  <c r="B350" i="5" s="1"/>
  <c r="B351" i="5" s="1"/>
  <c r="B352" i="5" s="1"/>
  <c r="B353" i="5" s="1"/>
  <c r="B354" i="5" s="1"/>
  <c r="B355" i="5" s="1"/>
  <c r="B356" i="5" s="1"/>
  <c r="B357" i="5" s="1"/>
  <c r="B358" i="5" s="1"/>
  <c r="B359" i="5" s="1"/>
  <c r="B360" i="5" s="1"/>
  <c r="B361" i="5" s="1"/>
  <c r="B362" i="5" s="1"/>
  <c r="B363" i="5" s="1"/>
  <c r="B364" i="5" s="1"/>
  <c r="B365" i="5" s="1"/>
  <c r="B366" i="5" s="1"/>
  <c r="B367" i="5" s="1"/>
  <c r="B368" i="5" s="1"/>
  <c r="B369" i="5" s="1"/>
  <c r="B370" i="5" s="1"/>
  <c r="B371" i="5" s="1"/>
  <c r="B372" i="5" s="1"/>
  <c r="B373" i="5" s="1"/>
  <c r="B374" i="5" s="1"/>
  <c r="B375" i="5" s="1"/>
  <c r="B376" i="5" s="1"/>
  <c r="B377" i="5" s="1"/>
  <c r="B378" i="5" s="1"/>
  <c r="B379" i="5" s="1"/>
  <c r="B380" i="5" s="1"/>
  <c r="B381" i="5" s="1"/>
  <c r="B382" i="5" s="1"/>
  <c r="B383" i="5" s="1"/>
  <c r="B384" i="5" s="1"/>
  <c r="B385" i="5" s="1"/>
  <c r="B386" i="5" s="1"/>
  <c r="B387" i="5" s="1"/>
  <c r="B388" i="5" s="1"/>
  <c r="B389" i="5" s="1"/>
  <c r="B390" i="5" s="1"/>
  <c r="B391" i="5" s="1"/>
  <c r="B392" i="5" s="1"/>
  <c r="B393" i="5" s="1"/>
  <c r="B394" i="5" s="1"/>
  <c r="B395" i="5" s="1"/>
  <c r="B396" i="5" s="1"/>
  <c r="B397" i="5" s="1"/>
  <c r="B398" i="5" s="1"/>
  <c r="B399" i="5" s="1"/>
  <c r="B400" i="5" s="1"/>
  <c r="B401" i="5" s="1"/>
  <c r="B402" i="5" s="1"/>
  <c r="B403" i="5" s="1"/>
  <c r="B404" i="5" s="1"/>
  <c r="B405" i="5" s="1"/>
  <c r="B406" i="5" s="1"/>
  <c r="B407" i="5" s="1"/>
  <c r="B408" i="5" s="1"/>
  <c r="B409" i="5" s="1"/>
  <c r="B410" i="5" s="1"/>
  <c r="B411" i="5" s="1"/>
  <c r="B412" i="5" s="1"/>
  <c r="B413" i="5" s="1"/>
  <c r="B414" i="5" s="1"/>
  <c r="B415" i="5" s="1"/>
  <c r="B416" i="5" s="1"/>
  <c r="B417" i="5" s="1"/>
  <c r="B418" i="5" s="1"/>
  <c r="B419" i="5" s="1"/>
  <c r="B420" i="5" s="1"/>
  <c r="B421" i="5" s="1"/>
  <c r="B422" i="5" s="1"/>
  <c r="B423" i="5" s="1"/>
  <c r="B424" i="5" s="1"/>
  <c r="B425" i="5" s="1"/>
  <c r="B426" i="5" s="1"/>
  <c r="B427" i="5" s="1"/>
  <c r="B428" i="5" s="1"/>
  <c r="B429" i="5" s="1"/>
  <c r="B430" i="5" s="1"/>
  <c r="B431" i="5" s="1"/>
  <c r="B432" i="5" s="1"/>
  <c r="B433" i="5" s="1"/>
  <c r="B434" i="5" s="1"/>
  <c r="B435" i="5" s="1"/>
  <c r="B436" i="5" s="1"/>
  <c r="B437" i="5" s="1"/>
  <c r="B438" i="5" s="1"/>
  <c r="B439" i="5" s="1"/>
  <c r="B440" i="5" s="1"/>
  <c r="B441" i="5" s="1"/>
  <c r="B442" i="5" s="1"/>
  <c r="B443" i="5" s="1"/>
  <c r="B444" i="5" s="1"/>
  <c r="B445" i="5" s="1"/>
  <c r="B446" i="5" s="1"/>
  <c r="B447" i="5" s="1"/>
  <c r="B448" i="5" s="1"/>
  <c r="B449" i="5" s="1"/>
  <c r="B450" i="5" s="1"/>
  <c r="B451" i="5" s="1"/>
  <c r="B452" i="5" s="1"/>
  <c r="B453" i="5" s="1"/>
  <c r="B454" i="5" s="1"/>
  <c r="B455" i="5" s="1"/>
  <c r="B456" i="5" s="1"/>
  <c r="B457" i="5" s="1"/>
  <c r="B458" i="5" s="1"/>
  <c r="B459" i="5" s="1"/>
  <c r="B460" i="5" s="1"/>
  <c r="B461" i="5" s="1"/>
  <c r="B462" i="5" s="1"/>
  <c r="B463" i="5" s="1"/>
  <c r="B464" i="5" s="1"/>
  <c r="B465" i="5" s="1"/>
  <c r="B466" i="5" s="1"/>
  <c r="B467" i="5" s="1"/>
  <c r="B468" i="5" s="1"/>
  <c r="B469" i="5" s="1"/>
  <c r="B470" i="5" s="1"/>
  <c r="B471" i="5" s="1"/>
  <c r="B472" i="5" s="1"/>
  <c r="B473" i="5" s="1"/>
  <c r="B474" i="5" s="1"/>
  <c r="B475" i="5" s="1"/>
  <c r="B476" i="5" s="1"/>
  <c r="B477" i="5" s="1"/>
  <c r="B478" i="5" s="1"/>
  <c r="B479" i="5" s="1"/>
  <c r="B480" i="5" s="1"/>
  <c r="F34" i="2"/>
  <c r="B21" i="5" l="1"/>
  <c r="L34" i="2"/>
  <c r="G34" i="2" l="1"/>
  <c r="H34" i="2" l="1"/>
</calcChain>
</file>

<file path=xl/sharedStrings.xml><?xml version="1.0" encoding="utf-8"?>
<sst xmlns="http://schemas.openxmlformats.org/spreadsheetml/2006/main" count="7132" uniqueCount="607">
  <si>
    <t xml:space="preserve">Item </t>
  </si>
  <si>
    <t>Descrição</t>
  </si>
  <si>
    <t>NCM</t>
  </si>
  <si>
    <t>ICMS (%)</t>
  </si>
  <si>
    <t>IPI (%)</t>
  </si>
  <si>
    <t>ISS (%)</t>
  </si>
  <si>
    <t>Código de material Eneva</t>
  </si>
  <si>
    <t>ID</t>
  </si>
  <si>
    <t>Requisição</t>
  </si>
  <si>
    <t>Part Number</t>
  </si>
  <si>
    <t>Nº de itens solicitados:</t>
  </si>
  <si>
    <t>Nº de itens cotados:</t>
  </si>
  <si>
    <t>U.M.</t>
  </si>
  <si>
    <t>PIS+COFINS (%)</t>
  </si>
  <si>
    <t>ICMS-ST (%)</t>
  </si>
  <si>
    <t>Prazo Entrega (EXW)</t>
  </si>
  <si>
    <t>Prazo Entrega (CIP)</t>
  </si>
  <si>
    <t>Valor Unitário Bruto (EXW)</t>
  </si>
  <si>
    <t xml:space="preserve">Valor Unitário Bruto (CIP) </t>
  </si>
  <si>
    <t>Instruções Gerais - Fornecedor</t>
  </si>
  <si>
    <t>CNPJ:</t>
  </si>
  <si>
    <t>UF de origem:</t>
  </si>
  <si>
    <t>Data da proposta:</t>
  </si>
  <si>
    <t>Razão Social:</t>
  </si>
  <si>
    <t>Informações ENEVA</t>
  </si>
  <si>
    <t>Valor Total Bruto (EXW)</t>
  </si>
  <si>
    <t xml:space="preserve">Valor Total Bruto (CIP) </t>
  </si>
  <si>
    <t>Moeda</t>
  </si>
  <si>
    <t>Moeda:</t>
  </si>
  <si>
    <t>BRL</t>
  </si>
  <si>
    <t>USD</t>
  </si>
  <si>
    <t>EUR</t>
  </si>
  <si>
    <t>GBP</t>
  </si>
  <si>
    <t>Selecione</t>
  </si>
  <si>
    <t>Outra</t>
  </si>
  <si>
    <t>AC</t>
  </si>
  <si>
    <t>AL</t>
  </si>
  <si>
    <t>AM</t>
  </si>
  <si>
    <t>AP</t>
  </si>
  <si>
    <t>BA</t>
  </si>
  <si>
    <t>CE</t>
  </si>
  <si>
    <t>DF</t>
  </si>
  <si>
    <t>ES</t>
  </si>
  <si>
    <t>GO</t>
  </si>
  <si>
    <t>MA</t>
  </si>
  <si>
    <t>MT</t>
  </si>
  <si>
    <t>MS</t>
  </si>
  <si>
    <t>MG</t>
  </si>
  <si>
    <t>PA</t>
  </si>
  <si>
    <t>PB</t>
  </si>
  <si>
    <t>PR</t>
  </si>
  <si>
    <t>PE</t>
  </si>
  <si>
    <t>PI</t>
  </si>
  <si>
    <t>RN</t>
  </si>
  <si>
    <t>RS</t>
  </si>
  <si>
    <t>RJ</t>
  </si>
  <si>
    <t>RO</t>
  </si>
  <si>
    <t>RR</t>
  </si>
  <si>
    <t>SC</t>
  </si>
  <si>
    <t>SP</t>
  </si>
  <si>
    <t>SE</t>
  </si>
  <si>
    <t>TO</t>
  </si>
  <si>
    <t>UF</t>
  </si>
  <si>
    <t>Valor Total da Proposta (EXW):</t>
  </si>
  <si>
    <t>Valor Total da Proposta (CIP):</t>
  </si>
  <si>
    <t>Proponente</t>
  </si>
  <si>
    <t>Motivo de Declínio</t>
  </si>
  <si>
    <t>Observações ou Desvios</t>
  </si>
  <si>
    <t>Resumo - Fornecedor</t>
  </si>
  <si>
    <t>5.1 Caso a célula do imposto esteja vazia, será considerado não incidente.</t>
  </si>
  <si>
    <t>5.2 Para os casos de fornecedor optante pelo simples nacional, preencher a alíquota de aproveitamento.</t>
  </si>
  <si>
    <t>5.3 Para os casos onde houver redução da alíquota de imposto, a alíquota informada deve ser a efetiva já descontada a redução.</t>
  </si>
  <si>
    <t>Complexo Parnaíba</t>
  </si>
  <si>
    <t>Itaqui</t>
  </si>
  <si>
    <t>Pecém II</t>
  </si>
  <si>
    <t>Nº de itens</t>
  </si>
  <si>
    <t>Solicitados</t>
  </si>
  <si>
    <t>EXW</t>
  </si>
  <si>
    <t>CIP</t>
  </si>
  <si>
    <t>%</t>
  </si>
  <si>
    <t>Total</t>
  </si>
  <si>
    <t>Não fornece o material ou serviço solicitado</t>
  </si>
  <si>
    <t>Não se julga apto para atender as especificações no quesito técnico/escopo</t>
  </si>
  <si>
    <t>Não se julga apto para atender as especificações no quesito prazo</t>
  </si>
  <si>
    <t>Não tem interesse de participar do processo de cotação</t>
  </si>
  <si>
    <t>Outras - Detalhar motivo na coluna ao lado</t>
  </si>
  <si>
    <t>Resumo - Processo</t>
  </si>
  <si>
    <t>Tipo de Pedido/Contrato</t>
  </si>
  <si>
    <t>Pedido Spot</t>
  </si>
  <si>
    <t>Contrato Spot</t>
  </si>
  <si>
    <t>Condição de Pagamento:</t>
  </si>
  <si>
    <t>Preencher Informações básicas na parte superior da aba de cada planta.</t>
  </si>
  <si>
    <t>Qualquer informação divergente da descrição solicitada deve ser informada no campo de Observação/Desvio.</t>
  </si>
  <si>
    <r>
      <t xml:space="preserve">O preenchimento das células com fundo na cor </t>
    </r>
    <r>
      <rPr>
        <b/>
        <sz val="11"/>
        <color rgb="FFFFC000"/>
        <rFont val="Calibri"/>
        <family val="2"/>
      </rPr>
      <t>amarela</t>
    </r>
    <r>
      <rPr>
        <sz val="11"/>
        <color theme="1"/>
        <rFont val="Calibri"/>
        <family val="2"/>
        <scheme val="minor"/>
      </rPr>
      <t xml:space="preserve"> é opcional (quando houver sugestão de fornecedor alternativo).</t>
    </r>
  </si>
  <si>
    <t>1.2 Condição de Pagamento: somente números</t>
  </si>
  <si>
    <t>1.1 CNPJ: somente números</t>
  </si>
  <si>
    <t>Tipo de Demanda</t>
  </si>
  <si>
    <t>Real</t>
  </si>
  <si>
    <t>Estimada</t>
  </si>
  <si>
    <r>
      <t xml:space="preserve">O Valor total bruto será calculado incluindo </t>
    </r>
    <r>
      <rPr>
        <b/>
        <sz val="11"/>
        <color theme="1"/>
        <rFont val="Calibri"/>
        <family val="2"/>
      </rPr>
      <t>somente ICMS/ISS, PIS e COFINS</t>
    </r>
    <r>
      <rPr>
        <sz val="11"/>
        <color theme="1"/>
        <rFont val="Calibri"/>
        <family val="2"/>
        <scheme val="minor"/>
      </rPr>
      <t xml:space="preserve"> tanto na aba de cada planta quanto no resumo abaixo.</t>
    </r>
  </si>
  <si>
    <r>
      <t xml:space="preserve">Preencher prazo de entrega em </t>
    </r>
    <r>
      <rPr>
        <b/>
        <sz val="11"/>
        <color theme="1"/>
        <rFont val="Calibri"/>
        <family val="2"/>
      </rPr>
      <t>dias corridos</t>
    </r>
    <r>
      <rPr>
        <sz val="11"/>
        <color theme="1"/>
        <rFont val="Calibri"/>
        <family val="2"/>
        <scheme val="minor"/>
      </rPr>
      <t>.</t>
    </r>
  </si>
  <si>
    <r>
      <t xml:space="preserve">Informar percentual, que será faturado, de </t>
    </r>
    <r>
      <rPr>
        <b/>
        <sz val="11"/>
        <color theme="1"/>
        <rFont val="Calibri"/>
        <family val="2"/>
      </rPr>
      <t xml:space="preserve">todos </t>
    </r>
    <r>
      <rPr>
        <sz val="11"/>
        <color theme="1"/>
        <rFont val="Calibri"/>
        <family val="2"/>
        <scheme val="minor"/>
      </rPr>
      <t>os impostos incidentes.</t>
    </r>
  </si>
  <si>
    <r>
      <t xml:space="preserve">Preencher as células com fundo na </t>
    </r>
    <r>
      <rPr>
        <sz val="11"/>
        <rFont val="Calibri"/>
        <family val="2"/>
        <scheme val="minor"/>
      </rPr>
      <t>cor</t>
    </r>
    <r>
      <rPr>
        <sz val="11"/>
        <color theme="9" tint="-0.249977111117893"/>
        <rFont val="Calibri"/>
        <family val="2"/>
        <scheme val="minor"/>
      </rPr>
      <t xml:space="preserve"> </t>
    </r>
    <r>
      <rPr>
        <b/>
        <sz val="11"/>
        <color theme="8" tint="-0.249977111117893"/>
        <rFont val="Calibri"/>
        <family val="2"/>
      </rPr>
      <t>azul</t>
    </r>
    <r>
      <rPr>
        <sz val="11"/>
        <color theme="1"/>
        <rFont val="Calibri"/>
        <family val="2"/>
        <scheme val="minor"/>
      </rPr>
      <t>.</t>
    </r>
  </si>
  <si>
    <r>
      <t xml:space="preserve">Valor unitário bruto deve incluir </t>
    </r>
    <r>
      <rPr>
        <b/>
        <sz val="11"/>
        <color theme="1"/>
        <rFont val="Calibri"/>
        <family val="2"/>
        <scheme val="minor"/>
      </rPr>
      <t>somente ICMS/ISS, PIS e COFINS</t>
    </r>
    <r>
      <rPr>
        <sz val="11"/>
        <color theme="1"/>
        <rFont val="Calibri"/>
        <family val="2"/>
        <scheme val="minor"/>
      </rPr>
      <t>.</t>
    </r>
  </si>
  <si>
    <t>Selecione em caso de declínio</t>
  </si>
  <si>
    <t>Faturamento Mínimo - EXW:</t>
  </si>
  <si>
    <t>Faturamento Mínimo - CIP:</t>
  </si>
  <si>
    <t>Faturamento Mínimo</t>
  </si>
  <si>
    <t>N/A</t>
  </si>
  <si>
    <t>Valor Total Bruto (EXW) - Fornecedor Alternativo</t>
  </si>
  <si>
    <t>Valor Total Bruto (CIP) - Fornecedor Alternativo</t>
  </si>
  <si>
    <t>CIP (%)</t>
  </si>
  <si>
    <t>EXW (%)</t>
  </si>
  <si>
    <t>Fabricante Alternativo Proposto</t>
  </si>
  <si>
    <t>Sim</t>
  </si>
  <si>
    <t>Não</t>
  </si>
  <si>
    <t>Possui Faturamento Mínimo:</t>
  </si>
  <si>
    <t>Tipo de Pedido/Contrato¹</t>
  </si>
  <si>
    <t>¹Definições dos tipos de pedidos/contratos:</t>
  </si>
  <si>
    <t>Pedido Spot: Pedido para fornecimento pontual da quantidade solicitada</t>
  </si>
  <si>
    <t>Contrato Spot: Contrato para fornecimento pontual da quantidade solicitada</t>
  </si>
  <si>
    <t>Contrato Guarda-Chuva</t>
  </si>
  <si>
    <t>(por pedido)</t>
  </si>
  <si>
    <t>Quantidade Estimada</t>
  </si>
  <si>
    <t>Cont Total</t>
  </si>
  <si>
    <t>Cont EXW</t>
  </si>
  <si>
    <t>Cont CIP</t>
  </si>
  <si>
    <t>Nº de itens cotados EXW:</t>
  </si>
  <si>
    <t>Nº de itens cotados CIP:</t>
  </si>
  <si>
    <t>Condição de Pagamento Solicitada (DDL)</t>
  </si>
  <si>
    <t>Prazo do Contrato (meses)</t>
  </si>
  <si>
    <r>
      <rPr>
        <b/>
        <sz val="11"/>
        <color theme="1"/>
        <rFont val="Calibri"/>
        <family val="2"/>
        <scheme val="minor"/>
      </rPr>
      <t xml:space="preserve">PARNAÍBA II GERAÇÃO DE ENERGIA S.A.   </t>
    </r>
    <r>
      <rPr>
        <sz val="11"/>
        <color theme="1"/>
        <rFont val="Calibri"/>
        <family val="2"/>
        <scheme val="minor"/>
      </rPr>
      <t xml:space="preserve">CNPJ: 14.578.002/0001-77   IE: 123284031  IM: 6430302-3   End: Est. de Acesso a BR 135, S/N, KM 277 - Santo Antonio dos Lopes/MA CEP: 65.730-000
</t>
    </r>
    <r>
      <rPr>
        <b/>
        <sz val="11"/>
        <color theme="1"/>
        <rFont val="Calibri"/>
        <family val="2"/>
        <scheme val="minor"/>
      </rPr>
      <t xml:space="preserve">PARNAÍBA GERAÇÃO E COMERCIALIZAÇÃO DE ENERGIA S.A. </t>
    </r>
    <r>
      <rPr>
        <sz val="11"/>
        <color theme="1"/>
        <rFont val="Calibri"/>
        <family val="2"/>
        <scheme val="minor"/>
      </rPr>
      <t xml:space="preserve">  CNPJ: 15.743.303/0001-71   IE: -  IM: -   End: Est. de Acesso a BR 135, S/N, KM 277 - Santo Antonio dos Lopes/MA CEP: 65.730-000
</t>
    </r>
    <r>
      <rPr>
        <b/>
        <sz val="11"/>
        <color theme="1"/>
        <rFont val="Calibri"/>
        <family val="2"/>
        <scheme val="minor"/>
      </rPr>
      <t xml:space="preserve">ENEVA S.A. </t>
    </r>
    <r>
      <rPr>
        <sz val="11"/>
        <color theme="1"/>
        <rFont val="Calibri"/>
        <family val="2"/>
        <scheme val="minor"/>
      </rPr>
      <t>(UTG)</t>
    </r>
    <r>
      <rPr>
        <b/>
        <sz val="11"/>
        <color theme="1"/>
        <rFont val="Calibri"/>
        <family val="2"/>
        <scheme val="minor"/>
      </rPr>
      <t xml:space="preserve"> </t>
    </r>
    <r>
      <rPr>
        <sz val="11"/>
        <color theme="1"/>
        <rFont val="Calibri"/>
        <family val="2"/>
        <scheme val="minor"/>
      </rPr>
      <t xml:space="preserve">  CNPJ: 04.423.567/0003-93   IE: -  IM: -   End: Est. de Acesso a BR 135, S/N, KM 277 - Santo Antonio dos Lopes/MA CEP: 65.730-000</t>
    </r>
  </si>
  <si>
    <r>
      <t xml:space="preserve">ITAQUI GERAÇÃO DE ENERGIA S/A
</t>
    </r>
    <r>
      <rPr>
        <sz val="11"/>
        <color theme="1"/>
        <rFont val="Calibri"/>
        <family val="2"/>
      </rPr>
      <t>CNPJ: 08.219.477/0001-74
IE: 123284031 IM: 6430302-3
End: Av. dos Portugueses, S/N, Mod. G BR 135 - Distrito Industrial - São Luís/MA CEP: 65.085-582</t>
    </r>
  </si>
  <si>
    <t>*Não conta fornecedor alternativo</t>
  </si>
  <si>
    <t>Cotados²</t>
  </si>
  <si>
    <t>²Não contabiliza cotação de fabricantes alternativos</t>
  </si>
  <si>
    <t>Valor Unitário Bruto (EXW) - Fabricante Alternativo</t>
  </si>
  <si>
    <t>Valor Unitário Bruto (CIP) - Fabricante Alternativo</t>
  </si>
  <si>
    <t>Valor Total da Proposta²</t>
  </si>
  <si>
    <t>Contrato Guarda-Chuva: Contrato sob demanda com fornecimento com quantidade estimada, sem garantia de compra</t>
  </si>
  <si>
    <t xml:space="preserve"> ANEL DE RETENÇÃO PARA EIXO – 15MM DIMENSÕES(MM): 15,00MM X 13,8MM X 1,00MM DIN 471</t>
  </si>
  <si>
    <t xml:space="preserve"> ANEL ELÁSTICO PARA EIXO 22MM CARACTERÍSTICAS: REFERÊNCIA: 03.022.120 ACABAMENTO: FOSFATIZADO DIÂMETRO DO FURO (MM): 22 DIÂMETRO EXTERNO LIVRE (MM): 20,5 MATERIAL: AÇO MOLA BENEFICIADO NORMA: DIN 471</t>
  </si>
  <si>
    <t xml:space="preserve"> ANEL ELÁSTICO PARA EIXO 45MM ACABAMENTO: FOSFATIZADO</t>
  </si>
  <si>
    <t>ARRUELA_x000D_
TIPO ARRUELA: N/A_x000D_
NORMA CONSTRUCAO: N/A_x000D_
MATERIAL CORPO: ACO_x000D_
TRATAMENTO SUPERFICIE: ZINCADO FOGO_x000D_
DIAMETRO NOMINAL: 3/4POL_x000D_
DIAMETRO EXTERNO: N/A_x000D_
ESPESSURA: N/A</t>
  </si>
  <si>
    <t>ARRUELA_x000D_
TIPO ARRUELA: LISA CONCAVA_x000D_
NORMA CONSTRUCAO: DIN 6796_x000D_
MATERIAL CORPO: N/A_x000D_
TRATAMENTO SUPERFICIE: N/A_x000D_
DIAMETRO NOMINAL: 12MM_x000D_
DIAMETRO EXTERNO: 29MM_x000D_
ESPESSURA: 3,95MM</t>
  </si>
  <si>
    <t>SOBRESSALENTE_x000D_
NOME ITEM: ARRUELA_x000D_
SUBAPLICACAO: N/A_x000D_
APLICACAO: HASTE_x000D_
APLICACAO: N/A_x000D_
APLICACAO: N/A_x000D_
APLICACAO: N/A_x000D_
APLICACAO: N/A_x000D_
APLICACAO: N/A_x000D_
PN: EV-103720-C2 REV-1</t>
  </si>
  <si>
    <t>ARRUELA_x000D_
TIPO ARRUELA: PRESSAO_x000D_
NORMA CONSTRUCAO: N/A_x000D_
MATERIAL CORPO: N/A_x000D_
TRATAMENTO SUPERFICIE: POLIDO_x000D_
DIAMETRO NOMINAL: 1/2POL_x000D_
DIAMETRO EXTERNO: N/A_x000D_
ESPESSURA: N/A</t>
  </si>
  <si>
    <t xml:space="preserve"> ARRUELA DE PRESSÃO 1/2</t>
  </si>
  <si>
    <t>ARRUELA_x000D_
TIPO ARRUELA: PRESSAO_x000D_
NORMA CONSTRUCAO: ANSI/ASME/ASTM B18.21.1_x000D_
MATERIAL CORPO: ACO CARBONO SAE1020_x000D_
TRATAMENTO SUPERFICIE: ZINCADO ELETROLITICO_x000D_
DIAMETRO NOMINAL: 3/4POL_x000D_
DIAMETRO EXTERNO: 32,13MM_x000D_
ESPESSURA: 4,77MM</t>
  </si>
  <si>
    <t xml:space="preserve"> ARRUELA DE PRESSÃO 3/8, EM AÇO INOX</t>
  </si>
  <si>
    <t xml:space="preserve"> ARRUELA DE PRESSÃO 5/8</t>
  </si>
  <si>
    <t xml:space="preserve"> ARRUELA DE PRESSÃO 7/16</t>
  </si>
  <si>
    <t>SOBRESSALENTE_x000D_
NOME ITEM: ARRUELA PRESSAO_x000D_
SUBAPLICACAO: N/A_x000D_
APLICACAO: N/A_x000D_
APLICACAO: N/A_x000D_
APLICACAO: N/A_x000D_
APLICACAO: N/A_x000D_
APLICACAO: N/A_x000D_
APLICACAO: N/A_x000D_
PN: 02132094/KSB</t>
  </si>
  <si>
    <t>ARRUELA_x000D_
TIPO ARRUELA: PRESSAO MEDIA_x000D_
NORMA CONSTRUCAO: DIN 127B_x000D_
MATERIAL CORPO: ACO INOX AISI316_x000D_
TRATAMENTO SUPERFICIE: NATURAL_x000D_
DIAMETRO NOMINAL: 10MM_x000D_
DIAMETRO EXTERNO: 18,1MM_x000D_
ESPESSURA: 2,05MM</t>
  </si>
  <si>
    <t>ARRUELA_x000D_
TIPO ARRUELA: PRESSAO_x000D_
NORMA CONSTRUCAO: N/A_x000D_
MATERIAL CORPO: ACO CARBONO SAE1020_x000D_
TRATAMENTO SUPERFICIE: ZINCADO FOGO_x000D_
DIAMETRO NOMINAL: 16MM_x000D_
DIAMETRO EXTERNO: N/A_x000D_
ESPESSURA: N/A</t>
  </si>
  <si>
    <t xml:space="preserve"> ARRUELA DE PRESSÃO; DIÂMETRO: M-2; MATERIAL: AÇO INOX</t>
  </si>
  <si>
    <t xml:space="preserve"> ARRUELA DE PRESSÃO; DIÂMETRO: M-2.2; MATERIAL: AÇO INOX</t>
  </si>
  <si>
    <t>ARRUELA_x000D_
TIPO ARRUELA: PRESSAO_x000D_
NORMA CONSTRUCAO: N/A_x000D_
MATERIAL CORPO: N/A_x000D_
TRATAMENTO SUPERFICIE: N/A_x000D_
DIAMETRO NOMINAL: 20MM_x000D_
DIAMETRO EXTERNO: N/A_x000D_
ESPESSURA: N/A_x000D_
PN: GB93-87/DOOSAN</t>
  </si>
  <si>
    <t>ARRUELA_x000D_
TIPO ARRUELA: PRESSAO_x000D_
NORMA CONSTRUCAO: N/A_x000D_
MATERIAL CORPO: N/A_x000D_
TRATAMENTO SUPERFICIE: N/A_x000D_
DIAMETRO NOMINAL: 22MM_x000D_
DIAMETRO EXTERNO: N/A_x000D_
ESPESSURA: N/A</t>
  </si>
  <si>
    <t xml:space="preserve"> ARRUELA DE PRESSAO M24 ARRUELA DE PRESSÃO M24 DIÂMETRO INTERNO: 24,5MM DIÂMETRO EXTERNO: 40 MM EXPESSURA: 5 MM MATERIAL: POLIDO</t>
  </si>
  <si>
    <t xml:space="preserve"> ARRUELA DE PRESSÃO M27 DIÂMETRO INTERNO: 27,50MM DIÂMETRO EXTERNO: 43,00MM EXPESSURA: 5,00MM MATERIAL: POLIDO</t>
  </si>
  <si>
    <t>ARRUELA_x000D_
TIPO ARRUELA: PRESSAO MEDIA_x000D_
NORMA CONSTRUCAO: DIN 127B_x000D_
MATERIAL CORPO: ACO INOX AISI316_x000D_
TRATAMENTO SUPERFICIE: NATURAL_x000D_
DIAMETRO NOMINAL: 6MM_x000D_
DIAMETRO EXTERNO: 11,8MM_x000D_
ESPESSURA: 1,5MM</t>
  </si>
  <si>
    <t xml:space="preserve"> ARRUELA DE PRESSÃO; DIÂMETRO: M-7; MATERIAL: AÇO INOX</t>
  </si>
  <si>
    <t xml:space="preserve"> ARRUELA DE PRESSÃO; DIÂMETRO: M-8; MATERIAL: AÇO INOX 316</t>
  </si>
  <si>
    <t>ARRUELA_x000D_
TIPO ARRUELA: ELETRODUTO_x000D_
NORMA CONSTRUCAO: N/A_x000D_
MATERIAL CORPO: ALUMINIO_x000D_
TRATAMENTO SUPERFICIE: N/A_x000D_
DIAMETRO NOMINAL: 2POL_x000D_
DIAMETRO EXTERNO: N/A_x000D_
ESPESSURA: N/A</t>
  </si>
  <si>
    <t>ARRUELA_x000D_
TIPO ARRUELA: ELETRODUTO_x000D_
NORMA CONSTRUCAO: N/A_x000D_
MATERIAL CORPO: ALUMINIO_x000D_
TRATAMENTO SUPERFICIE: N/A_x000D_
DIAMETRO NOMINAL: 2.1/2POL_x000D_
DIAMETRO EXTERNO: N/A_x000D_
ESPESSURA: N/A</t>
  </si>
  <si>
    <t>ARRUELA_x000D_
TIPO ARRUELA: ELETRODUTO_x000D_
NORMA CONSTRUCAO: N/A_x000D_
MATERIAL CORPO: ALUMINIO_x000D_
TRATAMENTO SUPERFICIE: N/A_x000D_
DIAMETRO NOMINAL: 3/4POL_x000D_
DIAMETRO EXTERNO: N/A_x000D_
ESPESSURA: N/A</t>
  </si>
  <si>
    <t xml:space="preserve"> ARRUELA P/ELETRODUTO MATERIAL ALUMINIO DIAMETRO 1 POL</t>
  </si>
  <si>
    <t xml:space="preserve"> ARRUELA- TIPO: ESPACADORA DIAMETRO NOMINAL: 7/16POL- DIMENSAO EXTERNA: 25,40MM- ESPESSURA: 8,0 MM- MATER IAL: AISI 316- MATERIAL: ACO INOX- ACABAMENTO NATURAL.</t>
  </si>
  <si>
    <t xml:space="preserve"> ARRUELA FUNILEIRO M10 X 37 X 2,10 MM ZINCADA APLIC: SOBRA DE OBRA REF: FAB:</t>
  </si>
  <si>
    <t xml:space="preserve"> ARRUELA LISA 1/4 GALV ELETR - PARAFUSOS/EST</t>
  </si>
  <si>
    <t>ARRUELA_x000D_
TIPO ARRUELA: LISA_x000D_
NORMA CONSTRUCAO: DIN 126_x000D_
MATERIAL CORPO: ACO CARBONO_x000D_
TRATAMENTO SUPERFICIE: N/A_x000D_
DIAMETRO NOMINAL: 3/4POL_x000D_
DIAMETRO EXTERNO: 1.46POL_x000D_
ESPESSURA: 0.1POL</t>
  </si>
  <si>
    <t xml:space="preserve"> ARRUELA LISA 3/8 ZINCADA BF-030</t>
  </si>
  <si>
    <t xml:space="preserve"> ARRUELA LISA 3/8, EM AÇO INOX.</t>
  </si>
  <si>
    <t xml:space="preserve"> ARRUELA LISA EM INOX 3/8 POL APLICACAO: PARAFUSO</t>
  </si>
  <si>
    <t xml:space="preserve"> ARRUELA LISA 5/16, EM AÇO INOX</t>
  </si>
  <si>
    <t xml:space="preserve"> ARRUELA LISA 7/8 POLEGADA MATERIAL ACO CARBONO ACABAMENTO ZINCADO FOGO</t>
  </si>
  <si>
    <t xml:space="preserve"> ARRUELA LISA ACO INOX A304 MA 10MM</t>
  </si>
  <si>
    <t xml:space="preserve"> ARRUELA LISA ACO INOX A304 MA 12MM</t>
  </si>
  <si>
    <t xml:space="preserve"> ARRUELA LISA POLEGADA MATERIAL ACO INOX AISI316 ACABAMENTO NATURAL NORMA ANSI B27.2 DIAMETRO 7/16 POL ESPESSURA 2,00 MM</t>
  </si>
  <si>
    <t>ARRUELA_x000D_
TIPO ARRUELA: LISA_x000D_
NORMA CONSTRUCAO: N/A_x000D_
MATERIAL CORPO: N/A_x000D_
TRATAMENTO SUPERFICIE: ZINCADO FOGO_x000D_
DIAMETRO NOMINAL: 1.1/4POL_x000D_
DIAMETRO EXTERNO: N/A_x000D_
ESPESSURA: N/A</t>
  </si>
  <si>
    <t>ARRUELA_x000D_
TIPO ARRUELA: LISA_x000D_
NORMA CONSTRUCAO: DIN 125A_x000D_
MATERIAL CORPO: ACO INOX AISI316_x000D_
TRATAMENTO SUPERFICIE: NATURAL_x000D_
DIAMETRO NOMINAL: 10MM_x000D_
DIAMETRO EXTERNO: 20MM_x000D_
ESPESSURA: 2,2MM</t>
  </si>
  <si>
    <t>ARRUELA_x000D_
TIPO ARRUELA: LISA_x000D_
NORMA CONSTRUCAO: DIN 125A_x000D_
MATERIAL CORPO: ACO INOX AISI316_x000D_
TRATAMENTO SUPERFICIE: NATURAL_x000D_
DIAMETRO NOMINAL: 12MM_x000D_
DIAMETRO EXTERNO: 24MM_x000D_
ESPESSURA: 2,7MM</t>
  </si>
  <si>
    <t xml:space="preserve"> ARRUELA LISA M16 17X29,8X3MM ZINCADA SOBRA DE OBRA</t>
  </si>
  <si>
    <t>ARRUELA_x000D_
TIPO ARRUELA: LISA_x000D_
NORMA CONSTRUCAO: DIN 125A_x000D_
MATERIAL CORPO: ACO INOX AISI316_x000D_
TRATAMENTO SUPERFICIE: NATURAL_x000D_
DIAMETRO NOMINAL: 16MM_x000D_
DIAMETRO EXTERNO: 30MM_x000D_
ESPESSURA: 3,3MM</t>
  </si>
  <si>
    <t xml:space="preserve"> ARRUELA LISA; DIÂMETRO: M-2; MATERIAL: AÇO INOX</t>
  </si>
  <si>
    <t xml:space="preserve"> ARRUELA LISA; DIÂMETRO: M-2.2; MATERIAL: AÇO INOX</t>
  </si>
  <si>
    <t xml:space="preserve"> ARRUELA LISA M20(MÉTRICA) MATERIAL: AÇO CARBONO. ACABAMENTO: POLIDO DIMENSÕES(MM): DIN 125 A. DIÂMETRO INTERNO(MIN-MAX): 21,00 - 21,33 DIÂMETRO EXTERNO(MIN-MAX): 36,38 - 37,00 ESPESSURA(MIN-MAX): 2,70 - 3,30</t>
  </si>
  <si>
    <t>ARRUELA_x000D_
TIPO ARRUELA: LISA_x000D_
NORMA CONSTRUCAO: DIN 125A_x000D_
MATERIAL CORPO: ACO CARBONO SAE1045_x000D_
TRATAMENTO SUPERFICIE: ZINCADO ELETROLITICO BRANCO_x000D_
DIAMETRO NOMINAL: 20MM_x000D_
DIAMETRO EXTERNO: 37MM_x000D_
ESPESSURA: 3,3MM</t>
  </si>
  <si>
    <t>ARRUELA_x000D_
TIPO ARRUELA: LISA_x000D_
NORMA CONSTRUCAO: DIN 125A_x000D_
MATERIAL CORPO: ACO INOX AISI316_x000D_
TRATAMENTO SUPERFICIE: NATURAL_x000D_
DIAMETRO NOMINAL: 20MM_x000D_
DIAMETRO EXTERNO: 37MM_x000D_
ESPESSURA: 3,3MM</t>
  </si>
  <si>
    <t>ARRUELA_x000D_
TIPO ARRUELA: LISA_x000D_
NORMA CONSTRUCAO: DIN 125A_x000D_
MATERIAL CORPO: N/A_x000D_
TRATAMENTO SUPERFICIE: N/A_x000D_
DIAMETRO NOMINAL: 22MM_x000D_
DIAMETRO EXTERNO: 39MM_x000D_
ESPESSURA: 3MM</t>
  </si>
  <si>
    <t xml:space="preserve"> ARRUELA LISA M24 ARRUELA LISA M20(MÉTRICA) MATERIAL: AÇO CARBONO. ACABAMENTO: POLIDO DIMENSÕES(MM): DIN 126. DIÂMETRO INTERNO:24 MM DIÂMETRO EXTERNO:39 MM ESPESSURA:3 MM</t>
  </si>
  <si>
    <t xml:space="preserve"> ARRUELA LISA; DIÂMETRO: M-3; MATERIAL: AÇO INOX</t>
  </si>
  <si>
    <t>ARRUELA_x000D_
TIPO ARRUELA: LISA_x000D_
NORMA CONSTRUCAO: DIN 125A_x000D_
MATERIAL CORPO: ACO CARBONO SAE1045_x000D_
TRATAMENTO SUPERFICIE: BICROMATIZADO_x000D_
DIAMETRO NOMINAL: 36MM_x000D_
DIAMETRO EXTERNO: 66MM_x000D_
ESPESSURA: 5,6MM</t>
  </si>
  <si>
    <t>ARRUELA_x000D_
TIPO ARRUELA: LISA_x000D_
NORMA CONSTRUCAO: DIN 125_x000D_
MATERIAL CORPO: ACO CARBONO_x000D_
TRATAMENTO SUPERFICIE: ZINCADO ELETROLITICO_x000D_
DIAMETRO NOMINAL: 39MM_x000D_
DIAMETRO EXTERNO: 72MM_x000D_
ESPESSURA: 6MM</t>
  </si>
  <si>
    <t xml:space="preserve"> ARRUELA LISA; DIÂMETRO: M-4; MATERIAL: AÇO INOX</t>
  </si>
  <si>
    <t xml:space="preserve"> ARRUELA LISA; DIÂMETRO: M-5; MATERIAL: AÇO INOX</t>
  </si>
  <si>
    <t>ARRUELA_x000D_
TIPO ARRUELA: LISA_x000D_
NORMA CONSTRUCAO: DIN 126_x000D_
MATERIAL CORPO: ACO CARBONO SAE1020_x000D_
TRATAMENTO SUPERFICIE: ZINCADO_x000D_
DIAMETRO NOMINAL: 6MM_x000D_
DIAMETRO EXTERNO: 12MM_x000D_
ESPESSURA: 1,6MM</t>
  </si>
  <si>
    <t xml:space="preserve"> ARRUELA LISA; DIÂMETRO: M-6; MATERIAL: AÇO INOX</t>
  </si>
  <si>
    <t>ARRUELA_x000D_
TIPO ARRUELA: LISA_x000D_
NORMA CONSTRUCAO: DIN 125_x000D_
MATERIAL CORPO: ACO INOX AISI304_x000D_
TRATAMENTO SUPERFICIE: NATURAL_x000D_
DIAMETRO NOMINAL: 6MM_x000D_
DIAMETRO EXTERNO: 12MM_x000D_
ESPESSURA: 1,6MM</t>
  </si>
  <si>
    <t xml:space="preserve"> ARRUELA LISA; DIÂMETRO: M-7; MATERIAL: AÇO INOX</t>
  </si>
  <si>
    <t>ARRUELA_x000D_
TIPO ARRUELA: LISA_x000D_
NORMA CONSTRUCAO: DIN 125A_x000D_
MATERIAL CORPO: ACO CARBONO SAE1020_x000D_
TRATAMENTO SUPERFICIE: ZINCADO FOGO_x000D_
DIAMETRO NOMINAL: 8MM_x000D_
DIAMETRO EXTERNO: 16MM_x000D_
ESPESSURA: 1,8MM</t>
  </si>
  <si>
    <t xml:space="preserve"> ARRUELA LISA; DIÂMETRO: M-8; MATERIAL: AÇO INOX</t>
  </si>
  <si>
    <t>ARRUELA_x000D_
TIPO ARRUELA: LISA_x000D_
NORMA CONSTRUCAO: N/A_x000D_
MATERIAL CORPO: ACO CARBONO_x000D_
TRATAMENTO SUPERFICIE: ZINCADO ELETROLITICO_x000D_
DIAMETRO NOMINAL: 1/4POL_x000D_
DIAMETRO EXTERNO: N/A_x000D_
ESPESSURA: N/A</t>
  </si>
  <si>
    <t>ARRUELA_x000D_
TIPO ARRUELA: LISA_x000D_
NORMA CONSTRUCAO: N/A_x000D_
MATERIAL CORPO: POLITETRAFLUORETILENO_x000D_
TRATAMENTO SUPERFICIE: NATURAL_x000D_
DIAMETRO NOMINAL: 50,5MM_x000D_
DIAMETRO EXTERNO: 55,1MM_x000D_
ESPESSURA: 1,3MM</t>
  </si>
  <si>
    <t>ARRUELA_x000D_
TIPO ARRUELA: LISA_x000D_
NORMA CONSTRUCAO: DIN 125A_x000D_
MATERIAL CORPO: ACO CARBONO SAE1045_x000D_
TRATAMENTO SUPERFICIE: ZINCADO FOGO_x000D_
DIAMETRO NOMINAL: 12MM_x000D_
DIAMETRO EXTERNO: 24MM_x000D_
ESPESSURA: 2,7MM</t>
  </si>
  <si>
    <t>ARRUELA_x000D_
TIPO ARRUELA: ELETRODUTO_x000D_
NORMA CONSTRUCAO: N/A_x000D_
MATERIAL CORPO: N/A_x000D_
TRATAMENTO SUPERFICIE: N/A_x000D_
DIAMETRO NOMINAL: 1POL_x000D_
DIAMETRO EXTERNO: N/A_x000D_
ESPESSURA: N/A</t>
  </si>
  <si>
    <t>ARRUELA_x000D_
TIPO ARRUELA: PRESSAO_x000D_
NORMA CONSTRUCAO: ANSI/ASME/ASTM B18.21.1_x000D_
MATERIAL CORPO: ACO CARBONO SAE1070_x000D_
TRATAMENTO SUPERFICIE: ZINCADO ELETROLITICO_x000D_
DIAMETRO NOMINAL: 1.1/2POL_x000D_
DIAMETRO EXTERNO: 61,44MM_x000D_
ESPESSURA: 9,52MM</t>
  </si>
  <si>
    <t>ARRUELA_x000D_
TIPO ARRUELA: PRESSAO_x000D_
NORMA CONSTRUCAO: ANSI/ASME/ASTM B18.21.1_x000D_
MATERIAL CORPO: ACO CARBONO SAE1070_x000D_
TRATAMENTO SUPERFICIE: ZINCADO ELETROLITICO_x000D_
DIAMETRO NOMINAL: 5/8POL_x000D_
DIAMETRO EXTERNO: 27,25MM_x000D_
ESPESSURA: 3,96MM</t>
  </si>
  <si>
    <t xml:space="preserve"> ARRUELA PRESSAO METRICO M12 NORMA DIN 127 TIPO B MATERIAL ACO CARBONO ACABAMENTO PRETO DIAMETRO INTERNO 12,20 MM DIAMETRO EXTERNO 20,20 MM E SPESSURA 2,50 MM</t>
  </si>
  <si>
    <t>ARRUELA_x000D_
TIPO ARRUELA: PRESSAO_x000D_
NORMA CONSTRUCAO: ANSI/ASME/ASTM B18.21.1_x000D_
MATERIAL CORPO: ACO INOX AISI304_x000D_
TRATAMENTO SUPERFICIE: N/A_x000D_
DIAMETRO NOMINAL: N/A_x000D_
DIAMETRO EXTERNO: N/A_x000D_
ESPESSURA: N/A</t>
  </si>
  <si>
    <t>ARRUELA_x000D_
TIPO ARRUELA: PRESSAO_x000D_
NORMA CONSTRUCAO: DIN 127A_x000D_
MATERIAL CORPO: ACO INOX_x000D_
TRATAMENTO SUPERFICIE: NATURAL_x000D_
DIAMETRO NOMINAL: 12MM_x000D_
DIAMETRO EXTERNO: 21,1MM_x000D_
ESPESSURA: 2,5MM</t>
  </si>
  <si>
    <t>ARRUELA_x000D_
TIPO ARRUELA: PRESSAO_x000D_
NORMA CONSTRUCAO: 140HV_x000D_
MATERIAL CORPO: N/A_x000D_
TRATAMENTO SUPERFICIE: N/A_x000D_
DIAMETRO NOMINAL: 36MM_x000D_
DIAMETRO EXTERNO: N/A_x000D_
ESPESSURA: N/A</t>
  </si>
  <si>
    <t xml:space="preserve"> ARRUELA DE TRAVA MB 40 DIMENSÕES: 200 MM DIÂMETRO INTERNO 262 MM DIÂMETRO EXTERNO 226 MM DIÂMETRO DO CHANFRO 2.5 MM ESPESSURA 20 MM LARGURA DO DENTE INTERNO 194 MM 18 MM LARGURA DO DENTE EXTERNO</t>
  </si>
  <si>
    <t xml:space="preserve"> ARRUELA- TIPO: DENTE INTERNO- FORMATO: PLANA- NORMA CONSTRUTIVA: DIN 6797 J- DIAMETRO NOMINAL: 20MM- DIMENSAO EXTERNA: 32 MM- ESPESSURA: 1,40 MM- MATERIAL: SAE 1070- ACO MOLA- (HRC 43/49).</t>
  </si>
  <si>
    <t>ARRUELA_x000D_
TIPO ARRUELA: LISA_x000D_
NORMA CONSTRUCAO: DIN 125A_x000D_
MATERIAL CORPO: ACO CARBONO SAE1045_x000D_
TRATAMENTO SUPERFICIE: ZINCADO_x000D_
DIAMETRO NOMINAL: 10MM_x000D_
DIAMETRO EXTERNO: 20MM_x000D_
ESPESSURA: 2MM</t>
  </si>
  <si>
    <t>ARRUELA_x000D_
TIPO ARRUELA: LISA_x000D_
NORMA CONSTRUCAO: N/A_x000D_
MATERIAL CORPO: ACO CARBONO SAE1020_x000D_
TRATAMENTO SUPERFICIE: ZINCADO_x000D_
DIAMETRO NOMINAL: 12MM_x000D_
DIAMETRO EXTERNO: 24MM_x000D_
ESPESSURA: 2,5MM</t>
  </si>
  <si>
    <t xml:space="preserve"> ARRUELA- TIPO: LISA- NORMA CONSTRUTIVA: DIN 125 A- DIAMETRO NOMINAL: 15MM- DIMENSAO EXTERNA: 28 MM- ESPESSURA: 2,5 MM- MATERIAL: SAE 1045 GALVANIZADO- PARA ROSCA: M14</t>
  </si>
  <si>
    <t>ARRUELA_x000D_
TIPO ARRUELA: LISA_x000D_
NORMA CONSTRUCAO: DIN 126_x000D_
MATERIAL CORPO: ACO CARBONO SAE1020_x000D_
TRATAMENTO SUPERFICIE: BICROMATIZADO_x000D_
DIAMETRO NOMINAL: 16MM_x000D_
DIAMETRO EXTERNO: 30MM_x000D_
ESPESSURA: 3MM</t>
  </si>
  <si>
    <t>ARRUELA_x000D_
TIPO ARRUELA: LISA_x000D_
NORMA CONSTRUCAO: N/A_x000D_
MATERIAL CORPO: ACO CARBONO SAE1045_x000D_
TRATAMENTO SUPERFICIE: N/A_x000D_
DIAMETRO NOMINAL: 21MM_x000D_
DIAMETRO EXTERNO: 37MM_x000D_
ESPESSURA: 3MM</t>
  </si>
  <si>
    <t>ARRUELA_x000D_
TIPO ARRUELA: LISA_x000D_
NORMA CONSTRUCAO: N/A_x000D_
MATERIAL CORPO: ACO CARBONO SAE1045_x000D_
TRATAMENTO SUPERFICIE: ZINCADO FOGO_x000D_
DIAMETRO NOMINAL: 25MM_x000D_
DIAMETRO EXTERNO: 44MM_x000D_
ESPESSURA: 4MM</t>
  </si>
  <si>
    <t xml:space="preserve"> ARRUELA- TIPO: LISA- NORMA CONSTRUTIVA: ANSI/ASME B18 22 1- DIAMETRO N OMINAL: 3/4POL- DIMENSAO EXTERNA: 50,80 MM- ESPESSURA: 2,54 MM- MATERI AL: ASTM A325 GALVANIZADO-</t>
  </si>
  <si>
    <t>ARRUELA_x000D_
TIPO ARRUELA: LISA_x000D_
NORMA CONSTRUCAO: N/A_x000D_
MATERIAL CORPO: ACO CARBONO SAE1045_x000D_
TRATAMENTO SUPERFICIE: BICROMATIZADO_x000D_
DIAMETRO NOMINAL: 31MM_x000D_
DIAMETRO EXTERNO: 56MM_x000D_
ESPESSURA: 4MM</t>
  </si>
  <si>
    <t xml:space="preserve"> ARRUELA- TIPO: LISA- NORMA CONSTRUTIVA: DIN 125 A- DIAMETRO NOMINAL: 37MM- DIMENSAO EXTERNA: 66 MM- ESPESSURA: 5 MM- MATERIAL: SAE 1045 GA LVANIZADO- PARA ROSCA: M36</t>
  </si>
  <si>
    <t xml:space="preserve"> ARRUELA- TIPO: PRESSAO- NORMA CONSTRUTIVA: DIN 127 B- DIAMETRO NOMINAL : 16,20MM- DIMENSAO EXTERNA: 27,40 MM- ESPESSURA: 3,50 MM- MATERIAL: S AE 1020 PRETO-</t>
  </si>
  <si>
    <t>ARRUELA_x000D_
TIPO ARRUELA: PRESSAO_x000D_
NORMA CONSTRUCAO: DIN 127B_x000D_
MATERIAL CORPO: ACO CARBONO SAE1020_x000D_
TRATAMENTO SUPERFICIE: ZINCADO FOGO_x000D_
DIAMETRO NOMINAL: 20MM_x000D_
DIAMETRO EXTERNO: 33,6MM_x000D_
ESPESSURA: 4MM</t>
  </si>
  <si>
    <t xml:space="preserve"> ARRUELA- TIPO: PRESSAO- NORMA CONSTRUTIVA: ANSI/ASME B18 21 1- DIAMETR O NOMINAL: 3/4POL- DIMENSAO EXTERNA: 28,06 MM- ESPESSURA: 5,53 MM- MAT ERIAL: SAE 1020 GALVANIZADO- NORMA: DIN 127 B- COR: BRANCO- MATERIAL: ACO CARBONO-</t>
  </si>
  <si>
    <t xml:space="preserve"> ARRUELA- TIPO: PRESSAO- NORMA CONSTRUTIVA: DIN 128 B- DIAMETRO NOMINAL : 37MM- DIMENSAO EXTERNA: 66 MM- ESPESSURA: 5 MM- MATERIAL: SAE 1070 G ALVANIZADO-</t>
  </si>
  <si>
    <t>ARRUELA_x000D_
TIPO ARRUELA: PRESSAO_x000D_
NORMA CONSTRUCAO: N/A_x000D_
MATERIAL CORPO: ACO CARBONO SAE1020_x000D_
TRATAMENTO SUPERFICIE: NATURAL_x000D_
DIAMETRO NOMINAL: 8,1MM_x000D_
DIAMETRO EXTERNO: 14,8MM_x000D_
ESPESSURA: 2MM</t>
  </si>
  <si>
    <t>SOBRESSALENTE_x000D_
NOME ITEM: PARAFUSO_x000D_
SUBAPLICACAO: N/A_x000D_
APLICACAO: N/A_x000D_
APLICACAO: N/A_x000D_
APLICACAO: N/A_x000D_
APLICACAO: N/A_x000D_
APLICACAO: N/A_x000D_
APLICACAO: N/A_x000D_
PN: 345-417HG/DOOSAN</t>
  </si>
  <si>
    <t xml:space="preserve"> DOWEL PIN-MATERIAL:ASTM A479-APPLICATION:PUMP-MODEL:SULZER CAVILHA-MATERIAL: ASTM A479-APLICACAO: DA BOMBA-MODELO: SULZER-CILINDR ICA- TYPE 431- AGUA ALIMENTACAO-SULZER / 104.490.010.982- SULZER / 562 .06-</t>
  </si>
  <si>
    <t>CHUMBADOR_x000D_
TIPO CHUMBADOR: N/A_x000D_
MATERIAL CORPO: ACO_x000D_
TRATAMENTO SUPERFICIE: ZINCADO_x000D_
PROFUNDIDADE MINIMA: N/A_x000D_
DIAMETRO ROSCA: 1/2POL_x000D_
ROSCA: N/A_x000D_
PASSO: N/A_x000D_
DIAMETRO EXTERNO: N/A_x000D_
COMPRIMENTO CHUMBADOR: 95MM_x000D_
FIXACAO: N/A_x000D_
BATEDOR: N/A_x000D_
BUCHA: N/A_x000D_
PORCA: N/A_x000D_
ARRUELA: N/A_x000D_
APLICACAO: N/A</t>
  </si>
  <si>
    <t>CHUMBADOR_x000D_
TIPO CHUMBADOR: N/A_x000D_
MATERIAL CORPO: ACO CARBONO_x000D_
TRATAMENTO SUPERFICIE: ZINCADO_x000D_
PROFUNDIDADE MINIMA: N/A_x000D_
DIAMETRO ROSCA: 1/2POL_x000D_
ROSCA: N/A_x000D_
PASSO: N/A_x000D_
DIAMETRO EXTERNO: N/A_x000D_
COMPRIMENTO CHUMBADOR: 250MM_x000D_
FIXACAO: N/A_x000D_
BATEDOR: N/A_x000D_
BUCHA: N/A_x000D_
PORCA: C/2 PORCAS_x000D_
ARRUELA: N/A_x000D_
APLICACAO: SISTEMA CALDEIRA</t>
  </si>
  <si>
    <t>CHUMBADOR_x000D_
TIPO CHUMBADOR: N/A_x000D_
MATERIAL CORPO: ACO CARBONO_x000D_
TRATAMENTO SUPERFICIE: ZINCADO FOGO_x000D_
PROFUNDIDADE MINIMA: N/A_x000D_
DIAMETRO ROSCA: 3/8POL_x000D_
ROSCA: N/A_x000D_
PASSO: N/A_x000D_
DIAMETRO EXTERNO: N/A_x000D_
COMPRIMENTO CHUMBADOR: 250MM_x000D_
FIXACAO: N/A_x000D_
BATEDOR: N/A_x000D_
BUCHA: N/A_x000D_
PORCA: C/2 PORCAS_x000D_
ARRUELA: N/A_x000D_
APLICACAO: SISTEMA CALDEIRA</t>
  </si>
  <si>
    <t>CHUMBADOR_x000D_
TIPO CHUMBADOR: EXPANSAO_x000D_
MATERIAL CORPO: ACO_x000D_
TRATAMENTO SUPERFICIE: N/A_x000D_
PROFUNDIDADE MINIMA: N/A_x000D_
DIAMETRO ROSCA: 1/2POL_x000D_
ROSCA: UNC_x000D_
PASSO: N/A_x000D_
DIAMETRO EXTERNO: N/A_x000D_
COMPRIMENTO CHUMBADOR: 141MM_x000D_
FIXACAO: N/A_x000D_
BATEDOR: N/A_x000D_
BUCHA: N/A_x000D_
PORCA: N/A_x000D_
ARRUELA: N/A_x000D_
APLICACAO: N/A</t>
  </si>
  <si>
    <t>CHUMBADOR_x000D_
TIPO CHUMBADOR: PARABOLT_x000D_
MATERIAL CORPO: ACO_x000D_
TRATAMENTO SUPERFICIE: N/A_x000D_
PROFUNDIDADE MINIMA: N/A_x000D_
DIAMETRO ROSCA: 1/4POL_x000D_
ROSCA: N/A_x000D_
PASSO: N/A_x000D_
DIAMETRO EXTERNO: N/A_x000D_
COMPRIMENTO CHUMBADOR: 3.1/4POL_x000D_
FIXACAO: PARAFUSO_x000D_
BATEDOR: N/A_x000D_
BUCHA: N/A_x000D_
PORCA: N/A_x000D_
ARRUELA: N/A_x000D_
APLICACAO: N/A</t>
  </si>
  <si>
    <t xml:space="preserve"> CHUMBADOR COM PARAFUSO; COMPONENTES: PARAFUSO/ARRUELA LISA/JAQUETA E CONE; DIÂMETRO DA ROSCA: 3/8POL; COMPRIMENTO DO PARAFUSO: 2.1/2POL; COMPRIMENTO DA JAQUETA: 40MM; DIÂMETRO DO FURO: 9/16POL</t>
  </si>
  <si>
    <t xml:space="preserve"> CHUMBADOR COM PARAFUSO; COMPONENTES: PARAFUSO/ARRUELA LISA/JAQUETA E CONE; DIÂMETRO DA ROSCA: 3/8POL;</t>
  </si>
  <si>
    <t xml:space="preserve"> CHUMBADOR COM PARAFUSO; TIPO: PARABOLT; DIÂMETRO DA ROSCA: 5/16POL; DIÂMETRO DA BROCA: 5/16POL.; COMPRIMENTO DA ÂNCORA: 2POL</t>
  </si>
  <si>
    <t>CHUMBADOR_x000D_
TIPO CHUMBADOR: QUIMICO_x000D_
MATERIAL CORPO: N/A_x000D_
TRATAMENTO SUPERFICIE: N/A_x000D_
PROFUNDIDADE MINIMA: N/A_x000D_
DIAMETRO ROSCA: N/A_x000D_
ROSCA: N/A_x000D_
PASSO: N/A_x000D_
DIAMETRO EXTERNO: N/A_x000D_
COMPRIMENTO CHUMBADOR: N/A_x000D_
FIXACAO: N/A_x000D_
BATEDOR: N/A_x000D_
BUCHA: N/A_x000D_
PORCA: N/A_x000D_
ARRUELA: N/A_x000D_
APLICACAO: N/A_x000D_
PN: WQL 44 345ML/WALSYWA</t>
  </si>
  <si>
    <t xml:space="preserve"> CLIP PARA CABO DE ACO DE 3/8 GALVANIZADO</t>
  </si>
  <si>
    <t xml:space="preserve"> CLIPS BITOLA: 1/2POL APLICACAO: CABO DE ACO MATERIAL: GALVANIZADO DIMENSOES: 17 X 3 X 7CM</t>
  </si>
  <si>
    <t>PORCA COMPRESSAO_x000D_
MATERIAL CORPO: ACO INOX AISI316_x000D_
TRATAMENTO SUPERFICIE: NATURAL_x000D_
TRATAMENTO TERMICO: S/TRATAMENTO TERMICO_x000D_
DIAMETRO TUBO: 1/2POL_x000D_
EXTREMIDADE: ROSCADA FEMEA_x000D_
ROSCA TIPO: UNF_x000D_
DIAMETRO ROSCA: 7/8POL_x000D_
PASSO: 14FPP_x000D_
ALTURA: 0,69POL_x000D_
PN: PN SS-812-1/SWAGELOK</t>
  </si>
  <si>
    <t>PORCA COMPRESSAO_x000D_
MATERIAL CORPO: ACO INOX AISI316_x000D_
TRATAMENTO SUPERFICIE: NATURAL_x000D_
TRATAMENTO TERMICO: S/TRATAMENTO TERMICO_x000D_
DIAMETRO TUBO: 1/8POL_x000D_
EXTREMIDADE: ROSCADA FEMEA_x000D_
ROSCA TIPO: UNF_x000D_
DIAMETRO ROSCA: 7/16POL_x000D_
PASSO: 20FPP_x000D_
ALTURA: 0,47POL_x000D_
PN: : SS-202-1/SWAGELOK</t>
  </si>
  <si>
    <t>SOBRESSALENTE_x000D_
NOME ITEM: CONTRAPORCA_x000D_
SUBAPLICACAO: N/A_x000D_
APLICACAO: N/A_x000D_
APLICACAO: N/A_x000D_
APLICACAO: N/A_x000D_
APLICACAO: N/A_x000D_
APLICACAO: N/A_x000D_
APLICACAO: N/A_x000D_
PN: N265DP35/GE</t>
  </si>
  <si>
    <t>ARRUELA_x000D_
TIPO ARRUELA: N/A_x000D_
NORMA CONSTRUCAO: DIN 988_x000D_
MATERIAL CORPO: N/A_x000D_
TRATAMENTO SUPERFICIE: N/A_x000D_
DIAMETRO NOMINAL: 26MM_x000D_
DIAMETRO EXTERNO: 37MM_x000D_
ESPESSURA: 2MM</t>
  </si>
  <si>
    <t>ARRUELA_x000D_
TIPO ARRUELA: N/A_x000D_
NORMA CONSTRUCAO: DIN 988_x000D_
MATERIAL CORPO: ACO CARBONO SAE1020_x000D_
TRATAMENTO SUPERFICIE: N/A_x000D_
DIAMETRO NOMINAL: 30MM_x000D_
DIAMETRO EXTERNO: 42MM_x000D_
ESPESSURA: 2,5MM</t>
  </si>
  <si>
    <t>PARAFUSO_x000D_
TIPO PARAFUSO: ESTOJO_x000D_
DISPOSITIVO APERTO: N/A_x000D_
MATERIAL CORPO: ACO LIGA A193_x000D_
TRATAMENTO SUPERFICIE: N/A_x000D_
NORMA CONSTRUCAO: N/A_x000D_
CLASSE RESISTENCIA: N/A_x000D_
DISPOSICAO ROSCA: TOTAL_x000D_
DIAMETRO: 1/2POL_x000D_
ROSCA: N/A_x000D_
PASSO: N/A_x000D_
COMPRIMENTO TOTAL: 2.3/4POL_x000D_
ACESSORIO: N/A</t>
  </si>
  <si>
    <t>PARAFUSO_x000D_
TIPO PARAFUSO: ESTOJO_x000D_
DISPOSITIVO APERTO: N/A_x000D_
MATERIAL CORPO: ACO_x000D_
TRATAMENTO SUPERFICIE: BICROMATIZADO_x000D_
NORMA CONSTRUCAO: ANSI/ASME/ASTM B16.5_x000D_
CLASSE RESISTENCIA: N/A_x000D_
DISPOSICAO ROSCA: N/A_x000D_
DIAMETRO: 1.1/8POL_x000D_
ROSCA: N/A_x000D_
PASSO: N/A_x000D_
COMPRIMENTO TOTAL: 6POL_x000D_
ACESSORIO: N/A</t>
  </si>
  <si>
    <t>PARAFUSO_x000D_
TIPO PARAFUSO: ESTOJO_x000D_
DISPOSITIVO APERTO: N/A_x000D_
MATERIAL CORPO: ACO LIGA A193_x000D_
TRATAMENTO SUPERFICIE: N/A_x000D_
NORMA CONSTRUCAO: N/A_x000D_
CLASSE RESISTENCIA: N/A_x000D_
DISPOSICAO ROSCA: TOTAL_x000D_
DIAMETRO: 5/8POL_x000D_
ROSCA: N/A_x000D_
PASSO: N/A_x000D_
COMPRIMENTO TOTAL: 3.1/2POL_x000D_
ACESSORIO: N/A</t>
  </si>
  <si>
    <t>PARAFUSO_x000D_
TIPO PARAFUSO: ESTOJO_x000D_
DISPOSITIVO APERTO: N/A_x000D_
MATERIAL CORPO: ACO_x000D_
TRATAMENTO SUPERFICIE: BICROMATIZADO_x000D_
NORMA CONSTRUCAO: ANSI/ASME/ASTM B16.5_x000D_
CLASSE RESISTENCIA: N/A_x000D_
DISPOSICAO ROSCA: N/A_x000D_
DIAMETRO: 1.1/2POL_x000D_
ROSCA: N/A_x000D_
PASSO: N/A_x000D_
COMPRIMENTO TOTAL: 7POL_x000D_
ACESSORIO: N/A</t>
  </si>
  <si>
    <t>PARAFUSO_x000D_
TIPO PARAFUSO: ESTOJO_x000D_
DISPOSITIVO APERTO: N/A_x000D_
MATERIAL CORPO: ACO_x000D_
TRATAMENTO SUPERFICIE: BICROMATIZADO_x000D_
NORMA CONSTRUCAO: ANSI/ASME/ASTM B16.5_x000D_
CLASSE RESISTENCIA: N/A_x000D_
DISPOSICAO ROSCA: N/A_x000D_
DIAMETRO: 1.5/8POL_x000D_
ROSCA: N/A_x000D_
PASSO: N/A_x000D_
COMPRIMENTO TOTAL: 8POL_x000D_
ACESSORIO: N/A</t>
  </si>
  <si>
    <t xml:space="preserve"> ESTOJO EM AÇO CARBONO BICROMATIZADO 12 X 1.5/8 B7 DESCRIÇÃO DO FORNECEDOR: PRIS.RT A193 B7 - 1.5/8''8UN X 12'' - BICROMATIZADO</t>
  </si>
  <si>
    <t>PARAFUSO_x000D_
TIPO PARAFUSO: ESTOJO_x000D_
DISPOSITIVO APERTO: N/A_x000D_
MATERIAL CORPO: ACO_x000D_
TRATAMENTO SUPERFICIE: BICROMATIZADO_x000D_
NORMA CONSTRUCAO: ANSI/ASME/ASTM B16.5_x000D_
CLASSE RESISTENCIA: N/A_x000D_
DISPOSICAO ROSCA: N/A_x000D_
DIAMETRO: 1.1/4POL_x000D_
ROSCA: N/A_x000D_
PASSO: N/A_x000D_
COMPRIMENTO TOTAL: 7POL_x000D_
ACESSORIO: N/A</t>
  </si>
  <si>
    <t xml:space="preserve"> ESTOJO, 1 1/8 X 150, ASTM A193, PORCA ASTM A194, 8 FIOS DE ROSCA POR POLEGADA, AÇO CARBONO 8.8</t>
  </si>
  <si>
    <t>PARAFUSO_x000D_
TIPO PARAFUSO: ESTOJO_x000D_
DISPOSITIVO APERTO: N/A_x000D_
MATERIAL CORPO: ACO_x000D_
TRATAMENTO SUPERFICIE: BICROMATIZADO_x000D_
NORMA CONSTRUCAO: N/A_x000D_
CLASSE RESISTENCIA: N/A_x000D_
DISPOSICAO ROSCA: N/A_x000D_
DIAMETRO: 1POL_x000D_
ROSCA: N/A_x000D_
PASSO: N/A_x000D_
COMPRIMENTO TOTAL: 6POL_x000D_
ACESSORIO: N/A</t>
  </si>
  <si>
    <t>PARAFUSO_x000D_
TIPO PARAFUSO: ESTOJO_x000D_
DISPOSITIVO APERTO: N/A_x000D_
MATERIAL CORPO: ACO_x000D_
TRATAMENTO SUPERFICIE: BICROMATIZADO_x000D_
NORMA CONSTRUCAO: N/A_x000D_
CLASSE RESISTENCIA: N/A_x000D_
DISPOSICAO ROSCA: N/A_x000D_
DIAMETRO: 1/2POL_x000D_
ROSCA: N/A_x000D_
PASSO: N/A_x000D_
COMPRIMENTO TOTAL: 4.1/2POL_x000D_
ACESSORIO: N/A</t>
  </si>
  <si>
    <t>PARAFUSO_x000D_
TIPO PARAFUSO: ESTOJO_x000D_
DISPOSITIVO APERTO: N/A_x000D_
MATERIAL CORPO: ACO_x000D_
TRATAMENTO SUPERFICIE: BICROMATIZADO_x000D_
NORMA CONSTRUCAO: N/A_x000D_
CLASSE RESISTENCIA: N/A_x000D_
DISPOSICAO ROSCA: N/A_x000D_
DIAMETRO: 5/8POL_x000D_
ROSCA: N/A_x000D_
PASSO: N/A_x000D_
COMPRIMENTO TOTAL: 4.1/2POL_x000D_
ACESSORIO: N/A</t>
  </si>
  <si>
    <t>PARAFUSO_x000D_
TIPO PARAFUSO: ESTOJO_x000D_
DISPOSITIVO APERTO: N/A_x000D_
MATERIAL CORPO: ACO_x000D_
TRATAMENTO SUPERFICIE: BICROMATIZADO_x000D_
NORMA CONSTRUCAO: N/A_x000D_
CLASSE RESISTENCIA: N/A_x000D_
DISPOSICAO ROSCA: N/A_x000D_
DIAMETRO: 7/8POL_x000D_
ROSCA: N/A_x000D_
PASSO: N/A_x000D_
COMPRIMENTO TOTAL: 5.1/2POL_x000D_
ACESSORIO: N/A</t>
  </si>
  <si>
    <t>GRAMPO FIXACAO_x000D_
TIPO GRAMPO: VERTICAL_x000D_
MATERIAL CORPO: ACO CARBONO SAE1020_x000D_
DIAMETRO NOMINAL: N/A_x000D_
COMPRIMENTO: N/A_x000D_
LARGURA: 260MM_x000D_
ALTURA: 270MM_x000D_
LARGURA SAPATA: 82MM_x000D_
ALTURA SAPATA: N/A_x000D_
PN: GF-1191/IMA</t>
  </si>
  <si>
    <t xml:space="preserve"> DESCRIÇÃO: GRAMPO FARPA TAMANHO: 1 ½</t>
  </si>
  <si>
    <t xml:space="preserve"> GRAMPO FARPA 2 ½”</t>
  </si>
  <si>
    <t xml:space="preserve"> ABRACADEIRA PARA TUBO COM PORCAS; MATERIAL: ACO INOX; ROSCA: 3/8; ALTURA TOTAL: 157MM; ABERTURA 105MM; COMPRIMENTO DA ROSCA: 52MM; APLICACAO: TUBOS DE 3.1/2.</t>
  </si>
  <si>
    <t xml:space="preserve"> GUIDE-TYPE:LOCKING-APPLICATION:SPX FLOW VALVE GUIA- TIPO: TRAVAMENTO- APLICACAO: DA VALVULA SPX FLOW- SPX FLOW/C29772-ZXC-</t>
  </si>
  <si>
    <t xml:space="preserve"> PARABOLT DE ALTA RESISTENCIA; MATERIAL: ACO INOX S.S. 304; DIAMETRO: 10MM; COMPRIMENTO: 100MM; ROSCA: 55MM.</t>
  </si>
  <si>
    <t>CHUMBADOR_x000D_
TIPO CHUMBADOR: PARABOLT_x000D_
MATERIAL CORPO: ACO ASTM A36_x000D_
TRATAMENTO SUPERFICIE: ZINCADO FOGO_x000D_
PROFUNDIDADE MINIMA: N/A_x000D_
DIAMETRO ROSCA: 16MM_x000D_
ROSCA: N/A_x000D_
PASSO: N/A_x000D_
DIAMETRO EXTERNO: N/A_x000D_
COMPRIMENTO CHUMBADOR: 116MM_x000D_
FIXACAO: N/A_x000D_
BATEDOR: N/A_x000D_
BUCHA: N/A_x000D_
PORCA: N/A_x000D_
ARRUELA: N/A_x000D_
APLICACAO: N/A</t>
  </si>
  <si>
    <t xml:space="preserve"> PARAFUSO ALLEN SEM CABEÇA, ROSCA PARCIAL M16 X 100 GRAU 8.8 12.9 CLASSE DE AÇO CARBONO DE CABEÇA ALLEN HEX SOQUETE PARAFUSO SEM CABEÇA METAL HEX SOQUETE PARAFUSO SEM CABEÇA-M16X16MM-100MM GRUB PARAFUSO M16 COMPRIMENTO 100MM</t>
  </si>
  <si>
    <t>SOBRESSALENTE_x000D_
NOME ITEM: PARAFUSO CABECA CHATA_x000D_
SUBAPLICACAO: N/A_x000D_
APLICACAO: ATOMIZADOR_x000D_
APLICACAO: N/A_x000D_
APLICACAO: N/A_x000D_
APLICACAO: N/A_x000D_
APLICACAO: N/A_x000D_
APLICACAO: N/A_x000D_
PN: 11H1200/KOMLINE</t>
  </si>
  <si>
    <t>PARAFUSO_x000D_
TIPO PARAFUSO: CABECA LENTILHA_x000D_
DISPOSITIVO APERTO: N/A_x000D_
MATERIAL CORPO: ACO CARBONO_x000D_
TRATAMENTO SUPERFICIE: ZINCADO ELETROLITICO_x000D_
NORMA CONSTRUCAO: N/A_x000D_
CLASSE RESISTENCIA: N/A_x000D_
DISPOSICAO ROSCA: N/A_x000D_
DIAMETRO: 1/4POL_x000D_
ROSCA: N/A_x000D_
PASSO: N/A_x000D_
COMPRIMENTO TOTAL: 1/2POL_x000D_
ACESSORIO: C/ARRUELA C/PORCA</t>
  </si>
  <si>
    <t xml:space="preserve"> PARAF ESTO 1/2X2.3/4POL UNC ASTMA193-B8 APLICACAO: MONTAGEM DE NOVO PONTO DE AMOSTRA PARA O SISTEMA DE EMISSARIO</t>
  </si>
  <si>
    <t xml:space="preserve"> PARAFUSO PRISIONEIRO M20X145 204. 238. 431. 001 - APLICACAO BOMBA 30LAC11AP001 DESENHO M006-GG-VD-013-0011-ISSO 5 / 902.01</t>
  </si>
  <si>
    <t>PARAFUSO_x000D_
TIPO PARAFUSO: PRISIONEIRO_x000D_
DISPOSITIVO APERTO: N/A_x000D_
MATERIAL CORPO: ACO LIGA A193B7_x000D_
TRATAMENTO SUPERFICIE: N/A_x000D_
NORMA CONSTRUCAO: ANSI/ASME/ASTM B18.2.1_x000D_
CLASSE RESISTENCIA: 12.9_x000D_
DISPOSICAO ROSCA: N/A_x000D_
DIAMETRO: 1POL_x000D_
ROSCA: UNC_x000D_
PASSO: N/A_x000D_
COMPRIMENTO TOTAL: 170MM_x000D_
ACESSORIO: 2 PORCAS</t>
  </si>
  <si>
    <t>PARAFUSO_x000D_
TIPO PARAFUSO: CABECA REDONDA_x000D_
DISPOSITIVO APERTO: FENDA CRUZADA_x000D_
MATERIAL CORPO: N/A_x000D_
TRATAMENTO SUPERFICIE: N/A_x000D_
NORMA CONSTRUCAO: N/A_x000D_
CLASSE RESISTENCIA: N/A_x000D_
DISPOSICAO ROSCA: N/A_x000D_
DIAMETRO: 1/8POL_x000D_
ROSCA: N/A_x000D_
PASSO: N/A_x000D_
COMPRIMENTO TOTAL: 1POL_x000D_
ACESSORIO: C/ARRUELA C/PORCA_x000D_
PN: 5110105H216</t>
  </si>
  <si>
    <t xml:space="preserve"> PARAFUSO CABECA SEXTAVADA METRICO ACO CARBONO SAE1045 ZINCADO FOGO CLA SSE RESISTENCIA 8.8 DIN 933 ROSCA TOTAL M16 2,00 DIN 13 MM COMPRIMENTO 40,00 MM</t>
  </si>
  <si>
    <t xml:space="preserve"> PARAFUSO CABECA SEXTAVADA 3/8 X 1POL ROSCA TOTAL MATERIAL: INOX E PH 4340 A-304 APLICACAO: FIXACAO EM GERAL</t>
  </si>
  <si>
    <t xml:space="preserve"> PARAFUSO CABECA CILINDRICA SEXTAVADO INTERNO METRICO ACO CARBONO SAE41 35 ACABAMENTO OXIDADO NORMA DIN 912 CLASSE RESISTENCIA 8.8 ROSCA TOTAL NORMA DIN 13 ROSCA M20 COMPRIMENTO 50,00 M M</t>
  </si>
  <si>
    <t xml:space="preserve"> PARAFUSO SEXTAVADO ROSCA PARCIAL CLASSE10.9 - M20 X 2,50 X 90 DIN 931 APLICAÇÃO: UTILIZADO NA CONSTRUÇÃO DE MÁQUINAS E EQUIPAMENTOS INDIVIDUAIS, ESTRUTURAS METÁLICAS, VEÍCULOS, MÓVEIS DE AÇO ENTRE OUTRAS.</t>
  </si>
  <si>
    <t>PARAFUSO_x000D_
TIPO PARAFUSO: ESTOJO_x000D_
DISPOSITIVO APERTO: N/A_x000D_
MATERIAL CORPO: ACO LIGA A193B7_x000D_
TRATAMENTO SUPERFICIE: N/A_x000D_
NORMA CONSTRUCAO: N/A_x000D_
CLASSE RESISTENCIA: N/A_x000D_
DISPOSICAO ROSCA: N/A_x000D_
DIAMETRO: 1.1/4POL_x000D_
ROSCA: N/A_x000D_
PASSO: N/A_x000D_
COMPRIMENTO TOTAL: 510MM_x000D_
ACESSORIO: C/PORCA</t>
  </si>
  <si>
    <t>PARAFUSO_x000D_
TIPO PARAFUSO: ESTOJO_x000D_
DISPOSITIVO APERTO: N/A_x000D_
MATERIAL CORPO: ACO LIGA A193_x000D_
TRATAMENTO SUPERFICIE: N/A_x000D_
NORMA CONSTRUCAO: ASME B16.5_x000D_
CLASSE RESISTENCIA: N/A_x000D_
DISPOSICAO ROSCA: TOTAL_x000D_
DIAMETRO: 2.1/4POL_x000D_
ROSCA: N/A_x000D_
PASSO: N/A_x000D_
COMPRIMENTO TOTAL: 300MM_x000D_
ACESSORIO: N/A</t>
  </si>
  <si>
    <t>PARAFUSO_x000D_
TIPO PARAFUSO: N/A_x000D_
DISPOSITIVO APERTO: SEXTAVADO INTERNO_x000D_
MATERIAL CORPO: ACO_x000D_
TRATAMENTO SUPERFICIE: OLEADO_x000D_
NORMA CONSTRUCAO: N/A_x000D_
CLASSE RESISTENCIA: N/A_x000D_
DISPOSICAO ROSCA: N/A_x000D_
DIAMETRO: 63MM_x000D_
ROSCA: UNC_x000D_
PASSO: N/A_x000D_
COMPRIMENTO TOTAL: N/A_x000D_
ACESSORIO: C/PORCA C/ARRUELA</t>
  </si>
  <si>
    <t>PARAFUSO_x000D_
TIPO PARAFUSO: N/A_x000D_
DISPOSITIVO APERTO: SEXTAVADO INTERNO_x000D_
MATERIAL CORPO: N/A_x000D_
TRATAMENTO SUPERFICIE: N/A_x000D_
NORMA CONSTRUCAO: N/A_x000D_
CLASSE RESISTENCIA: N/A_x000D_
DISPOSICAO ROSCA: N/A_x000D_
DIAMETRO: 1/4POL_x000D_
ROSCA: UNF_x000D_
PASSO: N/A_x000D_
COMPRIMENTO TOTAL: 1POL_x000D_
ACESSORIO: C/PORCA C/ARRUELA</t>
  </si>
  <si>
    <t>PARAFUSO_x000D_
TIPO PARAFUSO: N/A_x000D_
DISPOSITIVO APERTO: SEXTAVADO INTERNO_x000D_
MATERIAL CORPO: N/A_x000D_
TRATAMENTO SUPERFICIE: N/A_x000D_
NORMA CONSTRUCAO: N/A_x000D_
CLASSE RESISTENCIA: N/A_x000D_
DISPOSICAO ROSCA: N/A_x000D_
DIAMETRO: 1/4POL_x000D_
ROSCA: UNF_x000D_
PASSO: N/A_x000D_
COMPRIMENTO TOTAL: 1.1/2POL_x000D_
ACESSORIO: C/PORCA C/ARRUELA</t>
  </si>
  <si>
    <t>PARAFUSO_x000D_
TIPO PARAFUSO: CABECA SEXTAVADA SIMPLES_x000D_
DISPOSITIVO APERTO: N/A_x000D_
MATERIAL CORPO: N/A_x000D_
TRATAMENTO SUPERFICIE: BICROMATIZADO_x000D_
NORMA CONSTRUCAO: N/A_x000D_
CLASSE RESISTENCIA: N/A_x000D_
DISPOSICAO ROSCA: N/A_x000D_
DIAMETRO: 3/16POL_x000D_
ROSCA: UNF_x000D_
PASSO: N/A_x000D_
COMPRIMENTO TOTAL: 1POL_x000D_
ACESSORIO: C/PORCA C/ARRUELA</t>
  </si>
  <si>
    <t>PARAFUSO_x000D_
TIPO PARAFUSO: N/A_x000D_
DISPOSITIVO APERTO: SEXTAVADO INTERNO_x000D_
MATERIAL CORPO: N/A_x000D_
TRATAMENTO SUPERFICIE: N/A_x000D_
NORMA CONSTRUCAO: N/A_x000D_
CLASSE RESISTENCIA: N/A_x000D_
DISPOSICAO ROSCA: N/A_x000D_
DIAMETRO: 5/16POL_x000D_
ROSCA: UNF_x000D_
PASSO: N/A_x000D_
COMPRIMENTO TOTAL: 1POL_x000D_
ACESSORIO: C/PORCA C/ARRUELA</t>
  </si>
  <si>
    <t>PARAFUSO_x000D_
TIPO PARAFUSO: N/A_x000D_
DISPOSITIVO APERTO: SEXTAVADO INTERNO_x000D_
MATERIAL CORPO: N/A_x000D_
TRATAMENTO SUPERFICIE: N/A_x000D_
NORMA CONSTRUCAO: N/A_x000D_
CLASSE RESISTENCIA: N/A_x000D_
DISPOSICAO ROSCA: N/A_x000D_
DIAMETRO: 7/32POL_x000D_
ROSCA: UNF_x000D_
PASSO: N/A_x000D_
COMPRIMENTO TOTAL: 1POL_x000D_
ACESSORIO: C/PORCA C/ARRUELA</t>
  </si>
  <si>
    <t xml:space="preserve"> PARAFUSO ESTOJO BICROMATIZADO A193GR B7 / A194 2H ( 5/8 X 5 )</t>
  </si>
  <si>
    <t xml:space="preserve"> PARAFUSO ESTOJO BICROMATIZADO A193GR B7 / A194 2H ( 5/8 X 8.1/2 )</t>
  </si>
  <si>
    <t xml:space="preserve"> PARAFUSO GALVANIZADO COM CABEÇA SEXTAVADA 1/2 X 2 X 13FPP</t>
  </si>
  <si>
    <t xml:space="preserve"> PARAFUSO GALVANIZADO COM CABEÇA SEXTAVADA 3/8 X 2 X 16FPP</t>
  </si>
  <si>
    <t xml:space="preserve"> PARAFUSO GALVANIZADO COM CABEÇA SEXTAVADA 5/8 X 2 X 11FPP</t>
  </si>
  <si>
    <t xml:space="preserve"> PARAFUSO GALVANIZADO COM CABEÇA SEXTAVADA 7/16 X 2 X 14FPP</t>
  </si>
  <si>
    <t xml:space="preserve"> PARAFUSO AUTOBROCANTE CABEÇA SEXTAVADA AÇO INOX PARA FIXAÇÃO DE TELHA X ESTRUTURA METALICA C/ CACIDADE DE PERFURAÇÃO DE 5 MM 1/4 X 1.14</t>
  </si>
  <si>
    <t>PARAFUSO_x000D_
TIPO PARAFUSO: CABECA CILINDRICA_x000D_
DISPOSITIVO APERTO: SEXTAVADO INTERNO_x000D_
MATERIAL CORPO: ACO LIGA SAE4135_x000D_
TRATAMENTO SUPERFICIE: ZINCADO FOGO_x000D_
NORMA CONSTRUCAO: DIN 912_x000D_
CLASSE RESISTENCIA: 12.9_x000D_
DISPOSICAO ROSCA: TOTAL_x000D_
DIAMETRO: 30MM_x000D_
ROSCA: METRICA_x000D_
PASSO: 3.5_x000D_
COMPRIMENTO TOTAL: 100MM_x000D_
ACESSORIO: N/A</t>
  </si>
  <si>
    <t xml:space="preserve"> PARAFUSO ALLEN CAB CILINDRICA NORMA CONSTRUTIVA: DIN 912 ROSCA/DIAME TRO: M16X2 COMPRIMENTO: 30MM MATERIAL ACABAMENTO: DIN 267 OLEADO PRE TO GRAU/CLASSE: CL 12,9 STATUS ROSCA: ROSCA TOTAL</t>
  </si>
  <si>
    <t>PARAFUSO_x000D_
TIPO PARAFUSO: CABECA CILINDRICA_x000D_
DISPOSITIVO APERTO: SEXTAVADO INTERNO_x000D_
MATERIAL CORPO: ACO LIGA SAE4140_x000D_
TRATAMENTO SUPERFICIE: ENEGRECIDO TEMPERA_x000D_
NORMA CONSTRUCAO: DIN 912_x000D_
CLASSE RESISTENCIA: 12.9_x000D_
DISPOSICAO ROSCA: TOTAL_x000D_
DIAMETRO: 16MM_x000D_
ROSCA: METRICA_x000D_
PASSO: 2_x000D_
COMPRIMENTO TOTAL: 65MM_x000D_
ACESSORIO: N/A_x000D_
PN: 07160-216X65/NORELEN</t>
  </si>
  <si>
    <t>PARAFUSO_x000D_
TIPO PARAFUSO: CABECA CILINDRICA_x000D_
DISPOSITIVO APERTO: SEXTAVADO INTERNO_x000D_
MATERIAL CORPO: N/A_x000D_
TRATAMENTO SUPERFICIE: N/A_x000D_
NORMA CONSTRUCAO: DIN 267_x000D_
CLASSE RESISTENCIA: N/A_x000D_
DISPOSICAO ROSCA: TOTAL_x000D_
DIAMETRO: 20MM_x000D_
ROSCA: METRICA_x000D_
PASSO: 2.5_x000D_
COMPRIMENTO TOTAL: 110MM_x000D_
ACESSORIO: N/A</t>
  </si>
  <si>
    <t xml:space="preserve"> PARAFUSO ALLEN CAB CILINDRICA NORMA CONSTRUTIVA: DIN 912 ROSCA/DIAME TRO: M20X2,50 COMPRIMENTO: 45MM MATERIAL ACABAMENTO: DIN 267 OLEADO PRETO GRAU/CLASSE: CL 12,9 STATUS ROSCA: ROSCA TOTAL</t>
  </si>
  <si>
    <t>PARAFUSO_x000D_
TIPO PARAFUSO: CABECA CILINDRICA_x000D_
DISPOSITIVO APERTO: SEXTAVADO INTERNO_x000D_
MATERIAL CORPO: ACO LIGA SAE4135_x000D_
TRATAMENTO SUPERFICIE: ZINCADO FOGO_x000D_
NORMA CONSTRUCAO: DIN 912_x000D_
CLASSE RESISTENCIA: 10.9_x000D_
DISPOSICAO ROSCA: TOTAL_x000D_
DIAMETRO: 30MM_x000D_
ROSCA: METRICA_x000D_
PASSO: 3.5_x000D_
COMPRIMENTO TOTAL: 160MM_x000D_
ACESSORIO: N/A</t>
  </si>
  <si>
    <t xml:space="preserve"> PARAFUSO ALLEN CAB CILINDRICA NORMA CONSTRUTIVA: DIN 912 ROSCA/DIAME TRO: M6X1 COMPRIMENTO: 12MM MATERIAL ACABAMENTO: DIN 267 OLEADO PRET O GRAU/CLASSE: CL 12,9 STATUS ROSCA: ROSCA TOTAL</t>
  </si>
  <si>
    <t>PARAFUSO_x000D_
TIPO PARAFUSO: CABECA CILINDRICA_x000D_
DISPOSITIVO APERTO: SEXTAVADO INTERNO_x000D_
MATERIAL CORPO: ACO CARBONO SAE1045_x000D_
TRATAMENTO SUPERFICIE: NATURAL_x000D_
NORMA CONSTRUCAO: DIN 912_x000D_
CLASSE RESISTENCIA: 8.8_x000D_
DISPOSICAO ROSCA: TOTAL_x000D_
DIAMETRO: 10MM_x000D_
ROSCA: METRICA_x000D_
PASSO: 1.5_x000D_
COMPRIMENTO TOTAL: 40MM_x000D_
ACESSORIO: N/A</t>
  </si>
  <si>
    <t>PARAFUSO_x000D_
TIPO PARAFUSO: CABECA CILINDRICA_x000D_
DISPOSITIVO APERTO: SEXTAVADO INTERNO_x000D_
MATERIAL CORPO: ACO CARBONO SAE1045_x000D_
TRATAMENTO SUPERFICIE: ZINCADO FOGO_x000D_
NORMA CONSTRUCAO: DIN 912_x000D_
CLASSE RESISTENCIA: 8.8_x000D_
DISPOSICAO ROSCA: TOTAL_x000D_
DIAMETRO: 12MM_x000D_
ROSCA: METRICA_x000D_
PASSO: 1.75_x000D_
COMPRIMENTO TOTAL: 40MM_x000D_
ACESSORIO: N/A</t>
  </si>
  <si>
    <t>PARAFUSO_x000D_
TIPO PARAFUSO: CABECA CILINDRICA_x000D_
DISPOSITIVO APERTO: SEXTAVADO INTERNO_x000D_
MATERIAL CORPO: ACO CARBONO SAE1045_x000D_
TRATAMENTO SUPERFICIE: ZINCADO FOGO_x000D_
NORMA CONSTRUCAO: DIN 912_x000D_
CLASSE RESISTENCIA: 8.8_x000D_
DISPOSICAO ROSCA: PARCIAL_x000D_
DIAMETRO: 12MM_x000D_
ROSCA: METRICA_x000D_
PASSO: 1.75_x000D_
COMPRIMENTO TOTAL: 65MM_x000D_
ACESSORIO: N/A</t>
  </si>
  <si>
    <t xml:space="preserve"> PARAFUSO ALLEN CAB CILINDRICA- NORMA CONSTRUTIVA: DIN 912- ROSCA/DIAME TRO: M20X2,50- COMPRIMENTO: 110MM- MATERIAL ACABAMENTO: SAE 1045 PRETO - GRAU/CLASSE: CL 8,8- STATUS ROSCA: ROSCA PARCIAL- CARACTERISTICA ESP ECIAL: PONTA PLANA-</t>
  </si>
  <si>
    <t xml:space="preserve"> PARAFUSO ALLEN CAB CILINDRICA- NORMA CONSTRUTIVA: DIN 912- ROSCA/DIAME TRO: M20X2,50- COMPRIMENTO: 20MM- MATERIAL ACABAMENTO: SAE 1045- GRAU/ CLASSE: CL 8,8- STATUS ROSCA: ROSCA TOTAL- MATERIAL:ACO CARBONO- COMPR IMENTO TOTAL:20MM-</t>
  </si>
  <si>
    <t>PARAFUSO_x000D_
TIPO PARAFUSO: CABECA CILINDRICA_x000D_
DISPOSITIVO APERTO: SEXTAVADO INTERNO_x000D_
MATERIAL CORPO: ACO CARBONO SAE1045_x000D_
TRATAMENTO SUPERFICIE: NATURAL_x000D_
NORMA CONSTRUCAO: DIN 912_x000D_
CLASSE RESISTENCIA: 8.8_x000D_
DISPOSICAO ROSCA: TOTAL_x000D_
DIAMETRO: 20MM_x000D_
ROSCA: METRICA_x000D_
PASSO: 2,5_x000D_
COMPRIMENTO TOTAL: 40MM_x000D_
ACESSORIO: N/A</t>
  </si>
  <si>
    <t>PARAFUSO_x000D_
TIPO PARAFUSO: CABECA CILINDRICA_x000D_
DISPOSITIVO APERTO: SEXTAVADO INTERNO_x000D_
MATERIAL CORPO: N/A_x000D_
TRATAMENTO SUPERFICIE: N/A_x000D_
NORMA CONSTRUCAO: DIN 267_x000D_
CLASSE RESISTENCIA: N/A_x000D_
DISPOSICAO ROSCA: TOTAL_x000D_
DIAMETRO: 30MM_x000D_
ROSCA: METRICA_x000D_
PASSO: 3.5_x000D_
COMPRIMENTO TOTAL: 50MM_x000D_
ACESSORIO: N/A</t>
  </si>
  <si>
    <t xml:space="preserve"> PARAFUSO ALLEN CAB CILINDRICA- NORMA CONSTRUTIVA: DIN 912- ROSCA/DIAME TRO: M36X4- COMPRIMENTO: 90MM- MATERIAL ACABAMENTO: SAE 1045 PRETO- GR AU/CLASSE: CL 8,8- STATUS ROSCA TOTAL - CARACTERISTICA ESPECIA L: PONTA PLANA.</t>
  </si>
  <si>
    <t xml:space="preserve"> PARAFUSO ALLEN CAB CILINDRICA- NORMA CONSTRUTIVA: DIN 912- ROSCA/DIAME TRO: M6X1- COMPRIMENTO: 12MM- MATERIAL ACABAMENTO: SAE 1045- GRAU/CLAS SE: CL 8,8- STATUS ROSCA: ROSCA PARCIAL- CARACTERISTICA ESPECIAL: PONT A PLANA-</t>
  </si>
  <si>
    <t xml:space="preserve"> PARAFUSO ALLEN CAB CILINDRICA- NORMA CONSTRUTIVA: ANSI/ASME B18 3- ROS CA/DIAMETRO: UNC1/2- COMPRIMENTO: 1 1/2POL- MATERIAL ACABAMENTO: AISI 304 POLIDO- STATUS ROSCA: ROSCA TOTAL- NORMA: A2-70 EQUIVALENTE A AISI 304- APLICACAO: ATOMIZADOR; MODELO: 1500 KOMLINE</t>
  </si>
  <si>
    <t>PARAFUSO_x000D_
TIPO PARAFUSO: CABECA CILINDRICA_x000D_
DISPOSITIVO APERTO: SEXTAVADO INTERNO_x000D_
MATERIAL CORPO: ACO INOX AISI304_x000D_
TRATAMENTO SUPERFICIE: NATURAL_x000D_
NORMA CONSTRUCAO: ANSI/ASME/ASTM B18.3_x000D_
CLASSE RESISTENCIA: A2-70_x000D_
DISPOSICAO ROSCA: TOTAL_x000D_
DIAMETRO: 5/16POL_x000D_
ROSCA: UNC_x000D_
PASSO: 18FPP_x000D_
COMPRIMENTO TOTAL: 1POL_x000D_
ACESSORIO: N/A</t>
  </si>
  <si>
    <t>PARAFUSO_x000D_
TIPO PARAFUSO: CABECA CILINDRICA_x000D_
DISPOSITIVO APERTO: SEXTAVADO INTERNO_x000D_
MATERIAL CORPO: ACO INOX AISI304_x000D_
TRATAMENTO SUPERFICIE: NATURAL_x000D_
NORMA CONSTRUCAO: ANSI/ASME/ASTM B18.3_x000D_
CLASSE RESISTENCIA: N/A_x000D_
DISPOSICAO ROSCA: PARCIAL_x000D_
DIAMETRO: 5/16POL_x000D_
ROSCA: UNC_x000D_
PASSO: 18FPP_x000D_
COMPRIMENTO TOTAL: 5.1/2POL_x000D_
ACESSORIO: N/A</t>
  </si>
  <si>
    <t>PARAFUSO_x000D_
TIPO PARAFUSO: CABECA ESCAREADA_x000D_
DISPOSITIVO APERTO: SEXTAVADO INTERNO_x000D_
MATERIAL CORPO: N/A_x000D_
TRATAMENTO SUPERFICIE: N/A_x000D_
NORMA CONSTRUCAO: N/A_x000D_
CLASSE RESISTENCIA: N/A_x000D_
DISPOSICAO ROSCA: TOTAL_x000D_
DIAMETRO: 8MM_x000D_
ROSCA: METRICA_x000D_
PASSO: N/A_x000D_
COMPRIMENTO TOTAL: 20MM_x000D_
ACESSORIO: N/A</t>
  </si>
  <si>
    <t>PARAFUSO_x000D_
TIPO PARAFUSO: CABECA CILINDRICA_x000D_
DISPOSITIVO APERTO: SEXTAVADO INTERNO_x000D_
MATERIAL CORPO: N/A_x000D_
TRATAMENTO SUPERFICIE: N/A_x000D_
NORMA CONSTRUCAO: DIN 912_x000D_
CLASSE RESISTENCIA: N/A_x000D_
DISPOSICAO ROSCA: TOTAL_x000D_
DIAMETRO: 8MM_x000D_
ROSCA: METRICA_x000D_
PASSO: N/A_x000D_
COMPRIMENTO TOTAL: 30MM_x000D_
ACESSORIO: N/A</t>
  </si>
  <si>
    <t>PARAFUSO_x000D_
TIPO PARAFUSO: CABECA CILINDRICA_x000D_
DISPOSITIVO APERTO: SEXTAVADO INTERNO_x000D_
MATERIAL CORPO: N/A_x000D_
TRATAMENTO SUPERFICIE: N/A_x000D_
NORMA CONSTRUCAO: DIN 912_x000D_
CLASSE RESISTENCIA: N/A_x000D_
DISPOSICAO ROSCA: PARCIAL_x000D_
DIAMETRO: 8MM_x000D_
ROSCA: METRICA_x000D_
PASSO: 1.25_x000D_
COMPRIMENTO TOTAL: 45MM_x000D_
ACESSORIO: N/A</t>
  </si>
  <si>
    <t>PARAFUSO_x000D_
TIPO PARAFUSO: CABECA CILINDRICA_x000D_
DISPOSITIVO APERTO: SEXTAVADO INTERNO_x000D_
MATERIAL CORPO: ACO_x000D_
TRATAMENTO SUPERFICIE: N/A_x000D_
NORMA CONSTRUCAO: N/A_x000D_
CLASSE RESISTENCIA: N/A_x000D_
DISPOSICAO ROSCA: N/A_x000D_
DIAMETRO: 3/4POL_x000D_
ROSCA: UNC_x000D_
PASSO: N/A_x000D_
COMPRIMENTO TOTAL: 1.7/16POL_x000D_
ACESSORIO: N/A</t>
  </si>
  <si>
    <t>PARAFUSO_x000D_
TIPO PARAFUSO: CABECA CILINDRICA_x000D_
DISPOSITIVO APERTO: SEXTAVADO INTERNO_x000D_
MATERIAL CORPO: ACO CARBONO SAE1045_x000D_
TRATAMENTO SUPERFICIE: N/A_x000D_
NORMA CONSTRUCAO: ASME B18.3_x000D_
CLASSE RESISTENCIA: 8.8_x000D_
DISPOSICAO ROSCA: TOTAL_x000D_
DIAMETRO: 8MM_x000D_
ROSCA: METRICA_x000D_
PASSO: 1_x000D_
COMPRIMENTO TOTAL: 55MM_x000D_
ACESSORIO: N/A</t>
  </si>
  <si>
    <t>PARAFUSO_x000D_
TIPO PARAFUSO: S/CABECA_x000D_
DISPOSITIVO APERTO: SEXTAVADO INTERNO_x000D_
MATERIAL CORPO: ACO CARBONO SAE1045_x000D_
TRATAMENTO SUPERFICIE: ZINCADO FOGO_x000D_
NORMA CONSTRUCAO: DIN 916_x000D_
CLASSE RESISTENCIA: 8.8_x000D_
DISPOSICAO ROSCA: TOTAL_x000D_
DIAMETRO: 8MM_x000D_
ROSCA: METRICA_x000D_
PASSO: 1.25_x000D_
COMPRIMENTO TOTAL: 55MM_x000D_
ACESSORIO: N/A</t>
  </si>
  <si>
    <t>PARAFUSO_x000D_
TIPO PARAFUSO: CABECA CILINDRICA_x000D_
DISPOSITIVO APERTO: SEXTAVADO INTERNO_x000D_
MATERIAL CORPO: ACO CARBONO SAE1045_x000D_
TRATAMENTO SUPERFICIE: ZINCADO FOGO_x000D_
NORMA CONSTRUCAO: ANSI/ASME/ASTM B18.3_x000D_
CLASSE RESISTENCIA: 8.8_x000D_
DISPOSICAO ROSCA: TOTAL_x000D_
DIAMETRO: 3/8POL_x000D_
ROSCA: UNC_x000D_
PASSO: 16FPP_x000D_
COMPRIMENTO TOTAL: 1.1/4POL_x000D_
ACESSORIO: N/A</t>
  </si>
  <si>
    <t>PARAFUSO_x000D_
TIPO PARAFUSO: CABECA CILINDRICA_x000D_
DISPOSITIVO APERTO: SEXTAVADO INTERNO_x000D_
MATERIAL CORPO: ACO LIGA SAE5175_x000D_
TRATAMENTO SUPERFICIE: NATURAL_x000D_
NORMA CONSTRUCAO: DIN 912_x000D_
CLASSE RESISTENCIA: 10.9_x000D_
DISPOSICAO ROSCA: TOTAL_x000D_
DIAMETRO: 10MM_x000D_
ROSCA: METRICA_x000D_
PASSO: 1,5_x000D_
COMPRIMENTO TOTAL: 50MM_x000D_
ACESSORIO: N/A</t>
  </si>
  <si>
    <t>PARAFUSO_x000D_
TIPO PARAFUSO: CABECA CILINDRICA_x000D_
DISPOSITIVO APERTO: SEXTAVADO INTERNO_x000D_
MATERIAL CORPO: ACO LIGA_x000D_
TRATAMENTO SUPERFICIE: N/A_x000D_
NORMA CONSTRUCAO: N/A_x000D_
CLASSE RESISTENCIA: N/A_x000D_
DISPOSICAO ROSCA: ROSCA TOTAL_x000D_
DIAMETRO: 10MM_x000D_
ROSCA: METRICA_x000D_
PASSO: N/A_x000D_
COMPRIMENTO TOTAL: 60MM_x000D_
ACESSORIO: N/A</t>
  </si>
  <si>
    <t>PARAFUSO_x000D_
TIPO PARAFUSO: CABECA CILINDRICA_x000D_
DISPOSITIVO APERTO: N/A_x000D_
MATERIAL CORPO: ACO INOX AISI304_x000D_
TRATAMENTO SUPERFICIE: NATURAL_x000D_
NORMA CONSTRUCAO: DIN 912_x000D_
CLASSE RESISTENCIA: A2-70_x000D_
DISPOSICAO ROSCA: TOTAL_x000D_
DIAMETRO: 12MM_x000D_
ROSCA: METRICA_x000D_
PASSO: 1,75_x000D_
COMPRIMENTO TOTAL: 30MM_x000D_
ACESSORIO: N/A</t>
  </si>
  <si>
    <t>PARAFUSO_x000D_
TIPO PARAFUSO: CABECA CILINDRICA_x000D_
DISPOSITIVO APERTO: SEXTAVADO INTERNO_x000D_
MATERIAL CORPO: ACO INOX AISI304_x000D_
TRATAMENTO SUPERFICIE: N/A_x000D_
NORMA CONSTRUCAO: DIN 912_x000D_
CLASSE RESISTENCIA: A2-70_x000D_
DISPOSICAO ROSCA: TOTAL_x000D_
DIAMETRO: 6MM_x000D_
ROSCA: METRICA_x000D_
PASSO: N/A_x000D_
COMPRIMENTO TOTAL: 50MM_x000D_
ACESSORIO: N/A</t>
  </si>
  <si>
    <t>PARAFUSO_x000D_
TIPO PARAFUSO: CABECA CILINDRICA_x000D_
DISPOSITIVO APERTO: SEXTAVADO INTERNO_x000D_
MATERIAL CORPO: N/A_x000D_
TRATAMENTO SUPERFICIE: N/A_x000D_
NORMA CONSTRUCAO: DIN 912_x000D_
CLASSE RESISTENCIA: N/A_x000D_
DISPOSICAO ROSCA: TOTAL_x000D_
DIAMETRO: 10MM_x000D_
ROSCA: METRICA_x000D_
PASSO: 1.5_x000D_
COMPRIMENTO TOTAL: 12MM_x000D_
ACESSORIO: N/A</t>
  </si>
  <si>
    <t>PARAFUSO_x000D_
TIPO PARAFUSO: CABECA CILINDRICA_x000D_
DISPOSITIVO APERTO: SEXTAVADO INTERNO_x000D_
MATERIAL CORPO: ACO_x000D_
TRATAMENTO SUPERFICIE: N/A_x000D_
NORMA CONSTRUCAO: N/A_x000D_
CLASSE RESISTENCIA: N/A_x000D_
DISPOSICAO ROSCA: TOTAL_x000D_
DIAMETRO: 10MM_x000D_
ROSCA: METRICA_x000D_
PASSO: N/A_x000D_
COMPRIMENTO TOTAL: 25MM_x000D_
ACESSORIO: N/A</t>
  </si>
  <si>
    <t>PARAFUSO_x000D_
TIPO PARAFUSO: CABECA CILINDRICA_x000D_
DISPOSITIVO APERTO: N/A_x000D_
MATERIAL CORPO: ACO CARBONO SAE1045_x000D_
TRATAMENTO SUPERFICIE: NATURAL_x000D_
NORMA CONSTRUCAO: DIN 912_x000D_
CLASSE RESISTENCIA: 8.8_x000D_
DISPOSICAO ROSCA: TOTAL_x000D_
DIAMETRO: 10MM_x000D_
ROSCA: METRICA_x000D_
PASSO: 1,5_x000D_
COMPRIMENTO TOTAL: 40MM_x000D_
ACESSORIO: N/A</t>
  </si>
  <si>
    <t>PARAFUSO_x000D_
TIPO PARAFUSO: CABECA CILINDRICA_x000D_
DISPOSITIVO APERTO: SEXTAVADO INTERNO_x000D_
MATERIAL CORPO: ACO CARBONO SAE1045_x000D_
TRATAMENTO SUPERFICIE: NATURAL_x000D_
NORMA CONSTRUCAO: DIN 912_x000D_
CLASSE RESISTENCIA: 8.8_x000D_
DISPOSICAO ROSCA: TOTAL_x000D_
DIAMETRO: 10MM_x000D_
ROSCA: METRICA_x000D_
PASSO: 1,5_x000D_
COMPRIMENTO TOTAL: 45MM_x000D_
ACESSORIO: N/A</t>
  </si>
  <si>
    <t>PARAFUSO_x000D_
TIPO PARAFUSO: CABECA CILINDRICA_x000D_
DISPOSITIVO APERTO: SEXTAVADO INTERNO_x000D_
MATERIAL CORPO: ACO_x000D_
TRATAMENTO SUPERFICIE: N/A_x000D_
NORMA CONSTRUCAO: N/A_x000D_
CLASSE RESISTENCIA: N/A_x000D_
DISPOSICAO ROSCA: TOTAL_x000D_
DIAMETRO: 16MM_x000D_
ROSCA: METRICA_x000D_
PASSO: N/A_x000D_
COMPRIMENTO TOTAL: 40MM_x000D_
ACESSORIO: N/A</t>
  </si>
  <si>
    <t xml:space="preserve"> PARAFUSO ALLEN ROSCA PARCIAL M12X45 GRAU10.9 MODELO: M12 X 45 MATERIAL: LIGA DE AÇO GRADE10.9</t>
  </si>
  <si>
    <t xml:space="preserve"> PARAFUSO ALLEN ROSCA PARCIAL M16X100 GRAU 8.8 MODELO: M16 X 100 MATERIAL: LIGA DE AÇO GRADE: 8.8</t>
  </si>
  <si>
    <t>PARAFUSO_x000D_
TIPO PARAFUSO: CABECA CILINDRICA_x000D_
DISPOSITIVO APERTO: SEXTAVADO INTERNO_x000D_
MATERIAL CORPO: N/A_x000D_
TRATAMENTO SUPERFICIE: N/A_x000D_
NORMA CONSTRUCAO: DIN 912_x000D_
CLASSE RESISTENCIA: N/A_x000D_
DISPOSICAO ROSCA: PARCIAL_x000D_
DIAMETRO: 16MM_x000D_
ROSCA: METRICA_x000D_
PASSO: 2_x000D_
COMPRIMENTO TOTAL: 130MM_x000D_
ACESSORIO: N/A</t>
  </si>
  <si>
    <t xml:space="preserve"> PARAFUSO ALLEN ROSCA PARCIAL M16X45 GRAU10.9 MODELO: M16 X 45 MATERIAL: LIGA DE AÇO GRADE10.9</t>
  </si>
  <si>
    <t xml:space="preserve"> PARAFUSO ALLEN ROSCA PARCIAL M16X70 GRAU10.9 MODELO: M16 X 70 MATERIAL: LIGA DE AÇO GRADE 10.9</t>
  </si>
  <si>
    <t xml:space="preserve"> PARAFUSO ALLEN ROSCA PARCIAL M16X95 GRAU10.9 MODELO: M16 X 95 MATERIAL: LIGA DE AÇO GRADE10.9</t>
  </si>
  <si>
    <t xml:space="preserve"> PARAFUSO ALLEN ROSCA TOTAL M12X25 GRAU10.9 MODELO: M12 X 25 MATERIAL: LIGA DE AÇO GRADE10.9</t>
  </si>
  <si>
    <t xml:space="preserve"> PARAFUSO ALLEN ROSCA TOTAL M16X60 GRAU10.9 MODELO: M16 X 60 MATERIAL: LIGA DE AÇO GRADE10.9</t>
  </si>
  <si>
    <t xml:space="preserve"> PARAFUSO ALLEN ROSCA TOTAL M20X40 GRAU12.9 MODELO: M20 X 40 MATERIAL: LIGA DE AÇO GRADE12.9</t>
  </si>
  <si>
    <t xml:space="preserve"> PARAFUSO ALLEN ROSCA TOTAL M20X50 GRAU10.9 MODELO: M20 X 50 MATERIAL: LIGA DE AÇO GRADE10.9</t>
  </si>
  <si>
    <t>PARAFUSO_x000D_
TIPO PARAFUSO: CABECA CILINDRICA_x000D_
DISPOSITIVO APERTO: SEXTAVADO INTERNO_x000D_
MATERIAL CORPO: ACO CARBONO SAE1020_x000D_
TRATAMENTO SUPERFICIE: ZINCADO FOGO_x000D_
NORMA CONSTRUCAO: DIN 912_x000D_
CLASSE RESISTENCIA: 8.8_x000D_
DISPOSICAO ROSCA: TOTAL_x000D_
DIAMETRO: 30MM_x000D_
ROSCA: METRICA_x000D_
PASSO: 3,5_x000D_
COMPRIMENTO TOTAL: 50MM_x000D_
ACESSORIO: N/A</t>
  </si>
  <si>
    <t>PARAFUSO_x000D_
TIPO PARAFUSO: CABECA CILINDRICA_x000D_
DISPOSITIVO APERTO: SEXTAVADO INTERNO_x000D_
MATERIAL CORPO: ACO CARBONO SAE1045_x000D_
TRATAMENTO SUPERFICIE: ZINCADO FOGO_x000D_
NORMA CONSTRUCAO: DIN 912_x000D_
CLASSE RESISTENCIA: 8.8_x000D_
DISPOSICAO ROSCA: PARCIAL_x000D_
DIAMETRO: 10MM_x000D_
ROSCA: METRICA_x000D_
PASSO: 1,5_x000D_
COMPRIMENTO TOTAL: 35MM_x000D_
ACESSORIO: N/A</t>
  </si>
  <si>
    <t>PARAFUSO_x000D_
TIPO PARAFUSO: CABECA CILINDRICA_x000D_
DISPOSITIVO APERTO: SEXTAVADO INTERNO_x000D_
MATERIAL CORPO: ACO CARBONO SAE1045_x000D_
TRATAMENTO SUPERFICIE: ZINCADO FOGO_x000D_
NORMA CONSTRUCAO: DIN 912_x000D_
CLASSE RESISTENCIA: 8.8_x000D_
DISPOSICAO ROSCA: PARCIAL_x000D_
DIAMETRO: 10MM_x000D_
ROSCA: METRICA_x000D_
PASSO: 1,5_x000D_
COMPRIMENTO TOTAL: 60MM_x000D_
ACESSORIO: N/A</t>
  </si>
  <si>
    <t>PARAFUSO_x000D_
TIPO PARAFUSO: CABECA CILINDRICA_x000D_
DISPOSITIVO APERTO: SEXTAVADO INTERNO_x000D_
MATERIAL CORPO: ACO CARBONO SAE1045_x000D_
TRATAMENTO SUPERFICIE: ZINCADO FOGO_x000D_
NORMA CONSTRUCAO: DIN 912_x000D_
CLASSE RESISTENCIA: 8.8_x000D_
DISPOSICAO ROSCA: PARCIAL_x000D_
DIAMETRO: 10MM_x000D_
ROSCA: METRICA_x000D_
PASSO: 1,5_x000D_
COMPRIMENTO TOTAL: 70MM_x000D_
ACESSORIO: N/A</t>
  </si>
  <si>
    <t>PARAFUSO_x000D_
TIPO PARAFUSO: CABECA CILINDRICA_x000D_
DISPOSITIVO APERTO: SEXTAVADO INTERNO_x000D_
MATERIAL CORPO: ACO CARBONO SAE1045_x000D_
TRATAMENTO SUPERFICIE: NATURAL_x000D_
NORMA CONSTRUCAO: DIN 912_x000D_
CLASSE RESISTENCIA: 8.8_x000D_
DISPOSICAO ROSCA: PARCIAL_x000D_
DIAMETRO: 12MM_x000D_
ROSCA: METRICA_x000D_
PASSO: 1,75_x000D_
COMPRIMENTO TOTAL: 100MM_x000D_
ACESSORIO: N/A</t>
  </si>
  <si>
    <t xml:space="preserve"> PARAFUSO AUTO ATARRAXANTE, CABEÇA PANELA, FENDA SIMPLES, AÇO CARBONO 3,5 X 19. DETALHES TECNICOS: MATERIAL DO PARAFUSO AUTOATARRAXANTE: AÇO CARBONO ACABAMENTO DO PARAFUSO AUTOATARRAXANTE: ZINCADO DIÂMETRO DA ROSCA DO PARAFUSO AUTOATARRAXANTE: 3,5 MM COMPRIMENTO DO PARAFUSO AUTOATARRAXANTE: 19,0 MM TIPO DA CABEÇA DO PARAFUSO AUTOATARRAXANTE: PANELA NORMA DIN: 7971 TIPO DA FENDA DO PARAFUSO AUTOATARRAXANTE: SIMPLES</t>
  </si>
  <si>
    <t>PARAFUSO_x000D_
TIPO PARAFUSO: CABECA PANELA_x000D_
DISPOSITIVO APERTO: FENDA SIMPLES_x000D_
MATERIAL CORPO: N/A_x000D_
TRATAMENTO SUPERFICIE: N/A_x000D_
NORMA CONSTRUCAO: N/A_x000D_
CLASSE RESISTENCIA: N/A_x000D_
DISPOSICAO ROSCA: N/A_x000D_
DIAMETRO: 3,5MM_x000D_
ROSCA: METRICA_x000D_
PASSO: N/A_x000D_
COMPRIMENTO TOTAL: 13MM_x000D_
ACESSORIO: N/A</t>
  </si>
  <si>
    <t>PARAFUSO_x000D_
TIPO PARAFUSO: CABECA PANELA_x000D_
DISPOSITIVO APERTO: FENDA SIMPLES_x000D_
MATERIAL CORPO: N/A_x000D_
TRATAMENTO SUPERFICIE: N/A_x000D_
NORMA CONSTRUCAO: N/A_x000D_
CLASSE RESISTENCIA: N/A_x000D_
DISPOSICAO ROSCA: N/A_x000D_
DIAMETRO: 4,2MM_x000D_
ROSCA: METRICA_x000D_
PASSO: N/A_x000D_
COMPRIMENTO TOTAL: 13MM_x000D_
ACESSORIO: N/A</t>
  </si>
  <si>
    <t>PARAFUSO_x000D_
TIPO PARAFUSO: AUTO BROCANTE_x000D_
DISPOSITIVO APERTO: N/A_x000D_
MATERIAL CORPO: N/A_x000D_
TRATAMENTO SUPERFICIE: N/A_x000D_
NORMA CONSTRUCAO: N/A_x000D_
CLASSE RESISTENCIA: N/A_x000D_
DISPOSICAO ROSCA: N/A_x000D_
DIAMETRO: 4,8MM_x000D_
ROSCA: N/A_x000D_
PASSO: N/A_x000D_
COMPRIMENTO TOTAL: 3/4POL_x000D_
ACESSORIO: N/A</t>
  </si>
  <si>
    <t>PARAFUSO_x000D_
TIPO PARAFUSO: AUTO BROCANTE_x000D_
DISPOSITIVO APERTO: N/A_x000D_
MATERIAL CORPO: N/A_x000D_
TRATAMENTO SUPERFICIE: N/A_x000D_
NORMA CONSTRUCAO: N/A_x000D_
CLASSE RESISTENCIA: N/A_x000D_
DISPOSICAO ROSCA: N/A_x000D_
DIAMETRO: 5/16POL_x000D_
ROSCA: N/A_x000D_
PASSO: N/A_x000D_
COMPRIMENTO TOTAL: 22MM_x000D_
ACESSORIO: N/A</t>
  </si>
  <si>
    <t>PARAFUSO_x000D_
TIPO PARAFUSO: PARAFUSO BORBOLETA_x000D_
DISPOSITIVO APERTO: SEXTAVADO_x000D_
MATERIAL CORPO: ACO INOX_x000D_
TRATAMENTO SUPERFICIE: N/A_x000D_
NORMA CONSTRUCAO: A193-B8_x000D_
CLASSE RESISTENCIA: N/A_x000D_
DISPOSICAO ROSCA: PARCIAL_x000D_
DIAMETRO: 3/8POL_x000D_
ROSCA: N/A_x000D_
PASSO: N/A_x000D_
COMPRIMENTO TOTAL: N/A_x000D_
ACESSORIO: 1 PORCA</t>
  </si>
  <si>
    <t xml:space="preserve"> PARAFUSO CAB CILINDRICA-NORMA CONSTRUTIVA: DIN 84 A-ROSCA/DIAMETRO: M5 X0,80-COMPRIMENTO: 25MM-MATERIAL: DIN 267-GRAU RESISTENCIA: CL 5,8-DIS POSITIVO ATARRAXAMENTO: FENDA-STATUS ROSCA: ROSCA TOTAL-WEG / I9250012 -</t>
  </si>
  <si>
    <t xml:space="preserve"> PARAFUSO CAB LENTILHA 1/4X3/4 GALV ELETR - PARAFUSOS/EST</t>
  </si>
  <si>
    <t>SOBRESSALENTE_x000D_
NOME ITEM: PARAFUSO SEXTAVADO_x000D_
SUBAPLICACAO: N/A_x000D_
APLICACAO: N/A_x000D_
APLICACAO: N/A_x000D_
APLICACAO: N/A_x000D_
APLICACAO: N/A_x000D_
APLICACAO: N/A_x000D_
APLICACAO: N/A_x000D_
PN: M16X35C23L/WEIR</t>
  </si>
  <si>
    <t>PARAFUSO_x000D_
TIPO PARAFUSO: CABECA SEXTAVADA SIMPLES_x000D_
DISPOSITIVO APERTO: N/A_x000D_
MATERIAL CORPO: ACO CARBONO SAE1020_x000D_
TRATAMENTO SUPERFICIE: ZINCADO FOGO_x000D_
NORMA CONSTRUCAO: DIN 933_x000D_
CLASSE RESISTENCIA: 10.9_x000D_
DISPOSICAO ROSCA: TOTAL_x000D_
DIAMETRO: 16MM_x000D_
ROSCA: METRICA_x000D_
PASSO: 2_x000D_
COMPRIMENTO TOTAL: 50MM_x000D_
ACESSORIO: N/A</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</si>
  <si>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20MM_x000D_
ROSCA: METRICA_x000D_
PASSO: 2,5_x000D_
COMPRIMENTO TOTAL: 50MM_x000D_
ACESSORIO: N/A</t>
  </si>
  <si>
    <t>PARAFUSO_x000D_
TIPO PARAFUSO: CABECA SEXTAVADA SIMPLES_x000D_
DISPOSITIVO APERTO: N/A_x000D_
MATERIAL CORPO: ACO INOX AISI304_x000D_
TRATAMENTO SUPERFICIE: NATURAL_x000D_
NORMA CONSTRUCAO: DIN 933_x000D_
CLASSE RESISTENCIA: A2-70_x000D_
DISPOSICAO ROSCA: TOTAL_x000D_
DIAMETRO: 6MM_x000D_
ROSCA: METRICA_x000D_
PASSO: 1_x000D_
COMPRIMENTO TOTAL: 50MM_x000D_
ACESSORIO: N/A</t>
  </si>
  <si>
    <t>SOBRESSALENTE_x000D_
NOME ITEM: PARAFUSO SEXTAVADO_x000D_
SUBAPLICACAO: N/A_x000D_
APLICACAO: N/A_x000D_
APLICACAO: N/A_x000D_
APLICACAO: N/A_x000D_
APLICACAO: N/A_x000D_
APLICACAO: N/A_x000D_
APLICACAO: N/A_x000D_
PN: M8X25C23L/WEIR</t>
  </si>
  <si>
    <t xml:space="preserve"> PARAFUSO CABECA SEXTAVADA; MATERIAL: ACO CARBONO; ROSCA TOTAL; CLASSE DE RESISTENCIA: 8.8; PASSO DA ROSCA: 2MM; BITOLA: M16; COMPRIMENTO: 90MM.</t>
  </si>
  <si>
    <t xml:space="preserve"> PARAFUSO CABRECA SEXTAVADA; NORMA CONSTRUTIVA: ANSI/ASME B18.2.1; ROSCA DIAMETRO: UNC 5/8 COMPRIMENTO DA ROSCA: 2POL; ROSCA TOTAL; MATERIAL ACO CARBONO ACABAMENTO: ASTM A320 GR 2; GRAU/CLASSE: 8,8; EQUIVALENCIA: ASTM A320 S AE J429 GR 2- COR: PRETO</t>
  </si>
  <si>
    <t>PARAFUSO_x000D_
TIPO PARAFUSO: CABECA SEXTAVADA SIMPLES_x000D_
DISPOSITIVO APERTO: N/A_x000D_
MATERIAL CORPO: N/A_x000D_
TRATAMENTO SUPERFICIE: N/A_x000D_
NORMA CONSTRUCAO: DIN 933_x000D_
CLASSE RESISTENCIA: N/A_x000D_
DISPOSICAO ROSCA: TOTAL_x000D_
DIAMETRO: 12MM_x000D_
ROSCA: METRICA_x000D_
PASSO: 1.75_x000D_
COMPRIMENTO TOTAL: 155MM_x000D_
ACESSORIO: N/A</t>
  </si>
  <si>
    <t>PARAFUSO_x000D_
TIPO PARAFUSO: CABECA SEXTAVADA SIMPLES_x000D_
DISPOSITIVO APERTO: N/A_x000D_
MATERIAL CORPO: N/A_x000D_
TRATAMENTO SUPERFICIE: N/A_x000D_
NORMA CONSTRUCAO: ANSI B18.2.2_x000D_
CLASSE RESISTENCIA: N/A_x000D_
DISPOSICAO ROSCA: TOTAL_x000D_
DIAMETRO: 3/4POL_x000D_
ROSCA: UNC_x000D_
PASSO: 16FPP_x000D_
COMPRIMENTO TOTAL: 28MM_x000D_
ACESSORIO: N/A</t>
  </si>
  <si>
    <t>PARAFUSO_x000D_
TIPO PARAFUSO: CABECA SEXTAVADA SIMPLES_x000D_
DISPOSITIVO APERTO: N/A_x000D_
MATERIAL CORPO: ACO INOX AISI304_x000D_
TRATAMENTO SUPERFICIE: POLIDO_x000D_
NORMA CONSTRUCAO: ANSI/ASME/ASTM B18.2.1_x000D_
CLASSE RESISTENCIA: A2-70_x000D_
DISPOSICAO ROSCA: PARCIAL_x000D_
DIAMETRO: 5/8POL_x000D_
ROSCA: UNC_x000D_
PASSO: 11FPP_x000D_
COMPRIMENTO TOTAL: 2.1/2POL_x000D_
ACESSORIO: N/A_x000D_
PN: 06G1043/KOMLINE</t>
  </si>
  <si>
    <t>PARAFUSO_x000D_
TIPO PARAFUSO: CABECA ESCAREADA CHATA_x000D_
DISPOSITIVO APERTO: SEXTAVADO INTERNO_x000D_
MATERIAL CORPO: ACO CARBONO SAE1045_x000D_
TRATAMENTO SUPERFICIE: NATURAL_x000D_
NORMA CONSTRUCAO: DIN 7991_x000D_
CLASSE RESISTENCIA: 8.8_x000D_
DISPOSICAO ROSCA: TOTAL_x000D_
DIAMETRO: 10MM_x000D_
ROSCA: METRICA_x000D_
PASSO: 1,5_x000D_
COMPRIMENTO TOTAL: 16MM_x000D_
ACESSORIO: N/A</t>
  </si>
  <si>
    <t>PARAFUSO_x000D_
TIPO PARAFUSO: CABECA ESCAREADA CHATA_x000D_
DISPOSITIVO APERTO: SEXTAVADO INTERNO_x000D_
MATERIAL CORPO: ACO CARBONO SAE1045_x000D_
TRATAMENTO SUPERFICIE: NATURAL_x000D_
NORMA CONSTRUCAO: DIN 7991_x000D_
CLASSE RESISTENCIA: 8.8_x000D_
DISPOSICAO ROSCA: TOTAL_x000D_
DIAMETRO: 16MM_x000D_
ROSCA: METRICA_x000D_
PASSO: 2_x000D_
COMPRIMENTO TOTAL: 20MM_x000D_
ACESSORIO: N/A</t>
  </si>
  <si>
    <t>PARAFUSO_x000D_
TIPO PARAFUSO: CABECA SEXTAVADA SIMPLES_x000D_
DISPOSITIVO APERTO: N/A_x000D_
MATERIAL CORPO: N/A_x000D_
TRATAMENTO SUPERFICIE: N/A_x000D_
NORMA CONSTRUCAO: DIN 933_x000D_
CLASSE RESISTENCIA: N/A_x000D_
DISPOSICAO ROSCA: TOTAL_x000D_
DIAMETRO: 16MM_x000D_
ROSCA: METRICA_x000D_
PASSO: N/A_x000D_
COMPRIMENTO TOTAL: 60MM_x000D_
ACESSORIO: N/A</t>
  </si>
  <si>
    <t>PARAFUSO_x000D_
TIPO PARAFUSO: CABECA SEXTAVADA SIMPLES_x000D_
DISPOSITIVO APERTO: N/A_x000D_
MATERIAL CORPO: ACO CARBONO SAE1020_x000D_
TRATAMENTO SUPERFICIE: NATURAL_x000D_
NORMA CONSTRUCAO: DIN 933_x000D_
CLASSE RESISTENCIA: 5.8_x000D_
DISPOSICAO ROSCA: TOTAL_x000D_
DIAMETRO: 16MM_x000D_
ROSCA: METRICA_x000D_
PASSO: 2_x000D_
COMPRIMENTO TOTAL: 70MM_x000D_
ACESSORIO: N/A</t>
  </si>
  <si>
    <t>PARAFUSO_x000D_
TIPO PARAFUSO: CABECA SEXTAVADA SIMPLES_x000D_
DISPOSITIVO APERTO: N/A_x000D_
MATERIAL CORPO: N/A_x000D_
TRATAMENTO SUPERFICIE: N/A_x000D_
NORMA CONSTRUCAO: DIN 933_x000D_
CLASSE RESISTENCIA: N/A_x000D_
DISPOSICAO ROSCA: TOTAL_x000D_
DIAMETRO: 8MM_x000D_
ROSCA: METRICA_x000D_
PASSO: N/A_x000D_
COMPRIMENTO TOTAL: 50MM_x000D_
ACESSORIO: N/A</t>
  </si>
  <si>
    <t>PARAFUSO_x000D_
TIPO PARAFUSO: N/A_x000D_
DISPOSITIVO APERTO: N/A_x000D_
MATERIAL CORPO: N/A_x000D_
TRATAMENTO SUPERFICIE: ZINCADO FOGO_x000D_
NORMA CONSTRUCAO: N/A_x000D_
CLASSE RESISTENCIA: N/A_x000D_
DISPOSICAO ROSCA: N/A_x000D_
DIAMETRO: 3,8MM_x000D_
ROSCA: METRICA_x000D_
PASSO: N/A_x000D_
COMPRIMENTO TOTAL: 40MM_x000D_
ACESSORIO: N/A</t>
  </si>
  <si>
    <t>PARAFUSO_x000D_
TIPO PARAFUSO: N/A_x000D_
DISPOSITIVO APERTO: N/A_x000D_
MATERIAL CORPO: N/A_x000D_
TRATAMENTO SUPERFICIE: ZINCADO FOGO_x000D_
NORMA CONSTRUCAO: N/A_x000D_
CLASSE RESISTENCIA: N/A_x000D_
DISPOSICAO ROSCA: N/A_x000D_
DIAMETRO: 4,8MM_x000D_
ROSCA: METRICA_x000D_
PASSO: N/A_x000D_
COMPRIMENTO TOTAL: 50MM_x000D_
ACESSORIO: N/A</t>
  </si>
  <si>
    <t>PARAFUSO_x000D_
TIPO PARAFUSO: N/A_x000D_
DISPOSITIVO APERTO: N/A_x000D_
MATERIAL CORPO: N/A_x000D_
TRATAMENTO SUPERFICIE: N/A_x000D_
NORMA CONSTRUCAO: N/A_x000D_
CLASSE RESISTENCIA: N/A_x000D_
DISPOSICAO ROSCA: N/A_x000D_
DIAMETRO: 3/8POL_x000D_
ROSCA: UNF_x000D_
PASSO: 16FPP_x000D_
COMPRIMENTO TOTAL: N/A_x000D_
ACESSORIO: N/A</t>
  </si>
  <si>
    <t xml:space="preserve"> PARAFUSO ESTOJO-SENTIDO ROSCA: ROSCA DIREITA-ROSCA: 8UN 1 1/4-STATUS R OSCA: PARCIAL-COMPRIMENTO: 7POL-MATERIAL ACABAMENTO: ASTM A193 GR B7-G RAU/CLASSE: G B8</t>
  </si>
  <si>
    <t xml:space="preserve"> PARAFUSO ESTOJO ASTM A193-B8 ROSCA UNC 5/8POL X 3.1/4POL APLIC: FIXACAO EM GERAL</t>
  </si>
  <si>
    <t>PARAFUSO_x000D_
TIPO PARAFUSO: ESTOJO_x000D_
DISPOSITIVO APERTO: N/A_x000D_
MATERIAL CORPO: ACO LIGA A193B8_x000D_
TRATAMENTO SUPERFICIE: N/A_x000D_
NORMA CONSTRUCAO: ASME B16.5_x000D_
CLASSE RESISTENCIA: N/A_x000D_
DISPOSICAO ROSCA: TOTAL_x000D_
DIAMETRO: 1.1/4POL_x000D_
ROSCA: N/A_x000D_
PASSO: N/A_x000D_
COMPRIMENTO TOTAL: 12.1/2POL_x000D_
ACESSORIO: N/A</t>
  </si>
  <si>
    <t>PARAFUSO_x000D_
TIPO PARAFUSO: ESTOJO_x000D_
DISPOSITIVO APERTO: N/A_x000D_
MATERIAL CORPO: ACO LIGA A193B7_x000D_
TRATAMENTO SUPERFICIE: N/A_x000D_
NORMA CONSTRUCAO: ASME B16.5_x000D_
CLASSE RESISTENCIA: N/A_x000D_
DISPOSICAO ROSCA: TOTAL_x000D_
DIAMETRO: 2.1/4POL_x000D_
ROSCA: N/A_x000D_
PASSO: N/A_x000D_
COMPRIMENTO TOTAL: 300MM_x000D_
ACESSORIO: N/A</t>
  </si>
  <si>
    <t>PARAFUSO_x000D_
TIPO PARAFUSO: ESTOJO_x000D_
DISPOSITIVO APERTO: N/A_x000D_
MATERIAL CORPO: ACO LIGA A193B8_x000D_
TRATAMENTO SUPERFICIE: N/A_x000D_
NORMA CONSTRUCAO: ASME B16.5_x000D_
CLASSE RESISTENCIA: N/A_x000D_
DISPOSICAO ROSCA: TOTAL_x000D_
DIAMETRO: 1POL_x000D_
ROSCA: N/A_x000D_
PASSO: N/A_x000D_
COMPRIMENTO TOTAL: 130MM_x000D_
ACESSORIO: N/A</t>
  </si>
  <si>
    <t>PARAFUSO_x000D_
TIPO PARAFUSO: ESTOJO_x000D_
DISPOSITIVO APERTO: N/A_x000D_
MATERIAL CORPO: ACO LIGA A193B8_x000D_
TRATAMENTO SUPERFICIE: N/A_x000D_
NORMA CONSTRUCAO: N/A_x000D_
CLASSE RESISTENCIA: N/A_x000D_
DISPOSICAO ROSCA: N/A_x000D_
DIAMETRO: 1.1/4POL_x000D_
ROSCA: UNC_x000D_
PASSO: N/A_x000D_
COMPRIMENTO TOTAL: 7POL_x000D_
ACESSORIO: C/PORCA</t>
  </si>
  <si>
    <t>PARAFUSO_x000D_
TIPO PARAFUSO: ESTOJO_x000D_
DISPOSITIVO APERTO: N/A_x000D_
MATERIAL CORPO: ACO LIGA A193B8_x000D_
TRATAMENTO SUPERFICIE: N/A_x000D_
NORMA CONSTRUCAO: ASME B16.5_x000D_
CLASSE RESISTENCIA: N/A_x000D_
DISPOSICAO ROSCA: TOTAL_x000D_
DIAMETRO: 3/4POL_x000D_
ROSCA: N/A_x000D_
PASSO: N/A_x000D_
COMPRIMENTO TOTAL: 4.1/2POL_x000D_
ACESSORIO: N/A</t>
  </si>
  <si>
    <t>PARAFUSO_x000D_
TIPO PARAFUSO: ESTOJO_x000D_
DISPOSITIVO APERTO: N/A_x000D_
MATERIAL CORPO: ACO LIGA A193B8_x000D_
TRATAMENTO SUPERFICIE: N/A_x000D_
NORMA CONSTRUCAO: ASME B16.5_x000D_
CLASSE RESISTENCIA: N/A_x000D_
DISPOSICAO ROSCA: TOTAL_x000D_
DIAMETRO: 7/8POL_x000D_
ROSCA: N/A_x000D_
PASSO: N/A_x000D_
COMPRIMENTO TOTAL: 115MM_x000D_
ACESSORIO: N/A</t>
  </si>
  <si>
    <t>PARAFUSO_x000D_
TIPO PARAFUSO: ESTOJO_x000D_
DISPOSITIVO APERTO: N/A_x000D_
MATERIAL CORPO: ACO LIGA A193B8_x000D_
TRATAMENTO SUPERFICIE: N/A_x000D_
NORMA CONSTRUCAO: ASME B16.5_x000D_
CLASSE RESISTENCIA: N/A_x000D_
DISPOSICAO ROSCA: TOTAL_x000D_
DIAMETRO: 7/8POL_x000D_
ROSCA: N/A_x000D_
PASSO: N/A_x000D_
COMPRIMENTO TOTAL: 370MM_x000D_
ACESSORIO: N/A</t>
  </si>
  <si>
    <t>PARAFUSO_x000D_
TIPO PARAFUSO: ESTOJO_x000D_
DISPOSITIVO APERTO: N/A_x000D_
MATERIAL CORPO: ACO LIGA A193B8_x000D_
TRATAMENTO SUPERFICIE: N/A_x000D_
NORMA CONSTRUCAO: ASME B16.5_x000D_
CLASSE RESISTENCIA: N/A_x000D_
DISPOSICAO ROSCA: TOTAL_x000D_
DIAMETRO: 7/8POL_x000D_
ROSCA: N/A_x000D_
PASSO: N/A_x000D_
COMPRIMENTO TOTAL: 415MM_x000D_
ACESSORIO: N/A</t>
  </si>
  <si>
    <t xml:space="preserve"> PARAFUSO ESTOJO BICROMATIZADO 1 A193GR B7 / A194 2H</t>
  </si>
  <si>
    <t>PARAFUSO_x000D_
TIPO PARAFUSO: ESTOJO_x000D_
DISPOSITIVO APERTO: N/A_x000D_
MATERIAL CORPO: N/A_x000D_
TRATAMENTO SUPERFICIE: N/A_x000D_
NORMA CONSTRUCAO: ASME B16.5_x000D_
CLASSE RESISTENCIA: N/A_x000D_
DISPOSICAO ROSCA: TOTAL_x000D_
DIAMETRO: 1/2POL_x000D_
ROSCA: UNC_x000D_
PASSO: 13FPP_x000D_
COMPRIMENTO TOTAL: 2.1/2POL_x000D_
ACESSORIO: N/A</t>
  </si>
  <si>
    <t>PARAFUSO_x000D_
TIPO PARAFUSO: ESTOJO_x000D_
DISPOSITIVO APERTO: N/A_x000D_
MATERIAL CORPO: N/A_x000D_
TRATAMENTO SUPERFICIE: N/A_x000D_
NORMA CONSTRUCAO: ASME B16.5_x000D_
CLASSE RESISTENCIA: N/A_x000D_
DISPOSICAO ROSCA: TOTAL_x000D_
DIAMETRO: 1/2POL_x000D_
ROSCA: UNC_x000D_
PASSO: 13FPP_x000D_
COMPRIMENTO TOTAL: 3.1/4POL_x000D_
ACESSORIO: N/A</t>
  </si>
  <si>
    <t xml:space="preserve"> PARAFUSO ESTOJO EM INOX A-304 1/2 X 5POL COM PORCA E ARRUELA APLICACAO: FIXACAO EM GERAL</t>
  </si>
  <si>
    <t>PARAFUSO_x000D_
TIPO PARAFUSO: ESTOJO_x000D_
DISPOSITIVO APERTO: N/A_x000D_
MATERIAL CORPO: N/A_x000D_
TRATAMENTO SUPERFICIE: N/A_x000D_
NORMA CONSTRUCAO: ASME B16.5_x000D_
CLASSE RESISTENCIA: N/A_x000D_
DISPOSICAO ROSCA: TOTAL_x000D_
DIAMETRO: 3/4POL_x000D_
ROSCA: UNC_x000D_
PASSO: 10FPP_x000D_
COMPRIMENTO TOTAL: 5.1/4POL_x000D_
ACESSORIO: N/A</t>
  </si>
  <si>
    <t>PARAFUSO_x000D_
TIPO PARAFUSO: ESTOJO_x000D_
DISPOSITIVO APERTO: N/A_x000D_
MATERIAL CORPO: N/A_x000D_
TRATAMENTO SUPERFICIE: N/A_x000D_
NORMA CONSTRUCAO: ASME B16.5_x000D_
CLASSE RESISTENCIA: N/A_x000D_
DISPOSICAO ROSCA: TOTAL_x000D_
DIAMETRO: 5/8POL_x000D_
ROSCA: UNC_x000D_
PASSO: 11FPP_x000D_
COMPRIMENTO TOTAL: 5.1/4POL_x000D_
ACESSORIO: N/A</t>
  </si>
  <si>
    <t>PARAFUSO_x000D_
TIPO PARAFUSO: ESTOJO_x000D_
DISPOSITIVO APERTO: N/A_x000D_
MATERIAL CORPO: N/A_x000D_
TRATAMENTO SUPERFICIE: N/A_x000D_
NORMA CONSTRUCAO: ASME B16.5_x000D_
CLASSE RESISTENCIA: N/A_x000D_
DISPOSICAO ROSCA: TOTAL_x000D_
DIAMETRO: 1.1/4POL_x000D_
ROSCA: UNC_x000D_
PASSO: 7FPP_x000D_
COMPRIMENTO TOTAL: 15POL_x000D_
ACESSORIO: N/A</t>
  </si>
  <si>
    <t>PARAFUSO_x000D_
TIPO PARAFUSO: ESTOJO_x000D_
DISPOSITIVO APERTO: N/A_x000D_
MATERIAL CORPO: N/A_x000D_
TRATAMENTO SUPERFICIE: N/A_x000D_
NORMA CONSTRUCAO: ASME B16.5_x000D_
CLASSE RESISTENCIA: N/A_x000D_
DISPOSICAO ROSCA: TOTAL_x000D_
DIAMETRO: 7/8POL_x000D_
ROSCA: UNC_x000D_
PASSO: 9FPP_x000D_
COMPRIMENTO TOTAL: 10.1/2POL_x000D_
ACESSORIO: N/A</t>
  </si>
  <si>
    <t>PARAFUSO_x000D_
TIPO PARAFUSO: ESTOJO_x000D_
DISPOSITIVO APERTO: N/A_x000D_
MATERIAL CORPO: N/A_x000D_
TRATAMENTO SUPERFICIE: N/A_x000D_
NORMA CONSTRUCAO: ASME B16.5_x000D_
CLASSE RESISTENCIA: N/A_x000D_
DISPOSICAO ROSCA: TOTAL_x000D_
DIAMETRO: 7/8POL_x000D_
ROSCA: UNC_x000D_
PASSO: 9FPP_x000D_
COMPRIMENTO TOTAL: 12.3/8POL_x000D_
ACESSORIO: N/A</t>
  </si>
  <si>
    <t>PARAFUSO_x000D_
TIPO PARAFUSO: ESTOJO_x000D_
DISPOSITIVO APERTO: N/A_x000D_
MATERIAL CORPO: N/A_x000D_
TRATAMENTO SUPERFICIE: N/A_x000D_
NORMA CONSTRUCAO: ASME B16.5_x000D_
CLASSE RESISTENCIA: N/A_x000D_
DISPOSICAO ROSCA: TOTAL_x000D_
DIAMETRO: 7/8POL_x000D_
ROSCA: UNC_x000D_
PASSO: 9FPP_x000D_
COMPRIMENTO TOTAL: 13.1/2POL_x000D_
ACESSORIO: N/A</t>
  </si>
  <si>
    <t>PARAFUSO_x000D_
TIPO PARAFUSO: ESTOJO_x000D_
DISPOSITIVO APERTO: N/A_x000D_
MATERIAL CORPO: N/A_x000D_
TRATAMENTO SUPERFICIE: N/A_x000D_
NORMA CONSTRUCAO: ASME B16.5_x000D_
CLASSE RESISTENCIA: N/A_x000D_
DISPOSICAO ROSCA: TOTAL_x000D_
DIAMETRO: 7/8POL_x000D_
ROSCA: UNC_x000D_
PASSO: 9FPP_x000D_
COMPRIMENTO TOTAL: 7.1/2POL_x000D_
ACESSORIO: N/A</t>
  </si>
  <si>
    <t>PARAFUSO_x000D_
TIPO PARAFUSO: ESTOJO_x000D_
DISPOSITIVO APERTO: N/A_x000D_
MATERIAL CORPO: N/A_x000D_
TRATAMENTO SUPERFICIE: N/A_x000D_
NORMA CONSTRUCAO: ASME B16.5_x000D_
CLASSE RESISTENCIA: N/A_x000D_
DISPOSICAO ROSCA: TOTAL_x000D_
DIAMETRO: 7/8POL_x000D_
ROSCA: UNC_x000D_
PASSO: 9FPP_x000D_
COMPRIMENTO TOTAL: 8.5/8POL_x000D_
ACESSORIO: N/A</t>
  </si>
  <si>
    <t>PARAFUSO_x000D_
TIPO PARAFUSO: ESTOJO_x000D_
DISPOSITIVO APERTO: N/A_x000D_
MATERIAL CORPO: ACO LIGA A193B8_x000D_
TRATAMENTO SUPERFICIE: NATURAL_x000D_
NORMA CONSTRUCAO: ANSI/ASME/ASTM B16.5_x000D_
CLASSE RESISTENCIA: N/A_x000D_
DISPOSICAO ROSCA: TOTAL_x000D_
DIAMETRO: 5/8POL_x000D_
ROSCA: UNC_x000D_
PASSO: 11FPP_x000D_
COMPRIMENTO TOTAL: 4POL_x000D_
ACESSORIO: N/A</t>
  </si>
  <si>
    <t>PARAFUSO_x000D_
TIPO PARAFUSO: N/A_x000D_
DISPOSITIVO APERTO: FENDA CRUZADA_x000D_
MATERIAL CORPO: N/A_x000D_
TRATAMENTO SUPERFICIE: N/A_x000D_
NORMA CONSTRUCAO: N/A_x000D_
CLASSE RESISTENCIA: N/A_x000D_
DISPOSICAO ROSCA: TOTAL_x000D_
DIAMETRO: 4MM_x000D_
ROSCA: METRICA_x000D_
PASSO: N/A_x000D_
COMPRIMENTO TOTAL: 14MM_x000D_
ACESSORIO: N/A</t>
  </si>
  <si>
    <t xml:space="preserve"> PARAFUSO TIPO: CAB SEXTAVADA APLICACAO: DA TURBINA VAPOR MODELO: GE GE / U623P310L0537</t>
  </si>
  <si>
    <t>PARAFUSO_x000D_
TIPO PARAFUSO: N/A_x000D_
DISPOSITIVO APERTO: N/A_x000D_
MATERIAL CORPO: N/A_x000D_
TRATAMENTO SUPERFICIE: N/A_x000D_
NORMA CONSTRUCAO: N/A_x000D_
CLASSE RESISTENCIA: N/A_x000D_
DISPOSICAO ROSCA: PARCIAL_x000D_
DIAMETRO: 12MM_x000D_
ROSCA: METRICA_x000D_
PASSO: N/A_x000D_
COMPRIMENTO TOTAL: 110MM_x000D_
ACESSORIO: N/A</t>
  </si>
  <si>
    <t>PARAFUSO_x000D_
TIPO PARAFUSO: N/A_x000D_
DISPOSITIVO APERTO: N/A_x000D_
MATERIAL CORPO: N/A_x000D_
TRATAMENTO SUPERFICIE: N/A_x000D_
NORMA CONSTRUCAO: N/A_x000D_
CLASSE RESISTENCIA: N/A_x000D_
DISPOSICAO ROSCA: TOTAL_x000D_
DIAMETRO: 12MM_x000D_
ROSCA: METRICA_x000D_
PASSO: N/A_x000D_
COMPRIMENTO TOTAL: 45MM_x000D_
ACESSORIO: N/A</t>
  </si>
  <si>
    <t>PARAFUSO_x000D_
TIPO PARAFUSO: N/A_x000D_
DISPOSITIVO APERTO: N/A_x000D_
MATERIAL CORPO: N/A_x000D_
TRATAMENTO SUPERFICIE: N/A_x000D_
NORMA CONSTRUCAO: N/A_x000D_
CLASSE RESISTENCIA: N/A_x000D_
DISPOSICAO ROSCA: TOTAL_x000D_
DIAMETRO: 16MM_x000D_
ROSCA: METRICA_x000D_
PASSO: N/A_x000D_
COMPRIMENTO TOTAL: 190MM_x000D_
ACESSORIO: N/A</t>
  </si>
  <si>
    <t>PARAFUSO_x000D_
TIPO PARAFUSO: N/A_x000D_
DISPOSITIVO APERTO: N/A_x000D_
MATERIAL CORPO: N/A_x000D_
TRATAMENTO SUPERFICIE: N/A_x000D_
NORMA CONSTRUCAO: N/A_x000D_
CLASSE RESISTENCIA: N/A_x000D_
DISPOSICAO ROSCA: TOTAL_x000D_
DIAMETRO: 16MM_x000D_
ROSCA: METRICA_x000D_
PASSO: N/A_x000D_
COMPRIMENTO TOTAL: 40MM_x000D_
ACESSORIO: N/A</t>
  </si>
  <si>
    <t>PARAFUSO_x000D_
TIPO PARAFUSO: N/A_x000D_
DISPOSITIVO APERTO: N/A_x000D_
MATERIAL CORPO: N/A_x000D_
TRATAMENTO SUPERFICIE: N/A_x000D_
NORMA CONSTRUCAO: N/A_x000D_
CLASSE RESISTENCIA: N/A_x000D_
DISPOSICAO ROSCA: TOTAL_x000D_
DIAMETRO: 16MM_x000D_
ROSCA: METRICA_x000D_
PASSO: N/A_x000D_
COMPRIMENTO TOTAL: 60MM_x000D_
ACESSORIO: N/A</t>
  </si>
  <si>
    <t xml:space="preserve"> PARAFUSO M2.2X1 POL; CABEÇA SEXTAVADA; ASTM A 193 B8; AÇO INOX 304</t>
  </si>
  <si>
    <t xml:space="preserve"> PARAFUSO M2.2X2 POL; CABEÇA SEXTAVADA; ASTM A 193 B8; AÇO INOX 304</t>
  </si>
  <si>
    <t xml:space="preserve"> PARAFUSO M3X1 POL; CABEÇA SEXTAVADA; ASTM A 193 B8; AÇO INOX 304</t>
  </si>
  <si>
    <t xml:space="preserve"> PARAFUSO M3X2 POL; CABEÇA SEXTAVADA; ASTM A 193 B8; AÇO INOX 304</t>
  </si>
  <si>
    <t xml:space="preserve"> PARAFUSO M4X1 POL; CABEÇA SEXTAVADA; ASTM A 193 B8; AÇO INOX 304</t>
  </si>
  <si>
    <t xml:space="preserve"> PARAFUSO M4X2 POL; CABEÇA SEXTAVADA; ASTM A 193 B8; AÇO INOX 304</t>
  </si>
  <si>
    <t>PARAFUSO_x000D_
TIPO PARAFUSO: N/A_x000D_
DISPOSITIVO APERTO: N/A_x000D_
MATERIAL CORPO: ACO CARBONO SAE1020_x000D_
TRATAMENTO SUPERFICIE: ZINCADO FOGO_x000D_
NORMA CONSTRUCAO: N/A_x000D_
CLASSE RESISTENCIA: GRAU 2_x000D_
DISPOSICAO ROSCA: TOTAL_x000D_
DIAMETRO: 5MM_x000D_
ROSCA: METRICA_x000D_
PASSO: 0.8_x000D_
COMPRIMENTO TOTAL: 45MM_x000D_
ACESSORIO: N/A</t>
  </si>
  <si>
    <t xml:space="preserve"> PARAFUSO M5X1 POL; CABEÇA SEXTAVADA; ASTM A 193 B8; AÇO INOX 304</t>
  </si>
  <si>
    <t xml:space="preserve"> PARAFUSO M5X2 POL; CABEÇA SEXTAVADA; ASTM A 193 B8; AÇO INOX 304</t>
  </si>
  <si>
    <t>PARAFUSO_x000D_
TIPO PARAFUSO: CABECA SEXTAVADA SIMPLES_x000D_
DISPOSITIVO APERTO: N/A_x000D_
MATERIAL CORPO: ACO LIGA A193B8_x000D_
TRATAMENTO SUPERFICIE: NATURAL_x000D_
NORMA CONSTRUCAO: DIN 933_x000D_
CLASSE RESISTENCIA: GRAU 8_x000D_
DISPOSICAO ROSCA: TOTAL_x000D_
DIAMETRO: 6MM_x000D_
ROSCA: METRICA_x000D_
PASSO: 1_x000D_
COMPRIMENTO TOTAL: 1POL_x000D_
ACESSORIO: N/A</t>
  </si>
  <si>
    <t xml:space="preserve"> PARAFUSO M6X8 MM S/C SEXTAVADO INTERNO,PONTA ANGULAR</t>
  </si>
  <si>
    <t xml:space="preserve"> PARAFUSO M6X2 POL; CABEÇA SEXTAVADA; ASTM A 193 B8; AÇO INOX 304</t>
  </si>
  <si>
    <t xml:space="preserve"> PARAFUSO M7X1 POL; CABEÇA SEXTAVADA; ASTM A 193 B8; AÇO INOX 304</t>
  </si>
  <si>
    <t xml:space="preserve"> PARAFUSO M7X2 POL; CABEÇA SEXTAVADA; ASTM A 193 B8; AÇO INOX 304</t>
  </si>
  <si>
    <t xml:space="preserve"> PARAFUSO M8X1 POL; CABEÇA SEXTAVADA; ASTM A 193 B8; AÇO INOX 304</t>
  </si>
  <si>
    <t xml:space="preserve"> PARAFUSO M8X2 POL; CABEÇA SEXTAVADA; ASTM A 193 B8; AÇO INOX 304</t>
  </si>
  <si>
    <t>SOBRESSALENTE_x000D_
NOME ITEM: PARAFUSO_x000D_
SUBAPLICACAO: N/A_x000D_
APLICACAO: N/A_x000D_
APLICACAO: N/A_x000D_
APLICACAO: N/A_x000D_
APLICACAO: N/A_x000D_
APLICACAO: N/A_x000D_
APLICACAO: N/A_x000D_
PN: N14DP35080/GE</t>
  </si>
  <si>
    <t xml:space="preserve"> PARAFUSO OLHAL METRICO ACO CARBONO ZINCADO ELETROLITICO DIN 580 DIAMETRO INTERNO 90,00 MM DIAMETRO EXTERNO 166,00 MM M48 5 COMPRIME NTO ROSCA 68,00 MM</t>
  </si>
  <si>
    <t xml:space="preserve"> SCREW-K:ATOMIZER-MODEL:KOMLINE PARAFUSO SEM CABECA COM SEXTAVADO INTERNO PONTA CONICA RECARTILHADO 1/4 - 20 FPP 1/4 POL; APLICACAO: DO ATOMIZADOR MODELO: KOMLINE KOMLINE / 11J2540</t>
  </si>
  <si>
    <t>PARAFUSO_x000D_
TIPO PARAFUSO: CABECA SEXTAVADA SIMPLES_x000D_
DISPOSITIVO APERTO: N/A_x000D_
MATERIAL CORPO: ACO CARBONO SAE1020_x000D_
TRATAMENTO SUPERFICIE: NATURAL_x000D_
NORMA CONSTRUCAO: DIN 933_x000D_
CLASSE RESISTENCIA: 5.8_x000D_
DISPOSICAO ROSCA: TOTAL_x000D_
DIAMETRO: 3/4POL_x000D_
ROSCA: METRICA_x000D_
PASSO: 10FPP_x000D_
COMPRIMENTO TOTAL: 1.1/2POL_x000D_
ACESSORIO: N/A</t>
  </si>
  <si>
    <t>PARAFUSO_x000D_
TIPO PARAFUSO: CABECA SEXTAVADA SIMPLES_x000D_
DISPOSITIVO APERTO: N/A_x000D_
MATERIAL CORPO: ACO CARBONO SAE1045_x000D_
TRATAMENTO SUPERFICIE: NATURAL_x000D_
NORMA CONSTRUCAO: ANSI/ASME/ASTM B18.2.1_x000D_
CLASSE RESISTENCIA: 8.8_x000D_
DISPOSICAO ROSCA: TOTAL_x000D_
DIAMETRO: 3/4POL_x000D_
ROSCA: UNC_x000D_
PASSO: 10FPP_x000D_
COMPRIMENTO TOTAL: 2.1/4POL_x000D_
ACESSORIO: N/A</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</si>
  <si>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10MM_x000D_
ROSCA: METRICA_x000D_
PASSO: 1,5_x000D_
COMPRIMENTO TOTAL: 50MM_x000D_
ACESSORIO: N/A</t>
  </si>
  <si>
    <t>PARAFUSO_x000D_
TIPO PARAFUSO: CABECA SEXTAVADA SIMPLES_x000D_
DISPOSITIVO APERTO: N/A_x000D_
MATERIAL CORPO: ACO CARBONO SAE1045_x000D_
TRATAMENTO SUPERFICIE: ZINCADO FOGO_x000D_
NORMA CONSTRUCAO: DIN 933_x000D_
CLASSE RESISTENCIA: N/A_x000D_
DISPOSICAO ROSCA: TOTAL_x000D_
DIAMETRO: 10MM_x000D_
ROSCA: METRICA_x000D_
PASSO: 1.5_x000D_
COMPRIMENTO TOTAL: 63MM_x000D_
ACESSORIO: N/A</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</si>
  <si>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12MM_x000D_
ROSCA: METRICA_x000D_
PASSO: 1,75_x000D_
COMPRIMENTO TOTAL: 1.5/8POL_x000D_
ACESSORIO: N/A</t>
  </si>
  <si>
    <t>PARAFUSO_x000D_
TIPO PARAFUSO: CABECA SEXTAVADA SIMPLES_x000D_
DISPOSITIVO APERTO: N/A_x000D_
MATERIAL CORPO: ACO INOX AISI304_x000D_
TRATAMENTO SUPERFICIE: NATURAL_x000D_
NORMA CONSTRUCAO: DIN 933_x000D_
CLASSE RESISTENCIA: A2-70_x000D_
DISPOSICAO ROSCA: TOTAL_x000D_
DIAMETRO: 8MM_x000D_
ROSCA: METRICA_x000D_
PASSO: 1,25_x000D_
COMPRIMENTO TOTAL: 40MM_x000D_
ACESSORIO: N/A</t>
  </si>
  <si>
    <t>PARAFUSO_x000D_
TIPO PARAFUSO: CABECA SEXTAVADA SIMPLES_x000D_
DISPOSITIVO APERTO: N/A_x000D_
MATERIAL CORPO: N/A_x000D_
TRATAMENTO SUPERFICIE: N/A_x000D_
NORMA CONSTRUCAO: DIN 933_x000D_
CLASSE RESISTENCIA: N/A_x000D_
DISPOSICAO ROSCA: TOTAL_x000D_
DIAMETRO: 8MM_x000D_
ROSCA: METRICA_x000D_
PASSO: N/A_x000D_
COMPRIMENTO TOTAL: 40MM_x000D_
ACESSORIO: N/A</t>
  </si>
  <si>
    <t>PARAFUSO_x000D_
TIPO PARAFUSO: CABECA SEXTAVADA SIMPLES_x000D_
DISPOSITIVO APERTO: N/A_x000D_
MATERIAL CORPO: ACO INOX AISI304_x000D_
TRATAMENTO SUPERFICIE: N/A_x000D_
NORMA CONSTRUCAO: ANSI B18.2.2_x000D_
CLASSE RESISTENCIA: A2-70_x000D_
DISPOSICAO ROSCA: TOTAL_x000D_
DIAMETRO: 1/4POL_x000D_
ROSCA: N/A_x000D_
PASSO: N/A_x000D_
COMPRIMENTO TOTAL: N/A_x000D_
ACESSORIO: N/A</t>
  </si>
  <si>
    <t xml:space="preserve"> PARAFUSO SEXTAVADO ROSCA TOTAL C/ UMA PORCA CADA PEÇA A193-B7/ASTM A194- 2H 1/2 X 2 GALVANIZADO A FOGO</t>
  </si>
  <si>
    <t xml:space="preserve"> PARAFUSO CABECA SEXTAVADA C/FLANGE DISPOSITIVO APERTO SEXTAVADO NORMA CONSTRUCAO DIN 933 MATERIAL ACO INOX AISI304 TRATAMENTO SUPERFICIE POL IDO CLASSE RESISTENCIA A2 70 ROSCA PARCIAL DIAMETRO 7/16 POL PASSO 14F PP COMPRIMENTO TOTAL 55,00 MM PLANA</t>
  </si>
  <si>
    <t>PARAFUSO_x000D_
TIPO PARAFUSO: CABECA SEXTAVADA SIMPLES_x000D_
DISPOSITIVO APERTO: N/A_x000D_
MATERIAL CORPO: ACO INOX AISI304_x000D_
TRATAMENTO SUPERFICIE: NATURAL_x000D_
NORMA CONSTRUCAO: ANSI/ASME/ASTM B18.2.1_x000D_
CLASSE RESISTENCIA: A2-70_x000D_
DISPOSICAO ROSCA: TOTAL_x000D_
DIAMETRO: 5/8POL_x000D_
ROSCA: UNC_x000D_
PASSO: 11FPP_x000D_
COMPRIMENTO TOTAL: 2.1/2POL_x000D_
ACESSORIO: N/A_x000D_
PN: 180 466 00/CISER</t>
  </si>
  <si>
    <t>PARAFUSO_x000D_
TIPO PARAFUSO: CABECA CHATA_x000D_
DISPOSITIVO APERTO: SEXTAVADO INTERNO_x000D_
MATERIAL CORPO: N/A_x000D_
TRATAMENTO SUPERFICIE: N/A_x000D_
NORMA CONSTRUCAO: N/A_x000D_
CLASSE RESISTENCIA: N/A_x000D_
DISPOSICAO ROSCA: N/A_x000D_
DIAMETRO: 10MM_x000D_
ROSCA: METRICA_x000D_
PASSO: N/A_x000D_
COMPRIMENTO TOTAL: 20MM_x000D_
ACESSORIO: N/A</t>
  </si>
  <si>
    <t xml:space="preserve"> PARAFUSO SEXTAVADO INTERNO MATERIAL ACO CARBONO 8.8 ZN PLATED METRICA DIAMETRO 10,00 MM COMPRIMENTO 25,00 MM 104.490.009.278 SULZER</t>
  </si>
  <si>
    <t xml:space="preserve"> PARAFUSO CAB SEXTAVADA NORMA CONSTRUTIVA: DIN 933 ROSCA/DIAMETRO: M16X2 COMPRIMENTO: 35MM MATERIAL ACABAMENTO: DIN 267 OLEADO PRETO GRAU/CLASSE: CL 8,8 STATUS ROSCA: ROSCA TOTAL</t>
  </si>
  <si>
    <t xml:space="preserve"> PARAFUSO CAB SEXTAVADA NORMA CONSTRUTIVA: DIN 933 ROSCA/DIAMETRO: M16X2 COMPRIMENTO: 40MM MATERIAL ACABAMENTO: DIN 267 OLEADO PRETO GRAU/CLASSE: CL 8,8 STATUS ROSCA: ROSCA TOTAL</t>
  </si>
  <si>
    <t>PARAFUSO_x000D_
TIPO PARAFUSO: CABECA SEXTAVADA SIMPLES_x000D_
DISPOSITIVO APERTO: N/A_x000D_
MATERIAL CORPO: ACO CARBONO SAE1045_x000D_
TRATAMENTO SUPERFICIE: OLEADO_x000D_
NORMA CONSTRUCAO: DIN 933_x000D_
CLASSE RESISTENCIA: 8.8_x000D_
DISPOSICAO ROSCA: TOTAL_x000D_
DIAMETRO: 20MM_x000D_
ROSCA: METRICA_x000D_
PASSO: 2.5_x000D_
COMPRIMENTO TOTAL: 40MM_x000D_
ACESSORIO: N/A</t>
  </si>
  <si>
    <t>PARAFUSO_x000D_
TIPO PARAFUSO: CABECA SEXTAVADA SIMPLES_x000D_
DISPOSITIVO APERTO: N/A_x000D_
MATERIAL CORPO: N/A_x000D_
TRATAMENTO SUPERFICIE: N/A_x000D_
NORMA CONSTRUCAO: DIN 267_x000D_
CLASSE RESISTENCIA: N/A_x000D_
DISPOSICAO ROSCA: TOTAL_x000D_
DIAMETRO: 20MM_x000D_
ROSCA: METRICA_x000D_
PASSO: 2.5_x000D_
COMPRIMENTO TOTAL: 50MM_x000D_
ACESSORIO: N/A</t>
  </si>
  <si>
    <t>PARAFUSO_x000D_
TIPO PARAFUSO: CABECA SEXTAVADA SIMPLES_x000D_
DISPOSITIVO APERTO: N/A_x000D_
MATERIAL CORPO: ACO CARBONO SAE1020_x000D_
TRATAMENTO SUPERFICIE: ENEGRECIDO TEMPERA_x000D_
NORMA CONSTRUCAO: DIN 931_x000D_
CLASSE RESISTENCIA: 8.8_x000D_
DISPOSICAO ROSCA: PARCIAL_x000D_
DIAMETRO: 20MM_x000D_
ROSCA: METRICA_x000D_
PASSO: 2,5_x000D_
COMPRIMENTO TOTAL: 60MM_x000D_
ACESSORIO: N/A</t>
  </si>
  <si>
    <t>PARAFUSO_x000D_
TIPO PARAFUSO: CABECA SEXTAVADA SIMPLES_x000D_
DISPOSITIVO APERTO: N/A_x000D_
MATERIAL CORPO: ACO CARBONO SAE1020_x000D_
TRATAMENTO SUPERFICIE: ENEGRECIDO TEMPERA_x000D_
NORMA CONSTRUCAO: DIN 931_x000D_
CLASSE RESISTENCIA: 8.8_x000D_
DISPOSICAO ROSCA: PARCIAL_x000D_
DIAMETRO: 30MM_x000D_
ROSCA: METRICA_x000D_
PASSO: 3,5_x000D_
COMPRIMENTO TOTAL: 80MM_x000D_
ACESSORIO: N/A</t>
  </si>
  <si>
    <t xml:space="preserve"> PARAFUSO CABECA SEXTAVADA DISPOSITIVO APERTO SEXTAVADO NORMA CONSTRUCA O DIN 933 MATERIAL ACO CARBONO SAE1045 CLASSE RESISTENCIA 8.8 ROSCA METRICA DIAMETRO 36,00 MM PASSO 4,00MM COMPRIMENTO TOTAL 100,00 MM PLANA ROSCA TOTAL OLEADO</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</si>
  <si>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39MM_x000D_
ROSCA: METRICA_x000D_
PASSO: 4_x000D_
COMPRIMENTO TOTAL: 50MM_x000D_
ACESSORIO: N/A</t>
  </si>
  <si>
    <t>PARAFUSO_x000D_
TIPO PARAFUSO: CABECA SEXTAVADA SIMPLES_x000D_
DISPOSITIVO APERTO: N/A_x000D_
MATERIAL CORPO: N/A_x000D_
TRATAMENTO SUPERFICIE: N/A_x000D_
NORMA CONSTRUCAO: DIN 267_x000D_
CLASSE RESISTENCIA: N/A_x000D_
DISPOSICAO ROSCA: TOTAL_x000D_
DIAMETRO: 8MM_x000D_
ROSCA: METRICA_x000D_
PASSO: 1.25_x000D_
COMPRIMENTO TOTAL: 16MM_x000D_
ACESSORIO: N/A</t>
  </si>
  <si>
    <t>PARAFUSO_x000D_
TIPO PARAFUSO: CABECA SEXTAVADA SIMPLES_x000D_
DISPOSITIVO APERTO: N/A_x000D_
MATERIAL CORPO: N/A_x000D_
TRATAMENTO SUPERFICIE: N/A_x000D_
NORMA CONSTRUCAO: DIN 933_x000D_
CLASSE RESISTENCIA: N/A_x000D_
DISPOSICAO ROSCA: TOTAL_x000D_
DIAMETRO: 10MM_x000D_
ROSCA: METRICA_x000D_
PASSO: N/A_x000D_
COMPRIMENTO TOTAL: 1POL_x000D_
ACESSORIO: N/A</t>
  </si>
  <si>
    <t>PARAFUSO_x000D_
TIPO PARAFUSO: CABECA SEXTAVADA SIMPLES_x000D_
DISPOSITIVO APERTO: N/A_x000D_
MATERIAL CORPO: ACO CARBONO SAE1045_x000D_
TRATAMENTO SUPERFICIE: NATURAL_x000D_
NORMA CONSTRUCAO: DIN 933_x000D_
CLASSE RESISTENCIA: 8.8_x000D_
DISPOSICAO ROSCA: TOTAL_x000D_
DIAMETRO: 20MM_x000D_
ROSCA: METRICA_x000D_
PASSO: 2,5_x000D_
COMPRIMENTO TOTAL: 22MM_x000D_
ACESSORIO: N/A</t>
  </si>
  <si>
    <t>PARAFUSO_x000D_
TIPO PARAFUSO: CABECA SEXTAVADA SIMPLES_x000D_
DISPOSITIVO APERTO: N/A_x000D_
MATERIAL CORPO: N/A_x000D_
TRATAMENTO SUPERFICIE: N/A_x000D_
NORMA CONSTRUCAO: DIN 933_x000D_
CLASSE RESISTENCIA: N/A_x000D_
DISPOSICAO ROSCA: TOTAL_x000D_
DIAMETRO: 20MM_x000D_
ROSCA: METRICA_x000D_
PASSO: N/A_x000D_
COMPRIMENTO TOTAL: 60MM_x000D_
ACESSORIO: N/A</t>
  </si>
  <si>
    <t>PARAFUSO_x000D_
TIPO PARAFUSO: CABECA SEXTAVADA SIMPLES_x000D_
DISPOSITIVO APERTO: N/A_x000D_
MATERIAL CORPO: ACO INOX AISI304_x000D_
TRATAMENTO SUPERFICIE: NATURAL_x000D_
NORMA CONSTRUCAO: ANSI/ASME/ASTM B18.2.1_x000D_
CLASSE RESISTENCIA: A2-70_x000D_
DISPOSICAO ROSCA: TOTAL_x000D_
DIAMETRO: 5/16POL_x000D_
ROSCA: UNC_x000D_
PASSO: 18FPP_x000D_
COMPRIMENTO TOTAL: 70MM_x000D_
ACESSORIO: N/A</t>
  </si>
  <si>
    <t>PARAFUSO_x000D_
TIPO PARAFUSO: CABECA SEXTAVADA SIMPLES_x000D_
DISPOSITIVO APERTO: N/A_x000D_
MATERIAL CORPO: ACO CARBONO SAEJ429_x000D_
TRATAMENTO SUPERFICIE: ZINCADO FOGO_x000D_
NORMA CONSTRUCAO: ANSI/ASME/ASTM B18.2.1_x000D_
CLASSE RESISTENCIA: GRAU 5_x000D_
DISPOSICAO ROSCA: TOTAL_x000D_
DIAMETRO: 5/8POL_x000D_
ROSCA: UNC_x000D_
PASSO: 11FPP_x000D_
COMPRIMENTO TOTAL: 1.3/4POL_x000D_
ACESSORIO: N/A</t>
  </si>
  <si>
    <t xml:space="preserve"> PARAFUSO CABECA SEXTAVADA METRICO ACO CARBONO CLASSE RESISTENCIA 12.9 M36 COMPRIMENTO 90,00 MM</t>
  </si>
  <si>
    <t xml:space="preserve"> PARAFUSO SEXTAVADO 1/2 X 2 UNC. MATERIAL: ASTM A193-B7/ASTM A194-2H GALVANIZADA A FOGO.</t>
  </si>
  <si>
    <t>PARAFUSO_x000D_
TIPO PARAFUSO: CABECA SEXTAVADA SIMPLES_x000D_
DISPOSITIVO APERTO: N/A_x000D_
MATERIAL CORPO: ACO CARBONO SAE1045_x000D_
TRATAMENTO SUPERFICIE: OXIDADO PRETO_x000D_
NORMA CONSTRUCAO: ANSI B18.2.2_x000D_
CLASSE RESISTENCIA: 8.8_x000D_
DISPOSICAO ROSCA: TOTAL_x000D_
DIAMETRO: 1/2POL_x000D_
ROSCA: N/A_x000D_
PASSO: N/A_x000D_
COMPRIMENTO TOTAL: 3POL_x000D_
ACESSORIO: N/A</t>
  </si>
  <si>
    <t>PARAFUSO_x000D_
TIPO PARAFUSO: CABECA SEXTAVADA SIMPLES_x000D_
DISPOSITIVO APERTO: N/A_x000D_
MATERIAL CORPO: ACO_x000D_
TRATAMENTO SUPERFICIE: N/A_x000D_
NORMA CONSTRUCAO: N/A_x000D_
CLASSE RESISTENCIA: N/A_x000D_
DISPOSICAO ROSCA: TOTAL_x000D_
DIAMETRO: 3/8POL_x000D_
ROSCA: N/A_x000D_
PASSO: N/A_x000D_
COMPRIMENTO TOTAL: 3/4POL_x000D_
ACESSORIO: N/A</t>
  </si>
  <si>
    <t>PARAFUSO_x000D_
TIPO PARAFUSO: CABECA SEXTAVADA SIMPLES_x000D_
DISPOSITIVO APERTO: N/A_x000D_
MATERIAL CORPO: ACO CARBONO SAE1045_x000D_
TRATAMENTO SUPERFICIE: N/A_x000D_
NORMA CONSTRUCAO: DIN 933_x000D_
CLASSE RESISTENCIA: 8.8_x000D_
DISPOSICAO ROSCA: TOTAL_x000D_
DIAMETRO: 10MM_x000D_
ROSCA: METRICA_x000D_
PASSO: 1.5_x000D_
COMPRIMENTO TOTAL: 50MM_x000D_
ACESSORIO: N/A</t>
  </si>
  <si>
    <t>PARAFUSO_x000D_
TIPO PARAFUSO: CABECA SEXTAVADA SIMPLES_x000D_
DISPOSITIVO APERTO: N/A_x000D_
MATERIAL CORPO: ACO CARBONO SAE1045_x000D_
TRATAMENTO SUPERFICIE: NATURAL_x000D_
NORMA CONSTRUCAO: DIN 933_x000D_
CLASSE RESISTENCIA: 8.8_x000D_
DISPOSICAO ROSCA: TOTAL_x000D_
DIAMETRO: 16MM_x000D_
ROSCA: METRICA_x000D_
PASSO: 2_x000D_
COMPRIMENTO TOTAL: 50MM_x000D_
ACESSORIO: 1 PORCA</t>
  </si>
  <si>
    <t>PARAFUSO_x000D_
TIPO PARAFUSO: CABECA SEXTAVADA SIMPLES_x000D_
DISPOSITIVO APERTO: N/A_x000D_
MATERIAL CORPO: N/A_x000D_
TRATAMENTO SUPERFICIE: N/A_x000D_
NORMA CONSTRUCAO: N/A_x000D_
CLASSE RESISTENCIA: N/A_x000D_
DISPOSICAO ROSCA: N/A_x000D_
DIAMETRO: N/A_x000D_
ROSCA: SOBERBA_x000D_
PASSO: N/A_x000D_
COMPRIMENTO TOTAL: N/A_x000D_
ACESSORIO: N/A</t>
  </si>
  <si>
    <t xml:space="preserve"> PARAFUSO SEXTAVADO ROSCA PARCIAL M24X100 CARACTERÍSTICAS: NORMA: DIN 931. MATERIAL: AÇO CARBONO. CLASSE DE RESISTÊNCIA: 8.8. ACABAMENTO: ENEGRECIDO DE TÊMPERA. ROSCA: DIN 13 - MA (ROSCA GROSSA).</t>
  </si>
  <si>
    <t>PARAFUSO_x000D_
TIPO PARAFUSO: CABECA SEXTAVADA SIMPLES_x000D_
DISPOSITIVO APERTO: N/A_x000D_
MATERIAL CORPO: N/A_x000D_
TRATAMENTO SUPERFICIE: N/A_x000D_
NORMA CONSTRUCAO: DIN 933_x000D_
CLASSE RESISTENCIA: N/A_x000D_
DISPOSICAO ROSCA: TOTAL_x000D_
DIAMETRO: 8MM_x000D_
ROSCA: METRICA_x000D_
PASSO: N/A_x000D_
COMPRIMENTO TOTAL: 35MM_x000D_
ACESSORIO: N/A</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</si>
  <si>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10MM_x000D_
ROSCA: METRICA_x000D_
PASSO: 1.5_x000D_
COMPRIMENTO TOTAL: 110MM_x000D_
ACESSORIO: N/A</t>
  </si>
  <si>
    <t xml:space="preserve"> PARAFUSO CAB SEXTAVADA- NORMA CONSTRUTIVA: DIN 933- ROSCA/DIAMETRO: M12X1,75- COMPRIMENTO: 30MM- MATERIAL ACABAMENTO: DIN 267 GALVANIZADO- GRAU/CLASSE: CL 8,8- STATUS ROSCA: ROSCA TOTAL- DIN 13-</t>
  </si>
  <si>
    <t>PARAFUSO_x000D_
TIPO PARAFUSO: CABECA SEXTAVADA SIMPLES_x000D_
DISPOSITIVO APERTO: N/A_x000D_
MATERIAL CORPO: ACO INOX AISI304_x000D_
TRATAMENTO SUPERFICIE: NATURAL_x000D_
NORMA CONSTRUCAO: DIN 933_x000D_
CLASSE RESISTENCIA: A2-70_x000D_
DISPOSICAO ROSCA: TOTAL_x000D_
DIAMETRO: 12MM_x000D_
ROSCA: METRICA_x000D_
PASSO: 1.75_x000D_
COMPRIMENTO TOTAL: 35MM_x000D_
ACESSORIO: N/A</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</si>
  <si>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12MM_x000D_
ROSCA: METRICA_x000D_
PASSO: 1.75_x000D_
COMPRIMENTO TOTAL: 35MM_x000D_
ACESSORIO: N/A</t>
  </si>
  <si>
    <t xml:space="preserve"> PARAFUSO CAB SEXTAVADA- NORMA CONSTRUTIVA: DIN 933- ROSCA/DIAMETRO: M12X1,75- COMPRIMENTO: 40MM- MATERIAL ACABAMENTO: DIN 267 GALVANIZADO- GRAU/CLASSE: CL 8,8- STATUS ROSCA: ROSCA TOTAL-</t>
  </si>
  <si>
    <t xml:space="preserve"> PARAFUSO CAB SEXTAVADA- NORMA CONSTRUTIVA: DIN 933- ROSCA/DIAMETRO: M14X2- COMPRIMENTO: 120MM- MATERIAL ACABAMENTO: SAE 1045 GALVANIZADO- STATUS ROSCA: ROSCA TOTAL-</t>
  </si>
  <si>
    <t xml:space="preserve"> PARAFUSO CABECA SEXTAVADA METRICO ACO INOX NATURAL CLASSE RESISTENCIA A2 70 DIN 933 ROSCA PARCIAL M14 2,00 DIN 13 COMPRIMENTO 50,00 MM</t>
  </si>
  <si>
    <t xml:space="preserve"> PARAFUSO CAB SEXTAVADA- NORMA CONSTRUTIVA: DIN 933- ROSCA/DIAMETRO: M16X2- COMPRIMENTO: 35MM- MATERIAL ACABAMENTO: SAE 1020 GALVANIZADO- STATUS ROSCA: ROSCA TOTAL-</t>
  </si>
  <si>
    <t xml:space="preserve"> PARAFUSO CAB SEXTAVADA- NORMA CONSTRUTIVA: DIN 933- ROSCA/DIAMETRO: M1 6X2- COMPRIMENTO: 45MM- MATERIAL ACABAMENTO: SAE 1045 PRETO- GRAU/CLAS SE: CL 8,8- STATUS ROSCA: ROSCA TOTAL- NORMA CONSTRUTIVA ROSCA: DIN 13 -</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</si>
  <si>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16MM_x000D_
ROSCA: METRICA_x000D_
PASSO: 2_x000D_
COMPRIMENTO TOTAL: 50MM_x000D_
ACESSORIO: N/A</t>
  </si>
  <si>
    <t xml:space="preserve"> PARAFUSO CAB SEXTAVADA- NORMA CONSTRUTIVA: DIN 933- ROSCA/DIAMETRO: M1 6X2- COMPRIMENTO: 60MM- MATERIAL ACABAMENTO: AISI 304- GRAU/CLASSE: CL A2-70- STATUS ROSCA: ROSCA TOTAL- PLANA- TRATAMENTO SUPERFICIE NATURA L-</t>
  </si>
  <si>
    <t xml:space="preserve"> PARAFUSO CAB SEXTAVADA- NORMA CONSTRUTIVA: DIN 933- ROSCA/DIAMETRO: M16X2- COMPRIMENTO: 60MM- MATERIAL ACABAMENTO: SAE 1020 GALVANIZADO- STATUS ROSCA: ROSCA TOTAL-</t>
  </si>
  <si>
    <t xml:space="preserve"> PARAFUSO CAB SEXTAVADA- NORMA CONSTRUTIVA: DIN 933- ROSCA/DIAMETRO: M16X2- COMPRIMENTO: 60MM- MATERIAL ACABAMENTO: SAE 1045 GALVANIZADO- GRAU/CLASSE: CL 8,8- STATUS ROSCA: ROSCA TOTAL-</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</si>
  <si>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16MM_x000D_
ROSCA: METRICA_x000D_
PASSO: 2_x000D_
COMPRIMENTO TOTAL: 65MM_x000D_
ACESSORIO: N/A</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</si>
  <si>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16MM_x000D_
ROSCA: METRICA_x000D_
PASSO: 2_x000D_
COMPRIMENTO TOTAL: 70MM_x000D_
ACESSORIO: N/A</t>
  </si>
  <si>
    <t xml:space="preserve"> PARAFUSO CAB SEXTAVADA- NORMA CONSTRUTIVA: DIN 933- ROSCA/DIAMETRO: M16X2- COMPRIMENTO: 90MM- MATERIAL ACABAMENTO: SAE 1045 GALVANIZADO- GRAU/CLASSE: CL 8,8- STATUS ROSCA: ROSCA TOTAL-</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</si>
  <si>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20MM_x000D_
ROSCA: METRICA_x000D_
PASSO: 2.5_x000D_
COMPRIMENTO TOTAL: 170MM_x000D_
ACESSORIO: N/A</t>
  </si>
  <si>
    <t xml:space="preserve"> PARAFUSO CAB SEXTAVADA- NORMA CONSTRUTIVA: DIN 933- ROSCA/DIAMETRO: M20X2,50- COMPRIMENTO: 40MM- MATERIAL ACABAMENTO: DIN 267 GALVANIZADO- GRAU/CLASSE: CL 8,8- STATUS ROSCA: ROSCA TOTAL-</t>
  </si>
  <si>
    <t xml:space="preserve"> PARAFUSO CAB SEXTAVADA- NORMA CONSTRUTIVA: DIN 933- CLASSE 5.8 ROSCA/DIAMETRO: M20X2,50- COMPRIMENTO: 50MM- MATERIAL ACABAMENTO: SAE 1020 GALVANIZAD O- STATUS ROSCA: ROSCA TOTAL-</t>
  </si>
  <si>
    <t xml:space="preserve"> PARAFUSO CAB SEXTAVADA- NORMA CONSTRUTIVA: DIN 933- ROSCA/DIAMETRO: M2 0X2,50- COMPRIMENTO: 55MM- MATERIAL ACABAMENTO: SAE 1020 GALVANIZADO F OGO- GRAU/CLASSE: CL 8,8- STATUS ROSCA: ROSCA TOTAL- NORMA CONSTRUTIVA ROSCA: DIN 13-</t>
  </si>
  <si>
    <t>PARAFUSO_x000D_
TIPO PARAFUSO: CABECA SEXTAVADA SIMPLES_x000D_
DISPOSITIVO APERTO: N/A_x000D_
MATERIAL CORPO: ACO CARBONO SAE1020_x000D_
TRATAMENTO SUPERFICIE: ZINCADO FOGO_x000D_
NORMA CONSTRUCAO: DIN 933_x000D_
CLASSE RESISTENCIA: 8.8_x000D_
DISPOSICAO ROSCA: TOTAL_x000D_
DIAMETRO: 20MM_x000D_
ROSCA: METRICA_x000D_
PASSO: 2,5_x000D_
COMPRIMENTO TOTAL: 70MM_x000D_
ACESSORIO: N/A_x000D_
PN: 07171-20X70/NORELEN</t>
  </si>
  <si>
    <t xml:space="preserve"> PARAFUSO CAB SEXTAVADA- NORMA CONSTRUTIVA: DIN 933- ROSCA/DIAMETRO: M2 0X2,50- COMPRIMENTO: 70MM- MATERIAL ACABAMENTO: SAE 1020 GALVANIZADO F OGO- GRAU/CLASSE: CL 8,8- STATUS ROSCA: ROSCA TOTAL- NORMA CONSTRUTIVA ROSCA: DIN 13-</t>
  </si>
  <si>
    <t xml:space="preserve"> PARAFUSO CAB SEXTAVADA- NORMA CONSTRUTIVA: DIN 933- ROSCA/DIAMETRO: M2 4X3- COMPRIMENTO: 100MM- MATERIAL ACABAMENTO: SAE 1020 GALVANIZADO FOG O- GRAU/CLASSE: CL 10,9- STATUS ROSCA: ROSCA TOTAL- NORMA CONSTRUTIVA ROSCA: DIN 13-</t>
  </si>
  <si>
    <t>PARAFUSO_x000D_
TIPO PARAFUSO: CABECA SEXTAVADA SIMPLES_x000D_
DISPOSITIVO APERTO: N/A_x000D_
MATERIAL CORPO: ACO CARBONO SAE1045_x000D_
TRATAMENTO SUPERFICIE: OLEADO_x000D_
NORMA CONSTRUCAO: DIN 931_x000D_
CLASSE RESISTENCIA: 8.8_x000D_
DISPOSICAO ROSCA: PARCIAL_x000D_
DIAMETRO: 30MM_x000D_
ROSCA: METRICA_x000D_
PASSO: 3.5_x000D_
COMPRIMENTO TOTAL: 110MM_x000D_
ACESSORIO: N/A</t>
  </si>
  <si>
    <t>PARAFUSO_x000D_
TIPO PARAFUSO: CABECA SEXTAVADA SIMPLES_x000D_
DISPOSITIVO APERTO: N/A_x000D_
MATERIAL CORPO: ACO CARBONO SAE1045_x000D_
TRATAMENTO SUPERFICIE: ZINCADO FOGO_x000D_
NORMA CONSTRUCAO: DIN 933_x000D_
CLASSE RESISTENCIA: 8.8_x000D_
DISPOSICAO ROSCA: PARCIAL_x000D_
DIAMETRO: 30MM_x000D_
ROSCA: METRICA_x000D_
PASSO: 3,5_x000D_
COMPRIMENTO TOTAL: 60MM_x000D_
ACESSORIO: N/A</t>
  </si>
  <si>
    <t xml:space="preserve"> PARAFUSO CAB SEXTAVADA- NORMA CONSTRUTIVA: DIN 933- ROSCA/DIAMETRO: M30X3,50- COMPRIMENTO: 90MM- MATERIAL ACABAMENTO: DIN 267 OLEADO PRETO- GRAU/CLASSE: CL 8,8- STATUS ROSCA: ROSCA TOTAL-</t>
  </si>
  <si>
    <t>PARAFUSO_x000D_
TIPO PARAFUSO: CABECA SEXTAVADA SIMPLES_x000D_
DISPOSITIVO APERTO: N/A_x000D_
MATERIAL CORPO: ACO CARBONO SAE1045_x000D_
TRATAMENTO SUPERFICIE: ZINCADO FOGO_x000D_
NORMA CONSTRUCAO: DIN 931_x000D_
CLASSE RESISTENCIA: 8.8_x000D_
DISPOSICAO ROSCA: TOTAL_x000D_
DIAMETRO: 36MM_x000D_
ROSCA: METRICA_x000D_
PASSO: 4_x000D_
COMPRIMENTO TOTAL: 90MM_x000D_
ACESSORIO: N/A</t>
  </si>
  <si>
    <t>PARAFUSO_x000D_
TIPO PARAFUSO: CABECA SEXTAVADA SIMPLES_x000D_
DISPOSITIVO APERTO: N/A_x000D_
MATERIAL CORPO: ACO CARBONO SAE1020_x000D_
TRATAMENTO SUPERFICIE: ZINCADO FOGO_x000D_
NORMA CONSTRUCAO: DIN 933_x000D_
CLASSE RESISTENCIA: 5.8_x000D_
DISPOSICAO ROSCA: TOTAL_x000D_
DIAMETRO: 8MM_x000D_
ROSCA: METRICA_x000D_
PASSO: 1.25_x000D_
COMPRIMENTO TOTAL: 20MM_x000D_
ACESSORIO: N/A</t>
  </si>
  <si>
    <t>PARAFUSO_x000D_
TIPO PARAFUSO: CABECA SEXTAVADA SIMPLES_x000D_
DISPOSITIVO APERTO: N/A_x000D_
MATERIAL CORPO: ACO INOX AISI304_x000D_
TRATAMENTO SUPERFICIE: POLIDO_x000D_
NORMA CONSTRUCAO: ANSI/ASME/ASTM B18.2.1_x000D_
CLASSE RESISTENCIA: A2-70_x000D_
DISPOSICAO ROSCA: TOTAL_x000D_
DIAMETRO: 5/8POL_x000D_
ROSCA: UNC_x000D_
PASSO: 11FPP_x000D_
COMPRIMENTO TOTAL: 3POL_x000D_
ACESSORIO: N/A</t>
  </si>
  <si>
    <t>PARAFUSO_x000D_
TIPO PARAFUSO: CABECA SEXTAVADA SIMPLES_x000D_
DISPOSITIVO APERTO: N/A_x000D_
MATERIAL CORPO: ACO CARBONO SAE1045_x000D_
TRATAMENTO SUPERFICIE: N/A_x000D_
NORMA CONSTRUCAO: ANSI B18.2.2_x000D_
CLASSE RESISTENCIA: 8.8_x000D_
DISPOSICAO ROSCA: PARCIAL_x000D_
DIAMETRO: 1/2POL_x000D_
ROSCA: N/A_x000D_
PASSO: N/A_x000D_
COMPRIMENTO TOTAL: 3.1/2POL_x000D_
ACESSORIO: N/A</t>
  </si>
  <si>
    <t xml:space="preserve"> NUT PORCA 3/4POL 10 UNC MATERIAL: SA 194 GR.2H APLICACAO: DESAERADOR DESENHO: M036-CD-VD-002_0015-IS03 REFERENCIA: 67 FABRICANTE: WALTER COSTO</t>
  </si>
  <si>
    <t xml:space="preserve"> PORCA ASTM A 194-B8; 3/4 POL ROSCA UNC, MATERIAL INOX 304, APLICACAO USO GERAL NA USINA</t>
  </si>
  <si>
    <t xml:space="preserve"> PORCA ASTM A 194-B8 5/8 POL ROSCA UNC, MATERIAL INOX 304, APLICACAO USO GERAL NA USINA</t>
  </si>
  <si>
    <t xml:space="preserve"> PORCA MATERIAL ACO CARBONO A194 ZINCADO 2H 7/8 POL</t>
  </si>
  <si>
    <t>PORCA_x000D_
TIPO PORCA: SEXTAVADA AUTOTRAVANTE_x000D_
NORMA CONSTRUCAO: DIN 982_x000D_
MATERIAL CORPO: N/A_x000D_
TRATAMENTO SUPERFICIE: N/A_x000D_
CLASSE RESISTENCIA: CLASSE 8_x000D_
DIAMETRO: 12MM_x000D_
ROSCA: METRICA_x000D_
PASSO: 1,75</t>
  </si>
  <si>
    <t>PORCA_x000D_
TIPO PORCA: SEXTAVADA CALOTA_x000D_
NORMA CONSTRUCAO: DIN 13_x000D_
MATERIAL CORPO: ACO INOX AISI304_x000D_
TRATAMENTO SUPERFICIE: NATURAL_x000D_
CLASSE RESISTENCIA: N/A_x000D_
DIAMETRO: 6MM_x000D_
ROSCA: METRICA_x000D_
PASSO: 1</t>
  </si>
  <si>
    <t>PORCA_x000D_
TIPO PORCA: BLOQUEIO_x000D_
NORMA CONSTRUCAO: N/A_x000D_
MATERIAL CORPO: TERMOPLASTICO_x000D_
TRATAMENTO SUPERFICIE: N/A_x000D_
CLASSE RESISTENCIA: N/A_x000D_
DIAMETRO: 1/2POL_x000D_
ROSCA: NPT_x000D_
PASSO: N/A</t>
  </si>
  <si>
    <t>PORCA_x000D_
TIPO PORCA: BLOQUEIO_x000D_
NORMA CONSTRUCAO: N/A_x000D_
MATERIAL CORPO: TERMOPLASTICO_x000D_
TRATAMENTO SUPERFICIE: N/A_x000D_
CLASSE RESISTENCIA: N/A_x000D_
DIAMETRO: 3/4POL_x000D_
ROSCA: NPT_x000D_
PASSO: N/A</t>
  </si>
  <si>
    <t xml:space="preserve"> PORCA; MATERIAL: LATAO; DIAMETRO: 1/4; APLICACAO: SISTEMA DE REFRIGERACAO.</t>
  </si>
  <si>
    <t xml:space="preserve"> PORCA; MATERIAL: LATAO; DIAMETRO: 3/8; APLICACAO: SISTEMA DE REFRIGERACAO.</t>
  </si>
  <si>
    <t>SOBRESSALENTE_x000D_
NOME ITEM: PORCA_x000D_
SUBAPLICACAO: N/A_x000D_
APLICACAO: N/A_x000D_
APLICACAO: N/A_x000D_
APLICACAO: N/A_x000D_
APLICACAO: N/A_x000D_
APLICACAO: N/A_x000D_
APLICACAO: N/A_x000D_
PN: N213P37/GE</t>
  </si>
  <si>
    <t>PORCA_x000D_
TIPO PORCA: SEXTAVADA SIMPLES_x000D_
NORMA CONSTRUCAO: N/A_x000D_
MATERIAL CORPO: ACO CARBONO SAE1020_x000D_
TRATAMENTO SUPERFICIE: NATURAL_x000D_
CLASSE RESISTENCIA: 8.8_x000D_
DIAMETRO: 12MM_x000D_
ROSCA: METRICA_x000D_
PASSO: 1,75</t>
  </si>
  <si>
    <t>PORCA_x000D_
TIPO PORCA: SEXTAVADA SIMPLES_x000D_
NORMA CONSTRUCAO: N/A_x000D_
MATERIAL CORPO: ACO CARBONO_x000D_
TRATAMENTO SUPERFICIE: N/A_x000D_
CLASSE RESISTENCIA: 8.8_x000D_
DIAMETRO: 20MM_x000D_
ROSCA: METRICA_x000D_
PASSO: 2,5</t>
  </si>
  <si>
    <t xml:space="preserve"> PORCA SEXTAVADA DIÂMETRO-PASSO: M20-1,50 PORCA SEXTAVADA COMUM MÉTRICA M 20 MB ENEGRECIDO AÇO: 10.9</t>
  </si>
  <si>
    <t xml:space="preserve"> PORCA SEXTAVADA DIÂMETRO-PASSO: M33-2,00 PORCA SEXTAVADA COMUM MÉTRICA M 33 MB ENEGRECIDO AÇO: 10.9</t>
  </si>
  <si>
    <t>PORCA_x000D_
TIPO PORCA: SEXTAVADA SIMPLES_x000D_
NORMA CONSTRUCAO: DIN 934_x000D_
MATERIAL CORPO: ACO_x000D_
TRATAMENTO SUPERFICIE: POLIDO_x000D_
CLASSE RESISTENCIA: GRAU 8_x000D_
DIAMETRO: 16MM_x000D_
ROSCA: METRICA_x000D_
PASSO: 2</t>
  </si>
  <si>
    <t>PORCA_x000D_
TIPO PORCA: SEXTAVADA SIMPLES_x000D_
NORMA CONSTRUCAO: DIN 934_x000D_
MATERIAL CORPO: ACO CARBONO SAE1045_x000D_
TRATAMENTO SUPERFICIE: POLIDO_x000D_
CLASSE RESISTENCIA: 5.8_x000D_
DIAMETRO: 8MM_x000D_
ROSCA: METRICA_x000D_
PASSO: 1,25</t>
  </si>
  <si>
    <t xml:space="preserve"> PORCA SEXT AÇO CARBONO BICROM 1.5/82H DESCRIÇÃO DO FORNECEDOR: PORCA SEXT.A194 2H - 1.5/8''8UN - BICROMATIZADO</t>
  </si>
  <si>
    <t xml:space="preserve"> PORCA SEXT ALTA 1/4 GALV ELETR - PARAFUSOS/EST</t>
  </si>
  <si>
    <t xml:space="preserve"> HEX NUT METRIC CARBON STEEL MATERIAL BICHROMATED FINISH DIN 934 RESISTANCE CLASS 6 THREAD SIZE M20 2,50 STANDARD DIN 13 PORCA SEXTAVADA ASTM A194 2H BICROMATIZADA ROSCA UNC 1</t>
  </si>
  <si>
    <t>PORCA_x000D_
TIPO PORCA: SEXTAVADA TRAVANTE ALTA_x000D_
NORMA CONSTRUCAO: ANSI/ASME/ASTM B18.16.6_x000D_
MATERIAL CORPO: ACO CARBONO A1942H_x000D_
TRATAMENTO SUPERFICIE: BICROMATIZADO_x000D_
CLASSE RESISTENCIA: GRAU 2_x000D_
DIAMETRO: 3/4POL_x000D_
ROSCA: UNF_x000D_
PASSO: 16FPP</t>
  </si>
  <si>
    <t>PORCA_x000D_
TIPO PORCA: SEXTAVADA TRAVANTE ALTA_x000D_
NORMA CONSTRUCAO: ANSI/ASME/ASTM B18.16.6_x000D_
MATERIAL CORPO: ACO CARBONO A1942H_x000D_
TRATAMENTO SUPERFICIE: BICROMATIZADO_x000D_
CLASSE RESISTENCIA: GRAU 2_x000D_
DIAMETRO: 5/8POL_x000D_
ROSCA: UNF_x000D_
PASSO: 18FPP</t>
  </si>
  <si>
    <t xml:space="preserve"> HEX NUT METRIC CARBON STEEL MATERIAL BICHROMATED FINISH DIN 934 RESISTANCE CLASS 6 THREAD SIZE M20 2,50 STANDARD DIN 13 PORCA SEXTAVADA ASTM A194 2H BICROMATIZADA ROSCA UNC 7/8</t>
  </si>
  <si>
    <t xml:space="preserve"> HEX NUT METRIC CARBON STEEL MATERIAL BICHROMATED FINISH DIN 934 RESISTANCE CLASS 6 THREAD SIZE M20 2,50 STANDARD DIN 13 PORCA SEXTAVADA ASTM A194 GR-B8 ROSCA UNC 7/8</t>
  </si>
  <si>
    <t xml:space="preserve"> HEX NUT METRIC CARBON STEEL MATERIAL BICHROMATED FINISH DIN 934 RESISTANCE CLASS 6 THREAD SIZE M20 2,50 STANDARD DIN 13 PORCA SEXTAVADA ASTM A194 GR-B8 ROSCA UNC 1</t>
  </si>
  <si>
    <t>PORCA_x000D_
TIPO PORCA: SEXTAVADA SIMPLES_x000D_
NORMA CONSTRUCAO: N/A_x000D_
MATERIAL CORPO: ACO INOX A194GRB8_x000D_
TRATAMENTO SUPERFICIE: N/A_x000D_
CLASSE RESISTENCIA: CLASSE 6_x000D_
DIAMETRO: 1/2POL_x000D_
ROSCA: UNC_x000D_
PASSO: 13FPP</t>
  </si>
  <si>
    <t>PORCA_x000D_
TIPO PORCA: SEXTAVADA SIMPLES_x000D_
NORMA CONSTRUCAO: ANSI/ASME/ASTM B18.2.2_x000D_
MATERIAL CORPO: ACO INOX A194GRB8_x000D_
TRATAMENTO SUPERFICIE: ZINCADO ELETROLITICO_x000D_
CLASSE RESISTENCIA: GRAU 5_x000D_
DIAMETRO: 3/4POL_x000D_
ROSCA: UNC_x000D_
PASSO: 10FPP</t>
  </si>
  <si>
    <t>PORCA_x000D_
TIPO PORCA: SEXTAVADA SIMPLES_x000D_
NORMA CONSTRUCAO: ANSI/ASME/ASTM B18.2.2_x000D_
MATERIAL CORPO: ACO INOX_x000D_
TRATAMENTO SUPERFICIE: BICROMATIZADO_x000D_
CLASSE RESISTENCIA: N/A_x000D_
DIAMETRO: 1.1/8POL_x000D_
ROSCA: N/A_x000D_
PASSO: N/A</t>
  </si>
  <si>
    <t xml:space="preserve"> PORCA-TIPO: SEXTAVADA-NORMA CONSTRUTIVA: DIN 934-ROSCA/DIAMETRO NOMINAL: M120X1,50-MATERIAL/ACABAMENTO: AISI 304-</t>
  </si>
  <si>
    <t>PORCA_x000D_
TIPO PORCA: SEXTAVADA SIMPLES_x000D_
NORMA CONSTRUCAO: DIN 934_x000D_
MATERIAL CORPO: N/A_x000D_
TRATAMENTO SUPERFICIE: ZINCADO FOGO_x000D_
CLASSE RESISTENCIA: N/A_x000D_
DIAMETRO: 20MM_x000D_
ROSCA: METRICA_x000D_
PASSO: 2,5</t>
  </si>
  <si>
    <t>PORCA_x000D_
TIPO PORCA: SEXTAVADA SIMPLES_x000D_
NORMA CONSTRUCAO: ANSI/ASME/ASTM B18.2.2_x000D_
MATERIAL CORPO: ACO INOX AISI316_x000D_
TRATAMENTO SUPERFICIE: NATURAL_x000D_
CLASSE RESISTENCIA: A4-70_x000D_
DIAMETRO: 5/8POL_x000D_
ROSCA: UNC_x000D_
PASSO: 11FPP</t>
  </si>
  <si>
    <t>PORCA_x000D_
TIPO PORCA: SEXTAVADA SIMPLES_x000D_
NORMA CONSTRUCAO: DIN 934_x000D_
MATERIAL CORPO: ACO CARBONO SAE1045_x000D_
TRATAMENTO SUPERFICIE: ZINCADO ELETROLITICO_x000D_
CLASSE RESISTENCIA: 5.8_x000D_
DIAMETRO: 10MM_x000D_
ROSCA: METRICA_x000D_
PASSO: 1.5</t>
  </si>
  <si>
    <t>PORCA_x000D_
TIPO PORCA: SEXTAVADA SIMPLES_x000D_
NORMA CONSTRUCAO: DIN 934_x000D_
MATERIAL CORPO: ACO CARBONO SAE1020_x000D_
TRATAMENTO SUPERFICIE: POLIDO_x000D_
CLASSE RESISTENCIA: 5.8_x000D_
DIAMETRO: 10MM_x000D_
ROSCA: METRICA_x000D_
PASSO: 1.5</t>
  </si>
  <si>
    <t>PORCA_x000D_
TIPO PORCA: SEXTAVADA SIMPLES_x000D_
NORMA CONSTRUCAO: DIN 934_x000D_
MATERIAL CORPO: ACO CARBONO SAE1045_x000D_
TRATAMENTO SUPERFICIE: ZINCADO FOGO_x000D_
CLASSE RESISTENCIA: 8.8_x000D_
DIAMETRO: 12MM_x000D_
ROSCA: METRICA_x000D_
PASSO: 1,75</t>
  </si>
  <si>
    <t>PORCA_x000D_
TIPO PORCA: SEXTAVADA SIMPLES_x000D_
NORMA CONSTRUCAO: DIN 934_x000D_
MATERIAL CORPO: ACO INOX AISI316_x000D_
TRATAMENTO SUPERFICIE: NATURAL_x000D_
CLASSE RESISTENCIA: A4-70_x000D_
DIAMETRO: 12MM_x000D_
ROSCA: METRICA_x000D_
PASSO: 1,75</t>
  </si>
  <si>
    <t>PORCA_x000D_
TIPO PORCA: SEXTAVADA SIMPLES_x000D_
NORMA CONSTRUCAO: DIN 934_x000D_
MATERIAL CORPO: ACO CARBONO SAE1045_x000D_
TRATAMENTO SUPERFICIE: ZINCADO_x000D_
CLASSE RESISTENCIA: 8.8_x000D_
DIAMETRO: 16MM_x000D_
ROSCA: METRICA_x000D_
PASSO: 2</t>
  </si>
  <si>
    <t>PORCA_x000D_
TIPO PORCA: SEXTAVADA SIMPLES_x000D_
NORMA CONSTRUCAO: DIN 934_x000D_
MATERIAL CORPO: ACO INOX AISI316_x000D_
TRATAMENTO SUPERFICIE: NATURAL_x000D_
CLASSE RESISTENCIA: A4-70_x000D_
DIAMETRO: 16MM_x000D_
ROSCA: METRICA_x000D_
PASSO: 2</t>
  </si>
  <si>
    <t>PORCA_x000D_
TIPO PORCA: SEXTAVADA SIMPLES_x000D_
NORMA CONSTRUCAO: DIN 934_x000D_
MATERIAL CORPO: ACO INOX AISI316_x000D_
TRATAMENTO SUPERFICIE: NATURAL_x000D_
CLASSE RESISTENCIA: A4-70_x000D_
DIAMETRO: 6MM_x000D_
ROSCA: METRICA_x000D_
PASSO: 1</t>
  </si>
  <si>
    <t>PORCA_x000D_
TIPO PORCA: SEXTAVADA SIMPLES_x000D_
NORMA CONSTRUCAO: ANSI/ASME/ASTM B18.2.2_x000D_
MATERIAL CORPO: ACO LIGA A193_x000D_
TRATAMENTO SUPERFICIE: BICROMATIZADO_x000D_
CLASSE RESISTENCIA: GRAU B7_x000D_
DIAMETRO: 1.1/2POL_x000D_
ROSCA: N/A_x000D_
PASSO: N/A</t>
  </si>
  <si>
    <t>PORCA_x000D_
TIPO PORCA: SEXTAVADA SIMPLES_x000D_
NORMA CONSTRUCAO: ANSI/ASME/ASTM B18.2.2_x000D_
MATERIAL CORPO: ACO INOX_x000D_
TRATAMENTO SUPERFICIE: BICROMATIZADO_x000D_
CLASSE RESISTENCIA: N/A_x000D_
DIAMETRO: 1.1/4POL_x000D_
ROSCA: N/A_x000D_
PASSO: N/A</t>
  </si>
  <si>
    <t>PORCA_x000D_
TIPO PORCA: SEXTAVADA SIMPLES_x000D_
NORMA CONSTRUCAO: ANSI/ASME/ASTM B18.2.2_x000D_
MATERIAL CORPO: N/A_x000D_
TRATAMENTO SUPERFICIE: BICROMATIZADO_x000D_
CLASSE RESISTENCIA: N/A_x000D_
DIAMETRO: 1POL_x000D_
ROSCA: N/A_x000D_
PASSO: N/A</t>
  </si>
  <si>
    <t>PORCA_x000D_
TIPO PORCA: SEXTAVADA SIMPLES_x000D_
NORMA CONSTRUCAO: ANSI/ASME/ASTM B18.2.2_x000D_
MATERIAL CORPO: ACO CARBONO A1942H_x000D_
TRATAMENTO SUPERFICIE: N/A_x000D_
CLASSE RESISTENCIA: N/A_x000D_
DIAMETRO: 2.1/4POL_x000D_
ROSCA: N/A_x000D_
PASSO: N/A</t>
  </si>
  <si>
    <t xml:space="preserve"> PORCA SEXTAVADA 5/16 APLICACAO: SOBRA DE OBRA</t>
  </si>
  <si>
    <t xml:space="preserve"> PORCA SEXTAVA A325 2H MATERIAL GALVANIZADO/FOGO 1/2 POLEGADA</t>
  </si>
  <si>
    <t>PORCA_x000D_
TIPO PORCA: SEXTAVADA SIMPLES_x000D_
NORMA CONSTRUCAO: N/A_x000D_
MATERIAL CORPO: ACO_x000D_
TRATAMENTO SUPERFICIE: OLEADO_x000D_
CLASSE RESISTENCIA: N/A_x000D_
DIAMETRO: N/A_x000D_
ROSCA: UNC_x000D_
PASSO: N/A</t>
  </si>
  <si>
    <t>PORCA_x000D_
TIPO PORCA: SEXTAVADA DUPLA_x000D_
NORMA CONSTRUCAO: ANSI/ASME/ASTM B18.2.2_x000D_
MATERIAL CORPO: N/A_x000D_
TRATAMENTO SUPERFICIE: ZINCADO ELETROLITICO_x000D_
CLASSE RESISTENCIA: N/A_x000D_
DIAMETRO: 1/4POL_x000D_
ROSCA: N/A_x000D_
PASSO: N/A</t>
  </si>
  <si>
    <t>PORCA_x000D_
TIPO PORCA: SEXTAVADA SIMPLES_x000D_
NORMA CONSTRUCAO: ANSI/ASME/ASTM B18.2.2_x000D_
MATERIAL CORPO: N/A_x000D_
TRATAMENTO SUPERFICIE: BICROMATIZADO_x000D_
CLASSE RESISTENCIA: N/A_x000D_
DIAMETRO: 1/2POL_x000D_
ROSCA: N/A_x000D_
PASSO: N/A</t>
  </si>
  <si>
    <t>PORCA_x000D_
TIPO PORCA: SEXTAVADA SIMPLES_x000D_
NORMA CONSTRUCAO: ANSI/ASME/ASTM B18.2.2_x000D_
MATERIAL CORPO: ACO CARBONO A1942H_x000D_
TRATAMENTO SUPERFICIE: BICROMATIZADO_x000D_
CLASSE RESISTENCIA: N/A_x000D_
DIAMETRO: 3/4POL_x000D_
ROSCA: N/A_x000D_
PASSO: N/A</t>
  </si>
  <si>
    <t>PORCA_x000D_
TIPO PORCA: SEXTAVADA SIMPLES_x000D_
NORMA CONSTRUCAO: ANSI/ASME/ASTM B18.2.2_x000D_
MATERIAL CORPO: N/A_x000D_
TRATAMENTO SUPERFICIE: BICROMATIZADO_x000D_
CLASSE RESISTENCIA: N/A_x000D_
DIAMETRO: 5/8POL_x000D_
ROSCA: N/A_x000D_
PASSO: N/A</t>
  </si>
  <si>
    <t>PORCA_x000D_
TIPO PORCA: SEXTAVADA SIMPLES_x000D_
NORMA CONSTRUCAO: ANSI/ASME/ASTM B18.2.2_x000D_
MATERIAL CORPO: N/A_x000D_
TRATAMENTO SUPERFICIE: BICROMATIZADO_x000D_
CLASSE RESISTENCIA: N/A_x000D_
DIAMETRO: 7/8POL_x000D_
ROSCA: N/A_x000D_
PASSO: N/A</t>
  </si>
  <si>
    <t xml:space="preserve"> PORCA SEXTAVADA INOX NC 3/8POL MATERIAL: PH 4340 A-304 APLICACAO: PARAFUSOS</t>
  </si>
  <si>
    <t>PORCA_x000D_
TIPO PORCA: SEXTAVADA SIMPLES_x000D_
NORMA CONSTRUCAO: DIN 934_x000D_
MATERIAL CORPO: N/A_x000D_
TRATAMENTO SUPERFICIE: N/A_x000D_
CLASSE RESISTENCIA: N/A_x000D_
DIAMETRO: 10MM_x000D_
ROSCA: METRICA_x000D_
PASSO: N/A</t>
  </si>
  <si>
    <t>PORCA_x000D_
TIPO PORCA: SEXTAVADA SIMPLES_x000D_
NORMA CONSTRUCAO: DIN 934_x000D_
MATERIAL CORPO: N/A_x000D_
TRATAMENTO SUPERFICIE: N/A_x000D_
CLASSE RESISTENCIA: N/A_x000D_
DIAMETRO: 16MM_x000D_
ROSCA: METRICA_x000D_
PASSO: N/A</t>
  </si>
  <si>
    <t>PORCA_x000D_
TIPO PORCA: SEXTAVADA SIMPLES_x000D_
NORMA CONSTRUCAO: DIN 934_x000D_
MATERIAL CORPO: ACO CARBONO SAE1020_x000D_
TRATAMENTO SUPERFICIE: ZINCADO FOGO_x000D_
CLASSE RESISTENCIA: 5.8_x000D_
DIAMETRO: 18MM_x000D_
ROSCA: METRICA_x000D_
PASSO: 2,5</t>
  </si>
  <si>
    <t xml:space="preserve"> PORCA SEXTAVADA; DIÂMETRO: M-2; MATERIAL: AÇO INOX</t>
  </si>
  <si>
    <t xml:space="preserve"> PORCA SEXTAVADA; DIÂMETRO: M-2.2; MATERIAL: AÇO INOX</t>
  </si>
  <si>
    <t xml:space="preserve"> PORCA SEXTAVADA; DIÂMETRO: M-3; MATERIAL: AÇO INOX</t>
  </si>
  <si>
    <t xml:space="preserve"> PORCA SEXTAVADA; DIÂMETRO: M-4; MATERIAL: AÇO INOX</t>
  </si>
  <si>
    <t xml:space="preserve"> PORCA SEXTAVADA; DIÂMETRO: M-5; MATERIAL: AÇO INOX</t>
  </si>
  <si>
    <t xml:space="preserve"> PORCA SEXTAVADA; DIÂMETRO: M-6; MATERIAL: AÇO INOX</t>
  </si>
  <si>
    <t>PORCA_x000D_
TIPO PORCA: SEXTAVADA SIMPLES_x000D_
NORMA CONSTRUCAO: DIN 13_x000D_
MATERIAL CORPO: ACO INOX AISI304_x000D_
TRATAMENTO SUPERFICIE: NATURAL_x000D_
CLASSE RESISTENCIA: N/A_x000D_
DIAMETRO: 6MM_x000D_
ROSCA: METRICA_x000D_
PASSO: 0,75</t>
  </si>
  <si>
    <t xml:space="preserve"> PORCA SEXTAVADA; DIÂMETRO: M-7; MATERIAL: AÇO INOX</t>
  </si>
  <si>
    <t xml:space="preserve"> PORCA SEXTAVADA; DIÂMETRO: M-8; MATERIAL: AÇO INOX</t>
  </si>
  <si>
    <t xml:space="preserve"> PORCA SEXTAVADA ROSCA UNC 5/8POL 2H 194-B8</t>
  </si>
  <si>
    <t xml:space="preserve"> PORCA SEXTAVADA AUTO TRAVANTE POLEGADA MATERIAL ACO INOX AISI316 ACABA MENTO NATURAL NORMA ASME B18.2.2 ROSCA UNC DIAMETRO 7/16 POL FIOS P/PO LEGADA 14 FPP NORMA ASME B1.1</t>
  </si>
  <si>
    <t xml:space="preserve"> PORCA- TIPO: AUTOTRAVANTE- NORMA CONSTRUTIVA: DIN 982- ROSCA/DIAMETRO NOMINAL: M10X1,50- ALTURA: ALTURA 11,50MM- MATERIAL/ACABAMENTO: SAE 10 45 GALVANIZADOFAB: DRAGAO DOS PARAFUSOS- REF: 6400105B.</t>
  </si>
  <si>
    <t xml:space="preserve"> PORCA- TIPO: AUTOTRAVANTE- NORMA CONSTRUTIVA: DIN 982- ROSCA/DIAMETRO NOMINAL: M14X2- ALTURA: ALTURA 16MM- MATERIAL/ACABAMENTO: SAE 1045 GAL VANIZADO- USO: TORRE RESFRIAMENTO.</t>
  </si>
  <si>
    <t xml:space="preserve"> PORCAS ASTM A 194-B8 1/2 POL UNC APLICACAO: MONTAGEM DE NOVO PONTO DE AMOSTRA PARA O SISTEMA DE EMISSARIO</t>
  </si>
  <si>
    <t>PORCA_x000D_
TIPO PORCA: SEXTAVADA SIMPLES_x000D_
NORMA CONSTRUCAO: DIN 934_x000D_
MATERIAL CORPO: ACO INOX AISI304_x000D_
TRATAMENTO SUPERFICIE: NATURAL_x000D_
CLASSE RESISTENCIA: A2-70_x000D_
DIAMETRO: 12MM_x000D_
ROSCA: METRICA_x000D_
PASSO: 1,75</t>
  </si>
  <si>
    <t>PORCA_x000D_
TIPO PORCA: SEXTAVADA SIMPLES_x000D_
NORMA CONSTRUCAO: N/A_x000D_
MATERIAL CORPO: ACO CARBONO SAE1045_x000D_
TRATAMENTO SUPERFICIE: ZINCADO_x000D_
CLASSE RESISTENCIA: 5.8_x000D_
DIAMETRO: 20MM_x000D_
ROSCA: METRICA_x000D_
PASSO: 2,5</t>
  </si>
  <si>
    <t>PORCA_x000D_
TIPO PORCA: SEXTAVADA SIMPLES_x000D_
NORMA CONSTRUCAO: DIN 934_x000D_
MATERIAL CORPO: ACO CARBONO SAE1045_x000D_
TRATAMENTO SUPERFICIE: NATURAL_x000D_
CLASSE RESISTENCIA: 8.8_x000D_
DIAMETRO: 20MM_x000D_
ROSCA: METRICA_x000D_
PASSO: 2,5</t>
  </si>
  <si>
    <t xml:space="preserve"> PORCA-TIPO: SEXTAVADA-NORMA CONSTRUTIVA: DIN 934-ROSCA/DIAMETRO NOMINA L: M24X3-ALTURA: ALTURA 14MM-MATERIAL/ACABAMENTO: DIN 267-GRAU/CLASSE: CL 8</t>
  </si>
  <si>
    <t xml:space="preserve"> PORCA SEXTAVADA METRICO MATERIAL ACO CARBONO SAE1045 ACABAMENTO PRETO NORMA DIN 934 CLASSE RESISTENCIA 10 ROSCA M24 3,00 NORMA DIN 13</t>
  </si>
  <si>
    <t>PORCA_x000D_
TIPO PORCA: SEXTAVADA SIMPLES_x000D_
NORMA CONSTRUCAO: DIN 934_x000D_
MATERIAL CORPO: ACO CARBONO A1942H_x000D_
TRATAMENTO SUPERFICIE: BICROMATIZADO_x000D_
CLASSE RESISTENCIA: N/A_x000D_
DIAMETRO: 1.1/4POL_x000D_
ROSCA: UNC_x000D_
PASSO: 7FPP</t>
  </si>
  <si>
    <t>ABRACADEIRA UNHA_x000D_
MATERIAL CORPO: ACO INOX_x000D_
TRATAMENTO SUPERFICIE: N/A_x000D_
DIAMETRO NOMINAL: 13,000MM_x000D_
DIAMETRO FURO FIXACAO: N/A_x000D_
BASE: N/A</t>
  </si>
  <si>
    <t>SOBRESSALENTE_x000D_
NOME ITEM: TRAVA_x000D_
SUBAPLICACAO: N/A_x000D_
APLICACAO: MOINHO_x000D_
APLICACAO: N/A_x000D_
APLICACAO: N/A_x000D_
APLICACAO: N/A_x000D_
APLICACAO: N/A_x000D_
APLICACAO: N/A_x000D_
PN: CLS200UA/SMC</t>
  </si>
  <si>
    <t>ARRUELA VEDACAO MATERIAL CORPO COBRE TRATAMENTO
SUPERFICIE RECOZIDO DIAMETRO NOMINAL 18,09MM DIAMETRO
EXTERNO 24,16MM ESPESSURA 3,11MM</t>
  </si>
  <si>
    <t>ARRUELA DE PRESSAO DIAMETRO: 1POL MATERIAL: INOX 316 APLICACAO: BOMBA DA CAPTACAO KKS: 90GAF11AP001</t>
  </si>
  <si>
    <t>ARRUELA LISA DIAMETRO: 1POL MATERIAL: INOX 316 APLICACAO: BOMBA DA CAPTACAO KKS: 90GAF11AP001</t>
  </si>
  <si>
    <t>ARRUELA LISA NORMA CONSTRUCAO DIN 125A MATERIAL CORPO
ACO INOX AISI304 TRATAMENTO SUPERFICIE POLIDO DIAMETRO
NOMINAL 8,5MM DIAMETRO EXTERNO 16MM ESPESSURA 1,8MM 814
351 00 CISER</t>
  </si>
  <si>
    <t>ARRUELA PRESSAO NORMA CONSTRUCAO DIN 127B MATERIAL
CORPO ACO INOX AISI304 TRATAMENTO SUPERFICIE POLIDO
DIAMETRO NOMINAL 8,5MM DIAMETRO EXTERNO 14MM ESPESSURA
1,9MM 816 351 00 CISER</t>
  </si>
  <si>
    <t>CHUMBADOR PARABOLT MATERIAL CORPO ACO CARBONO SAE1020
TRATAMENTO SUPERFICIE ZINCADO PROFUNDIDADE MINIMA 66MM
DIAMETRO ROSCA 5/8POL PASSO 11FPP DIAMETRO EXTERNO
5/8POL COMPRIMENTO CHUMBADOR 5POL FIXACAO PARAFUSO
C/BUCHA C/PORCA C/ARRUELA APLICACAO PENEIRA</t>
  </si>
  <si>
    <t>CHUMBADOR PARABOLT MATERIAL CORPO ACO INOX PROFUNDIDADE
MINIMA 3POL DIAMETRO ROSCA 3/8POL ROSCA METRICA PASSO
0,5 DIAMETRO EXTERNO 3/8POL COMPRIMENTO CHUMBADOR 3POL
FIXACAO ROSCA C/BUCHA C/PORCA C/ARRUELA APLICACAO
ESTRUTURA TORRE</t>
  </si>
  <si>
    <t>PARAFUSO AUTO ATARRAXANTE CABECA PANELA PHILLIPS MATERIAL: ACO INOX 304 KKS: 58PAF11AC001 DIAMETRO X COMPRIMENTO: 4.8 X 25MATERIAL: ACO INOXIDAVEL A2 ACABAMENTO: PASSIVADO DIMENSOES: DIN 7981 (DIN EN ISO 7049) ROSCA SOBERBA -  DIN 7970 (DIN EN ISO 1478) APLICACAO: UTILIZACAO IDENTICA AOS FIXADORES EM ACO CARBONO POREM EM LOCAIS SUJEITOS A ATMOSFERAS QUE PROPICIEM ALTA CORROSAO TAIS COMO INDUSTRIAS QUIMICAS DE BEBIDAS ALIMENTICIAS NAVAL</t>
  </si>
  <si>
    <t>PARAFUSO TIPO PARAFUSO CABECA SEXTAVADA SIMPLES
MATERIAL CORPO ACO CARBONO SAE1020 TRATAMENTO
SUPERFICIE ZINCADO FOGO NORMA CONSTRUCAO DIN 933 CLASSE
RESISTENCIA 5.8 DISPOSICAO ROSCA ROSCA TOTAL DIAMETRO
16MM ROSCA METRICA PASSO 2,00 COMPRIMENTO TOTAL 80MM
ACESSORIO C/ARRUELA C/PORCA</t>
  </si>
  <si>
    <t>PARAFUSO TIPO PARAFUSO CABECA SEXTAVADA DISPOSITIVO
APERTO SEXTAVADO MATERIAL CORPO ACO INOX AISI316 CLASSE
RESISTENCIA 12.9 DISPOSICAO ROSCA ROSCA TOTAL DIAMETRO
10MM ROSCA METRICA PASSO 1,5 COMPRIMENTO TOTAL 150MM</t>
  </si>
  <si>
    <t>PARAFUSO TIPO PARAFUSO CABECA SEXTAVADA DISPOSITIVO
APERTO SEXTAVADO MATERIAL CORPO ACO INOX AISI304
TRATAMENTO SUPERFICIE POLIDO NORMA CONSTRUCAO DIN 933
CLASSE RESISTENCIA A2-70 DISPOSICAO ROSCA TOTAL
DIAMETRO 8MM ROSCA M8 PASSO 1,25 COMPRIMENTO TOTAL 25MM
FORNECIMENTO UNIDADE 181 359 00 CISER</t>
  </si>
  <si>
    <t>PARAFUSO OLHAL 1/2POL FORJADO EM ACO CARBONO 1045 GALVANICAO ELETROLITICA</t>
  </si>
  <si>
    <t>PARAFUSO OLHAL 1/4POL FORJADO EM ACO CARBONO 1045 GALVANICAO ELETROLITICA</t>
  </si>
  <si>
    <t>PARAFUSO OLHAL 3/4POL FORJADO EM ACO CARBONO 1045 GALVANICAO ELETROLITICA</t>
  </si>
  <si>
    <t>PARAFUSO OLHAL 3/8POL FORJADO EM ACO CARBONO 1045 GALVANICAO ELETROLITICA</t>
  </si>
  <si>
    <t>PARAFUSO OLHAL 5/16POL FORJADO EM ACO CARBONO 1045 GALVANICAO ELETROLITICA</t>
  </si>
  <si>
    <t>PARAFUSO OLHAL 5/8POL FORJADO EM ACO CARBONO 1045 GALVANICAO ELETROLITICA</t>
  </si>
  <si>
    <t>PARAFUSO OLHAL M12 FORJADO EM ACO CARBONO 1045 GALVANICAO ELETROLITICA</t>
  </si>
  <si>
    <t>PARAFUSO OLHAL M14 FORJADO EM ACO CARBONO 1045 GALVANICAO ELETROLITICA</t>
  </si>
  <si>
    <t>PARAFUSO OLHAL M16 FORJADO EM ACO CARBONO 1045 GALVANICAO ELETROLITICA</t>
  </si>
  <si>
    <t>PARAFUSO OLHAL M18 FORJADO EM ACO CARBONO 1045 GALVANICAO ELETROLITICA</t>
  </si>
  <si>
    <t>PARAFUSO OLHAL M20 FORJADO EM ACO CARBONO 1045 GALVANICAO ELETROLITICA</t>
  </si>
  <si>
    <t>PARAFUSO OLHAL FORJADO EM ACO CARBONO 1045 GALVANICAO ELETROLITICA</t>
  </si>
  <si>
    <t>PARAFUSO OLHAL M24 FORJADO EM ACO CARBONO 1045 GALVANICAO ELETROLITICA</t>
  </si>
  <si>
    <t>PARAFUSO OLHAL M30 FORJADO EM ACO CARBONO 1045 GALVANICAO ELETROLITICA</t>
  </si>
  <si>
    <t>PARAFUSO OLHAL M6 FORJADO EM ACO CARBONO 1045 GALVANICAO ELETROLITICA</t>
  </si>
  <si>
    <t>PARAFUSO OLHAL M8 FORJADO EM ACO CARBONO 1045 GALVANICAO ELETROLITICA</t>
  </si>
  <si>
    <t>PARAFUSO TIPO PARAFUSO S/CABECA DISPOSITIVO APERTO
SEXTAVADO INTERNO MATERIAL CORPO ACO INOX AISI316 NORMA
CONSTRUCAO N/A CLASSE RESISTENCIA A4-70 DISPOSICAO
ROSCA ROSCA TOTAL DIAMETRO 3/8POL ROSCA UNC PASSO 16FPP
COMPRIMENTO TOTAL 3/8POL</t>
  </si>
  <si>
    <t>PARAFUSO SEXTAVADO ROSCA PARCIAL APLICACAO: BOMBA CAPTACAO DIAMETRO: 1POL COMPRIMENTO: 6POL MATERIAL: INOX 316 KKS: 90GAF11AP001</t>
  </si>
  <si>
    <t>PARAFUSO ROSCA SOBERBA CABECA SEXTAVADA P/ BUCHA DE NYLON 8MM OU USO EM  MADEIRA</t>
  </si>
  <si>
    <t>PARAFUSO SEXTAVADO SPR12-I10X50 EBARA</t>
  </si>
  <si>
    <t>PARAFUSO SEXTAVADO SPR12-I16X50 EBARA</t>
  </si>
  <si>
    <t>PARAFUSOS ALLEN CABEÇA ESCAREADA M8x20 ROSCA TOTAL INOX A72
APLICAÇÃO / MANUTENÇÃO DA ESTEIRA BOTTOM ASH E RASPADOR</t>
  </si>
  <si>
    <t>PORCA SEXTAVADA MATERIAL CORPO ACO INOX AISI316
DIAMETRO 1/2POL SS-812-1 SWAGELOCK</t>
  </si>
  <si>
    <t>PORCA SEXTAVADA ASTM A194 2H BICROMATIZADA ROSCA UNC 1/2"</t>
  </si>
  <si>
    <t>PORCA SEXTAVADA ASTM A94 Gr-B8  ROSCA UNC 5/8"</t>
  </si>
  <si>
    <t>PORCA SEXTAVADA FLANGEADA S/SERRILHA MATERIAL CORPO
LATAO DIAMETRO 1/2POL ROSCA UNF PASSO 20FPP</t>
  </si>
  <si>
    <t>PORCA SEXTAVADA FLANGEADA S/SERRILHA MATERIAL CORPO
LATAO DIAMETRO 5/8POL ROSCA UNF PASSO 18FPP</t>
  </si>
  <si>
    <t>PORCA SEXTAVADA DIAMETRO: 1POL MATERIAL: INOX 316 APLICACAO: BOMBA DA CAPTACAO KKS: 90GAF11AP001</t>
  </si>
  <si>
    <t>UND</t>
  </si>
  <si>
    <t>PECÉM II GERAÇÃO DE ENERGIA S.A.
CNPJ: 11.471.487/1111-44
IE: 16383391-3 IM: 239188-1
End: Rodovia CE-185, KM 37,5, parte, Complexo Industrial e Portuário de Pecém – São Gonçalo do Amarante/CE CEP: 62.671-111</t>
  </si>
  <si>
    <t>rei dos parafusos ltda</t>
  </si>
  <si>
    <t>45 dias</t>
  </si>
  <si>
    <t>sim</t>
  </si>
  <si>
    <t xml:space="preserve">20 dias </t>
  </si>
  <si>
    <t>10 dias</t>
  </si>
  <si>
    <t xml:space="preserve">10 dias </t>
  </si>
  <si>
    <t>20 dias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</si>
</sst>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quot; &quot;00&quot;.&quot;000&quot;.&quot;000&quot;/&quot;0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i/>
      <sz val="11"/>
      <name val="Calibri"/>
      <family val="2"/>
      <scheme val="minor"/>
    </font>
    <font>
      <b/>
      <sz val="14"/>
      <color theme="1"/>
      <name val="Calibri"/>
      <family val="2"/>
      <scheme val="minor"/>
    </font>
    <font>
      <sz val="11"/>
      <color theme="0" tint="-0.249977111117893"/>
      <name val="Calibri"/>
      <family val="2"/>
      <scheme val="minor"/>
    </font>
    <font>
      <b/>
      <sz val="10"/>
      <color theme="0"/>
      <name val="Calibri"/>
      <family val="2"/>
      <scheme val="minor"/>
    </font>
    <font>
      <sz val="10"/>
      <name val="Calibri"/>
      <family val="2"/>
      <scheme val="minor"/>
    </font>
    <font>
      <b/>
      <sz val="12"/>
      <color theme="1"/>
      <name val="Calibri"/>
      <family val="2"/>
      <scheme val="minor"/>
    </font>
    <font>
      <sz val="11"/>
      <color theme="9" tint="-0.249977111117893"/>
      <name val="Calibri"/>
      <family val="2"/>
      <scheme val="minor"/>
    </font>
    <font>
      <b/>
      <sz val="11"/>
      <color rgb="FFFFC000"/>
      <name val="Calibri"/>
      <family val="2"/>
    </font>
    <font>
      <b/>
      <sz val="11"/>
      <color theme="8" tint="-0.249977111117893"/>
      <name val="Calibri"/>
      <family val="2"/>
    </font>
    <font>
      <b/>
      <sz val="11"/>
      <color theme="1"/>
      <name val="Calibri"/>
      <family val="2"/>
    </font>
    <font>
      <sz val="11"/>
      <name val="Calibri"/>
      <family val="2"/>
      <scheme val="minor"/>
    </font>
    <font>
      <b/>
      <sz val="11"/>
      <name val="Calibri"/>
      <family val="2"/>
      <scheme val="minor"/>
    </font>
    <font>
      <sz val="11"/>
      <color theme="1"/>
      <name val="Calibri"/>
      <family val="2"/>
    </font>
  </fonts>
  <fills count="8">
    <fill>
      <patternFill patternType="none"/>
    </fill>
    <fill>
      <patternFill patternType="gray125"/>
    </fill>
    <fill>
      <patternFill patternType="solid">
        <fgColor rgb="FF128A96"/>
        <bgColor indexed="64"/>
      </patternFill>
    </fill>
    <fill>
      <patternFill patternType="solid">
        <fgColor theme="6" tint="-0.249977111117893"/>
        <bgColor indexed="64"/>
      </patternFill>
    </fill>
    <fill>
      <patternFill patternType="solid">
        <fgColor rgb="FFFCB316"/>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2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left>
      <right style="thin">
        <color theme="0"/>
      </right>
      <top style="thin">
        <color theme="0"/>
      </top>
      <bottom/>
      <diagonal/>
    </border>
    <border>
      <left style="thin">
        <color theme="0"/>
      </left>
      <right style="thin">
        <color theme="0"/>
      </right>
      <top/>
      <bottom/>
      <diagonal/>
    </border>
    <border>
      <left style="medium">
        <color theme="0" tint="-0.249977111117893"/>
      </left>
      <right/>
      <top/>
      <bottom style="thin">
        <color theme="0"/>
      </bottom>
      <diagonal/>
    </border>
    <border>
      <left style="medium">
        <color theme="0" tint="-0.249977111117893"/>
      </left>
      <right/>
      <top/>
      <bottom/>
      <diagonal/>
    </border>
    <border>
      <left/>
      <right style="medium">
        <color theme="0" tint="-0.249977111117893"/>
      </right>
      <top/>
      <bottom style="thin">
        <color theme="0"/>
      </bottom>
      <diagonal/>
    </border>
    <border>
      <left/>
      <right style="medium">
        <color theme="0" tint="-0.249977111117893"/>
      </right>
      <top/>
      <bottom/>
      <diagonal/>
    </border>
    <border>
      <left style="medium">
        <color theme="0" tint="-0.249977111117893"/>
      </left>
      <right style="medium">
        <color theme="0" tint="-0.249977111117893"/>
      </right>
      <top/>
      <bottom style="thin">
        <color theme="0"/>
      </bottom>
      <diagonal/>
    </border>
    <border>
      <left style="medium">
        <color theme="0" tint="-0.249977111117893"/>
      </left>
      <right style="medium">
        <color theme="0" tint="-0.249977111117893"/>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bottom/>
      <diagonal/>
    </border>
    <border>
      <left/>
      <right style="thin">
        <color theme="0" tint="-0.249977111117893"/>
      </right>
      <top style="thin">
        <color theme="0" tint="-0.249977111117893"/>
      </top>
      <bottom/>
      <diagonal/>
    </border>
    <border>
      <left style="thin">
        <color theme="0" tint="-0.249977111117893"/>
      </left>
      <right/>
      <top/>
      <bottom style="thin">
        <color theme="0" tint="-0.249977111117893"/>
      </bottom>
      <diagonal/>
    </border>
    <border>
      <left/>
      <right/>
      <top style="thin">
        <color theme="0" tint="-0.249977111117893"/>
      </top>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133">
    <xf numFmtId="0" fontId="0" fillId="0" borderId="0" xfId="0"/>
    <xf numFmtId="164" fontId="0" fillId="0" borderId="0" xfId="1" applyNumberFormat="1" applyFont="1"/>
    <xf numFmtId="0" fontId="1" fillId="0" borderId="1" xfId="0" applyFont="1" applyBorder="1" applyAlignment="1">
      <alignment horizontal="left" vertical="center" wrapText="1"/>
    </xf>
    <xf numFmtId="0" fontId="5" fillId="0" borderId="0" xfId="0" applyFont="1" applyAlignment="1">
      <alignment horizontal="center"/>
    </xf>
    <xf numFmtId="0" fontId="5" fillId="0" borderId="4" xfId="0" applyFont="1" applyBorder="1" applyAlignment="1">
      <alignment horizontal="center"/>
    </xf>
    <xf numFmtId="0" fontId="5" fillId="0" borderId="6" xfId="0" applyFont="1" applyBorder="1" applyAlignment="1">
      <alignment horizontal="center"/>
    </xf>
    <xf numFmtId="0" fontId="5" fillId="0" borderId="8" xfId="0" applyFont="1" applyBorder="1" applyAlignment="1">
      <alignment horizontal="center"/>
    </xf>
    <xf numFmtId="0" fontId="5" fillId="0" borderId="7" xfId="0" applyFont="1" applyBorder="1" applyAlignment="1">
      <alignment horizontal="center"/>
    </xf>
    <xf numFmtId="0" fontId="0" fillId="0" borderId="0" xfId="0" applyFont="1"/>
    <xf numFmtId="10" fontId="0" fillId="0" borderId="0" xfId="0" applyNumberFormat="1" applyFont="1"/>
    <xf numFmtId="0" fontId="0" fillId="0" borderId="0" xfId="0" applyFont="1" applyAlignment="1">
      <alignment horizontal="right"/>
    </xf>
    <xf numFmtId="0" fontId="0" fillId="0" borderId="0" xfId="0" applyFont="1" applyAlignment="1">
      <alignment horizontal="left"/>
    </xf>
    <xf numFmtId="0" fontId="0" fillId="0" borderId="5" xfId="0" applyFont="1" applyBorder="1"/>
    <xf numFmtId="0" fontId="0" fillId="0" borderId="7" xfId="0" applyFont="1" applyBorder="1"/>
    <xf numFmtId="0" fontId="0" fillId="0" borderId="9" xfId="0" applyFont="1" applyBorder="1"/>
    <xf numFmtId="0" fontId="6" fillId="3"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7" fillId="0" borderId="1" xfId="0" applyFont="1" applyBorder="1" applyAlignment="1">
      <alignment horizontal="center" vertical="center"/>
    </xf>
    <xf numFmtId="0" fontId="0" fillId="0" borderId="1" xfId="0" applyFont="1" applyBorder="1" applyAlignment="1">
      <alignment horizontal="center" vertical="center"/>
    </xf>
    <xf numFmtId="0" fontId="7" fillId="0" borderId="1" xfId="0" applyFont="1" applyBorder="1" applyAlignment="1">
      <alignment horizontal="left" vertical="center"/>
    </xf>
    <xf numFmtId="3" fontId="0" fillId="0" borderId="1" xfId="0" applyNumberFormat="1" applyFont="1" applyBorder="1" applyAlignment="1">
      <alignment horizontal="center" vertical="center"/>
    </xf>
    <xf numFmtId="0" fontId="5" fillId="0" borderId="0" xfId="0" applyFont="1" applyFill="1" applyBorder="1" applyAlignment="1">
      <alignment horizontal="center"/>
    </xf>
    <xf numFmtId="43" fontId="0" fillId="0" borderId="1" xfId="2" applyFont="1" applyBorder="1" applyAlignment="1">
      <alignment horizontal="center" vertical="center"/>
    </xf>
    <xf numFmtId="43" fontId="0" fillId="0" borderId="0" xfId="0" applyNumberFormat="1" applyFont="1" applyAlignment="1">
      <alignment horizontal="left"/>
    </xf>
    <xf numFmtId="1" fontId="0" fillId="0" borderId="1" xfId="0" applyNumberFormat="1" applyFont="1" applyBorder="1" applyAlignment="1">
      <alignment horizontal="center" vertical="center"/>
    </xf>
    <xf numFmtId="0" fontId="0" fillId="0" borderId="0" xfId="0" applyFont="1" applyAlignment="1">
      <alignment horizontal="center"/>
    </xf>
    <xf numFmtId="0" fontId="8" fillId="0" borderId="0" xfId="0" applyFont="1" applyBorder="1" applyAlignment="1">
      <alignment horizontal="center"/>
    </xf>
    <xf numFmtId="0" fontId="5" fillId="0" borderId="0" xfId="0" applyFont="1" applyBorder="1" applyAlignment="1">
      <alignment horizontal="center"/>
    </xf>
    <xf numFmtId="0" fontId="0" fillId="0" borderId="13" xfId="0" applyFont="1" applyBorder="1"/>
    <xf numFmtId="0" fontId="6" fillId="4" borderId="2" xfId="0" applyFont="1" applyFill="1" applyBorder="1" applyAlignment="1">
      <alignment horizontal="center" vertical="center" wrapText="1"/>
    </xf>
    <xf numFmtId="0" fontId="0" fillId="0" borderId="0" xfId="0" applyFont="1" applyAlignment="1">
      <alignment wrapText="1"/>
    </xf>
    <xf numFmtId="43" fontId="0" fillId="0" borderId="0" xfId="0" applyNumberFormat="1" applyFont="1" applyAlignment="1">
      <alignment horizontal="center"/>
    </xf>
    <xf numFmtId="0" fontId="0" fillId="0" borderId="0" xfId="0" applyNumberFormat="1" applyFont="1" applyBorder="1" applyAlignment="1">
      <alignment horizontal="center"/>
    </xf>
    <xf numFmtId="9" fontId="0" fillId="0" borderId="0" xfId="1" applyFont="1" applyBorder="1" applyAlignment="1">
      <alignment horizontal="center"/>
    </xf>
    <xf numFmtId="43" fontId="0" fillId="0" borderId="0" xfId="0" applyNumberFormat="1" applyFont="1" applyBorder="1" applyAlignment="1">
      <alignment horizontal="center"/>
    </xf>
    <xf numFmtId="0" fontId="0" fillId="0" borderId="14" xfId="0" applyFont="1" applyBorder="1"/>
    <xf numFmtId="0" fontId="1" fillId="0" borderId="14" xfId="0" applyFont="1" applyBorder="1" applyAlignment="1">
      <alignment horizontal="center"/>
    </xf>
    <xf numFmtId="9" fontId="1" fillId="0" borderId="14" xfId="1" applyFont="1" applyBorder="1" applyAlignment="1">
      <alignment horizontal="center"/>
    </xf>
    <xf numFmtId="43" fontId="1" fillId="0" borderId="14" xfId="0" applyNumberFormat="1" applyFont="1" applyBorder="1"/>
    <xf numFmtId="0" fontId="1" fillId="7" borderId="0" xfId="0" applyFont="1" applyFill="1" applyBorder="1" applyAlignment="1">
      <alignment horizontal="left"/>
    </xf>
    <xf numFmtId="0" fontId="1" fillId="7" borderId="14" xfId="0" applyFont="1" applyFill="1" applyBorder="1" applyAlignment="1">
      <alignment horizontal="center"/>
    </xf>
    <xf numFmtId="0" fontId="0" fillId="0" borderId="0" xfId="0" applyFont="1" applyBorder="1"/>
    <xf numFmtId="0" fontId="4" fillId="0" borderId="0" xfId="0" applyFont="1" applyBorder="1"/>
    <xf numFmtId="0" fontId="0" fillId="6" borderId="1" xfId="0" applyFont="1" applyFill="1" applyBorder="1" applyAlignment="1" applyProtection="1">
      <alignment horizontal="center" vertical="center"/>
      <protection locked="0"/>
    </xf>
    <xf numFmtId="14" fontId="7" fillId="6" borderId="1" xfId="0" applyNumberFormat="1" applyFont="1" applyFill="1" applyBorder="1" applyAlignment="1" applyProtection="1">
      <alignment horizontal="center" vertical="center"/>
      <protection locked="0"/>
    </xf>
    <xf numFmtId="3" fontId="0" fillId="6" borderId="1" xfId="0" applyNumberFormat="1" applyFont="1" applyFill="1" applyBorder="1" applyAlignment="1" applyProtection="1">
      <alignment horizontal="center" vertical="center"/>
      <protection locked="0"/>
    </xf>
    <xf numFmtId="49" fontId="0" fillId="6" borderId="1" xfId="0" applyNumberFormat="1" applyFont="1" applyFill="1" applyBorder="1" applyAlignment="1" applyProtection="1">
      <alignment horizontal="center" vertical="center"/>
      <protection locked="0"/>
    </xf>
    <xf numFmtId="43" fontId="0" fillId="6" borderId="1" xfId="2" applyFont="1" applyFill="1" applyBorder="1" applyAlignment="1" applyProtection="1">
      <alignment horizontal="center" vertical="center"/>
      <protection locked="0"/>
    </xf>
    <xf numFmtId="10" fontId="0" fillId="6" borderId="1" xfId="1" applyNumberFormat="1" applyFont="1" applyFill="1" applyBorder="1" applyAlignment="1" applyProtection="1">
      <alignment horizontal="center" vertical="center"/>
      <protection locked="0"/>
    </xf>
    <xf numFmtId="164" fontId="0" fillId="6" borderId="1" xfId="1" applyNumberFormat="1" applyFont="1" applyFill="1" applyBorder="1" applyAlignment="1" applyProtection="1">
      <alignment horizontal="center" vertical="center"/>
      <protection locked="0"/>
    </xf>
    <xf numFmtId="49" fontId="0" fillId="5" borderId="1" xfId="0" applyNumberFormat="1" applyFont="1" applyFill="1" applyBorder="1" applyAlignment="1" applyProtection="1">
      <alignment horizontal="center" vertical="center"/>
      <protection locked="0"/>
    </xf>
    <xf numFmtId="0" fontId="1" fillId="7" borderId="15" xfId="0" applyFont="1" applyFill="1" applyBorder="1" applyAlignment="1">
      <alignment horizontal="center"/>
    </xf>
    <xf numFmtId="0" fontId="1" fillId="7" borderId="14" xfId="0" applyFont="1" applyFill="1" applyBorder="1" applyAlignment="1">
      <alignment horizontal="center"/>
    </xf>
    <xf numFmtId="0" fontId="0" fillId="0" borderId="14" xfId="0" applyBorder="1"/>
    <xf numFmtId="0" fontId="0" fillId="0" borderId="16" xfId="0" applyFont="1" applyBorder="1"/>
    <xf numFmtId="0" fontId="0" fillId="0" borderId="17" xfId="0" applyFont="1" applyBorder="1"/>
    <xf numFmtId="0" fontId="0" fillId="0" borderId="19" xfId="0" applyFont="1" applyBorder="1"/>
    <xf numFmtId="0" fontId="1" fillId="7" borderId="20" xfId="0" applyFont="1" applyFill="1" applyBorder="1" applyAlignment="1"/>
    <xf numFmtId="0" fontId="1" fillId="7" borderId="18" xfId="0" applyFont="1" applyFill="1" applyBorder="1" applyAlignment="1"/>
    <xf numFmtId="0" fontId="0" fillId="0" borderId="14" xfId="0" applyBorder="1" applyAlignment="1">
      <alignment horizontal="center"/>
    </xf>
    <xf numFmtId="0" fontId="0" fillId="0" borderId="15" xfId="0" applyBorder="1" applyAlignment="1">
      <alignment horizontal="center"/>
    </xf>
    <xf numFmtId="43" fontId="0" fillId="5" borderId="1" xfId="2" applyFont="1" applyFill="1" applyBorder="1" applyAlignment="1" applyProtection="1">
      <alignment horizontal="center" vertical="center"/>
      <protection locked="0"/>
    </xf>
    <xf numFmtId="0" fontId="1" fillId="7" borderId="14" xfId="0" applyFont="1" applyFill="1" applyBorder="1" applyAlignment="1">
      <alignment horizontal="center"/>
    </xf>
    <xf numFmtId="43" fontId="0" fillId="0" borderId="20" xfId="0" applyNumberFormat="1" applyBorder="1" applyAlignment="1">
      <alignment horizontal="center"/>
    </xf>
    <xf numFmtId="43" fontId="0" fillId="0" borderId="18" xfId="0" applyNumberFormat="1" applyBorder="1" applyAlignment="1">
      <alignment horizontal="center"/>
    </xf>
    <xf numFmtId="43" fontId="0" fillId="0" borderId="0" xfId="0" applyNumberFormat="1" applyBorder="1" applyAlignment="1">
      <alignment horizontal="center"/>
    </xf>
    <xf numFmtId="43" fontId="0" fillId="0" borderId="13" xfId="0" applyNumberFormat="1" applyBorder="1" applyAlignment="1">
      <alignment horizontal="center"/>
    </xf>
    <xf numFmtId="0" fontId="1" fillId="0" borderId="0" xfId="0" applyFont="1" applyAlignment="1">
      <alignment horizontal="right"/>
    </xf>
    <xf numFmtId="1" fontId="13" fillId="6" borderId="1" xfId="0" applyNumberFormat="1" applyFont="1" applyFill="1" applyBorder="1" applyAlignment="1" applyProtection="1">
      <alignment horizontal="center" vertical="center"/>
      <protection locked="0"/>
    </xf>
    <xf numFmtId="43" fontId="13" fillId="6" borderId="1" xfId="2" applyFont="1" applyFill="1" applyBorder="1" applyAlignment="1" applyProtection="1">
      <alignment horizontal="center" vertical="center"/>
      <protection locked="0"/>
    </xf>
    <xf numFmtId="0" fontId="1" fillId="0" borderId="0" xfId="0" applyFont="1" applyAlignment="1">
      <alignment horizontal="left"/>
    </xf>
    <xf numFmtId="9" fontId="0" fillId="0" borderId="0" xfId="0" applyNumberFormat="1" applyFont="1" applyBorder="1" applyAlignment="1">
      <alignment horizontal="center"/>
    </xf>
    <xf numFmtId="0" fontId="1" fillId="7" borderId="0" xfId="0" applyFont="1" applyFill="1" applyBorder="1" applyAlignment="1"/>
    <xf numFmtId="0" fontId="1" fillId="7" borderId="17" xfId="0" applyFont="1" applyFill="1" applyBorder="1" applyAlignment="1"/>
    <xf numFmtId="0" fontId="14" fillId="7" borderId="19" xfId="0" applyFont="1" applyFill="1" applyBorder="1" applyAlignment="1"/>
    <xf numFmtId="0" fontId="14" fillId="7" borderId="14" xfId="0" applyFont="1" applyFill="1" applyBorder="1" applyAlignment="1"/>
    <xf numFmtId="0" fontId="1" fillId="7" borderId="13" xfId="0" applyFont="1" applyFill="1" applyBorder="1" applyAlignment="1"/>
    <xf numFmtId="0" fontId="14" fillId="7" borderId="15" xfId="0" applyFont="1" applyFill="1" applyBorder="1" applyAlignment="1"/>
    <xf numFmtId="0" fontId="1" fillId="0" borderId="0" xfId="0" applyFont="1"/>
    <xf numFmtId="9" fontId="0" fillId="0" borderId="0" xfId="1" applyFont="1" applyAlignment="1">
      <alignment horizontal="left"/>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horizontal="left" vertical="center"/>
      <protection locked="0"/>
    </xf>
    <xf numFmtId="0" fontId="0" fillId="0" borderId="0" xfId="0" applyFont="1" applyFill="1" applyBorder="1" applyAlignment="1" applyProtection="1">
      <alignment horizontal="center" vertical="center"/>
      <protection locked="0"/>
    </xf>
    <xf numFmtId="14" fontId="7" fillId="0" borderId="0" xfId="0" applyNumberFormat="1" applyFont="1" applyFill="1" applyBorder="1" applyAlignment="1" applyProtection="1">
      <alignment horizontal="center" vertical="center"/>
      <protection locked="0"/>
    </xf>
    <xf numFmtId="1" fontId="13" fillId="0" borderId="0" xfId="0" applyNumberFormat="1" applyFont="1" applyFill="1" applyBorder="1" applyAlignment="1" applyProtection="1">
      <alignment horizontal="center" vertical="center"/>
      <protection locked="0"/>
    </xf>
    <xf numFmtId="43" fontId="13" fillId="0" borderId="0" xfId="2" applyFont="1" applyFill="1" applyBorder="1" applyAlignment="1" applyProtection="1">
      <alignment horizontal="center" vertical="center"/>
      <protection locked="0"/>
    </xf>
    <xf numFmtId="0" fontId="3" fillId="0" borderId="0" xfId="0" applyFont="1" applyFill="1" applyBorder="1" applyAlignment="1">
      <alignment horizontal="left"/>
    </xf>
    <xf numFmtId="0" fontId="0" fillId="0" borderId="0" xfId="0" applyFont="1" applyFill="1" applyBorder="1" applyAlignment="1">
      <alignment horizontal="center"/>
    </xf>
    <xf numFmtId="9" fontId="0" fillId="0" borderId="0" xfId="1" applyFont="1" applyFill="1" applyBorder="1" applyAlignment="1">
      <alignment horizontal="center"/>
    </xf>
    <xf numFmtId="43" fontId="0" fillId="0" borderId="0" xfId="0" applyNumberFormat="1" applyFont="1" applyFill="1" applyBorder="1" applyAlignment="1">
      <alignment horizontal="center"/>
    </xf>
    <xf numFmtId="0" fontId="0" fillId="0" borderId="13" xfId="0" applyFont="1" applyFill="1" applyBorder="1" applyAlignment="1" applyProtection="1">
      <alignment horizontal="left" vertical="center"/>
      <protection locked="0"/>
    </xf>
    <xf numFmtId="165" fontId="0" fillId="0" borderId="13" xfId="0" applyNumberFormat="1" applyFont="1" applyFill="1" applyBorder="1" applyAlignment="1" applyProtection="1">
      <alignment horizontal="left" vertical="center"/>
      <protection locked="0"/>
    </xf>
    <xf numFmtId="0" fontId="0" fillId="0" borderId="13" xfId="0" applyFont="1" applyFill="1" applyBorder="1" applyAlignment="1">
      <alignment horizontal="left"/>
    </xf>
    <xf numFmtId="0" fontId="1" fillId="0" borderId="13" xfId="0" applyFont="1" applyFill="1" applyBorder="1" applyAlignment="1">
      <alignment horizontal="left"/>
    </xf>
    <xf numFmtId="0" fontId="5" fillId="0" borderId="5" xfId="0" applyFont="1" applyFill="1" applyBorder="1" applyAlignment="1"/>
    <xf numFmtId="0" fontId="5" fillId="0" borderId="0" xfId="0" applyFont="1" applyFill="1" applyBorder="1" applyAlignment="1"/>
    <xf numFmtId="0" fontId="0" fillId="0" borderId="0" xfId="0" applyFont="1" applyBorder="1" applyAlignment="1">
      <alignment horizontal="left"/>
    </xf>
    <xf numFmtId="0" fontId="0" fillId="0" borderId="13" xfId="0" applyFont="1" applyBorder="1" applyAlignment="1">
      <alignment horizontal="left"/>
    </xf>
    <xf numFmtId="0" fontId="0" fillId="0" borderId="20" xfId="0" applyFont="1" applyBorder="1" applyAlignment="1">
      <alignment horizontal="left"/>
    </xf>
    <xf numFmtId="0" fontId="0" fillId="0" borderId="18" xfId="0" applyFont="1" applyBorder="1" applyAlignment="1">
      <alignment horizontal="left"/>
    </xf>
    <xf numFmtId="0" fontId="4" fillId="0" borderId="0" xfId="0" applyFont="1" applyAlignment="1">
      <alignment horizontal="center"/>
    </xf>
    <xf numFmtId="0" fontId="1" fillId="0" borderId="10" xfId="0" applyNumberFormat="1" applyFont="1" applyFill="1" applyBorder="1" applyAlignment="1" applyProtection="1">
      <alignment horizontal="center"/>
      <protection locked="0"/>
    </xf>
    <xf numFmtId="0" fontId="1" fillId="0" borderId="11" xfId="0" applyNumberFormat="1" applyFont="1" applyFill="1" applyBorder="1" applyAlignment="1" applyProtection="1">
      <alignment horizontal="center"/>
      <protection locked="0"/>
    </xf>
    <xf numFmtId="0" fontId="1" fillId="0" borderId="12" xfId="0" applyNumberFormat="1" applyFont="1" applyFill="1" applyBorder="1" applyAlignment="1" applyProtection="1">
      <alignment horizontal="center"/>
      <protection locked="0"/>
    </xf>
    <xf numFmtId="0" fontId="1" fillId="0" borderId="10" xfId="0" applyNumberFormat="1" applyFont="1" applyBorder="1" applyAlignment="1" applyProtection="1">
      <alignment horizontal="center"/>
      <protection locked="0"/>
    </xf>
    <xf numFmtId="0" fontId="1" fillId="0" borderId="11" xfId="0" applyNumberFormat="1" applyFont="1" applyBorder="1" applyAlignment="1" applyProtection="1">
      <alignment horizontal="center"/>
      <protection locked="0"/>
    </xf>
    <xf numFmtId="0" fontId="1" fillId="0" borderId="12" xfId="0" applyNumberFormat="1" applyFont="1" applyBorder="1" applyAlignment="1" applyProtection="1">
      <alignment horizontal="center"/>
      <protection locked="0"/>
    </xf>
    <xf numFmtId="0" fontId="1" fillId="0" borderId="14" xfId="0" applyNumberFormat="1" applyFont="1" applyBorder="1" applyAlignment="1" applyProtection="1">
      <alignment horizontal="center"/>
      <protection locked="0"/>
    </xf>
    <xf numFmtId="0" fontId="1" fillId="0" borderId="15" xfId="0" applyNumberFormat="1" applyFont="1" applyBorder="1" applyAlignment="1" applyProtection="1">
      <alignment horizontal="center"/>
      <protection locked="0"/>
    </xf>
    <xf numFmtId="0" fontId="1" fillId="7" borderId="14" xfId="0" applyFont="1" applyFill="1" applyBorder="1" applyAlignment="1">
      <alignment horizontal="center"/>
    </xf>
    <xf numFmtId="43" fontId="0" fillId="0" borderId="13" xfId="0" applyNumberFormat="1" applyFont="1" applyBorder="1" applyAlignment="1">
      <alignment horizontal="center"/>
    </xf>
    <xf numFmtId="43" fontId="0" fillId="0" borderId="0" xfId="0" applyNumberFormat="1" applyFont="1" applyBorder="1" applyAlignment="1">
      <alignment horizontal="center"/>
    </xf>
    <xf numFmtId="0" fontId="1" fillId="7" borderId="17" xfId="0" applyFont="1" applyFill="1" applyBorder="1" applyAlignment="1">
      <alignment horizontal="left"/>
    </xf>
    <xf numFmtId="0" fontId="1" fillId="7" borderId="13" xfId="0" applyFont="1" applyFill="1" applyBorder="1" applyAlignment="1">
      <alignment horizontal="left"/>
    </xf>
    <xf numFmtId="0" fontId="1" fillId="7" borderId="0" xfId="0" applyFont="1" applyFill="1" applyBorder="1" applyAlignment="1">
      <alignment horizontal="center"/>
    </xf>
    <xf numFmtId="0" fontId="1" fillId="7" borderId="16" xfId="0" applyFont="1" applyFill="1" applyBorder="1" applyAlignment="1">
      <alignment horizontal="center"/>
    </xf>
    <xf numFmtId="0" fontId="1" fillId="7" borderId="20" xfId="0" applyFont="1" applyFill="1" applyBorder="1" applyAlignment="1">
      <alignment horizontal="center"/>
    </xf>
    <xf numFmtId="43" fontId="0" fillId="0" borderId="15" xfId="0" applyNumberFormat="1" applyFont="1" applyBorder="1" applyAlignment="1">
      <alignment horizontal="center"/>
    </xf>
    <xf numFmtId="43" fontId="0" fillId="0" borderId="14" xfId="0" applyNumberFormat="1" applyFont="1" applyBorder="1" applyAlignment="1">
      <alignment horizontal="center"/>
    </xf>
    <xf numFmtId="0" fontId="0" fillId="0" borderId="14" xfId="0" applyFont="1" applyBorder="1" applyAlignment="1">
      <alignment horizontal="left"/>
    </xf>
    <xf numFmtId="0" fontId="0" fillId="0" borderId="15" xfId="0" applyFont="1" applyBorder="1" applyAlignment="1">
      <alignment horizontal="left"/>
    </xf>
    <xf numFmtId="0" fontId="1" fillId="7" borderId="19" xfId="0" applyFont="1" applyFill="1" applyBorder="1" applyAlignment="1">
      <alignment horizontal="left"/>
    </xf>
    <xf numFmtId="0" fontId="1" fillId="7" borderId="15" xfId="0" applyFont="1" applyFill="1" applyBorder="1" applyAlignment="1">
      <alignment horizontal="left"/>
    </xf>
    <xf numFmtId="0" fontId="0" fillId="0" borderId="0" xfId="0" applyFont="1" applyAlignment="1">
      <alignment horizontal="left" wrapText="1"/>
    </xf>
    <xf numFmtId="0" fontId="8" fillId="0" borderId="0" xfId="0" applyFont="1" applyAlignment="1">
      <alignment horizontal="center"/>
    </xf>
    <xf numFmtId="0" fontId="8" fillId="0" borderId="7" xfId="0" applyFont="1" applyBorder="1" applyAlignment="1">
      <alignment horizontal="center"/>
    </xf>
    <xf numFmtId="0" fontId="1" fillId="0" borderId="0" xfId="0" applyFont="1" applyAlignment="1">
      <alignment horizontal="center"/>
    </xf>
    <xf numFmtId="165" fontId="0" fillId="6" borderId="10" xfId="0" applyNumberFormat="1" applyFont="1" applyFill="1" applyBorder="1" applyAlignment="1" applyProtection="1">
      <alignment horizontal="center" vertical="center"/>
      <protection locked="0"/>
    </xf>
    <xf numFmtId="165" fontId="0" fillId="6" borderId="12" xfId="0" applyNumberFormat="1" applyFont="1" applyFill="1" applyBorder="1" applyAlignment="1" applyProtection="1">
      <alignment horizontal="center" vertical="center"/>
      <protection locked="0"/>
    </xf>
    <xf numFmtId="0" fontId="0" fillId="6" borderId="10" xfId="0" applyFont="1" applyFill="1" applyBorder="1" applyAlignment="1" applyProtection="1">
      <alignment horizontal="center" vertical="center"/>
      <protection locked="0"/>
    </xf>
    <xf numFmtId="0" fontId="0" fillId="6" borderId="12" xfId="0" applyFont="1" applyFill="1" applyBorder="1" applyAlignment="1" applyProtection="1">
      <alignment horizontal="center" vertical="center"/>
      <protection locked="0"/>
    </xf>
    <xf numFmtId="0" fontId="1" fillId="0" borderId="0" xfId="0" applyFont="1" applyAlignment="1">
      <alignment horizontal="left" wrapText="1"/>
    </xf>
  </cellXfs>
  <cellStyles count="3">
    <cellStyle name="Normal" xfId="0" builtinId="0"/>
    <cellStyle name="Porcentagem" xfId="1" builtinId="5"/>
    <cellStyle name="Vírgula" xfId="2" builtinId="3"/>
  </cellStyles>
  <dxfs count="0"/>
  <tableStyles count="0" defaultTableStyle="TableStyleMedium2" defaultPivotStyle="PivotStyleLight16"/>
  <colors>
    <mruColors>
      <color rgb="FFFCB316"/>
      <color rgb="FF128A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323850</xdr:colOff>
      <xdr:row>0</xdr:row>
      <xdr:rowOff>171449</xdr:rowOff>
    </xdr:from>
    <xdr:to>
      <xdr:col>9</xdr:col>
      <xdr:colOff>223451</xdr:colOff>
      <xdr:row>3</xdr:row>
      <xdr:rowOff>88740</xdr:rowOff>
    </xdr:to>
    <xdr:pic>
      <xdr:nvPicPr>
        <xdr:cNvPr id="3" name="Imagem 2">
          <a:extLst>
            <a:ext uri="{FF2B5EF4-FFF2-40B4-BE49-F238E27FC236}">
              <a16:creationId xmlns:a16="http://schemas.microsoft.com/office/drawing/2014/main" id="{D290636C-ADEC-492E-83FC-AAB2AE8DB1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57725" y="171449"/>
          <a:ext cx="490151" cy="488791"/>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D8E31-F601-4DC8-BBD6-1A98BE911947}">
  <dimension ref="A1:XFC45"/>
  <sheetViews>
    <sheetView showGridLines="0" zoomScaleNormal="100" workbookViewId="0">
      <selection activeCell="G4" sqref="G4"/>
    </sheetView>
  </sheetViews>
  <sheetFormatPr defaultColWidth="0" defaultRowHeight="15" zeroHeight="1" x14ac:dyDescent="0.25"/>
  <cols>
    <col min="1" max="1" width="4" customWidth="1"/>
    <col min="2" max="2" width="1.85546875" style="8" customWidth="1"/>
    <col min="3" max="3" width="5.140625" style="8" customWidth="1"/>
    <col min="4" max="4" width="11.140625" style="8" customWidth="1"/>
    <col min="5" max="5" width="7.140625" style="8" customWidth="1"/>
    <col min="6" max="6" width="14.28515625" style="8" customWidth="1"/>
    <col min="7" max="7" width="14.42578125" style="8" customWidth="1"/>
    <col min="8" max="8" width="6.28515625" style="8" customWidth="1"/>
    <col min="9" max="10" width="8.85546875" style="8" customWidth="1"/>
    <col min="11" max="11" width="18.28515625" style="8" customWidth="1"/>
    <col min="12" max="12" width="9.140625" style="8" customWidth="1"/>
    <col min="13" max="13" width="6.140625" customWidth="1"/>
    <col min="14" max="14" width="11.28515625" customWidth="1"/>
    <col min="15" max="15" width="11.7109375" customWidth="1"/>
    <col min="16" max="16" width="6" customWidth="1"/>
    <col min="17" max="16383" width="9.140625" hidden="1"/>
    <col min="16384" max="16384" width="1.85546875" hidden="1"/>
  </cols>
  <sheetData>
    <row r="1" spans="2:15" x14ac:dyDescent="0.25"/>
    <row r="2" spans="2:15" x14ac:dyDescent="0.25"/>
    <row r="3" spans="2:15" x14ac:dyDescent="0.25"/>
    <row r="4" spans="2:15" x14ac:dyDescent="0.25"/>
    <row r="5" spans="2:15" ht="18.75" x14ac:dyDescent="0.3">
      <c r="C5" s="101" t="s">
        <v>19</v>
      </c>
      <c r="D5" s="101"/>
      <c r="E5" s="101"/>
      <c r="F5" s="101"/>
      <c r="G5" s="101"/>
      <c r="H5" s="101"/>
      <c r="I5" s="101"/>
      <c r="J5" s="101"/>
      <c r="K5" s="101"/>
      <c r="L5" s="101"/>
      <c r="M5" s="101"/>
      <c r="N5" s="101"/>
      <c r="O5" s="101"/>
    </row>
    <row r="6" spans="2:15" ht="7.5" customHeight="1" x14ac:dyDescent="0.25"/>
    <row r="7" spans="2:15" x14ac:dyDescent="0.25">
      <c r="B7" s="55">
        <v>1</v>
      </c>
      <c r="C7" s="99" t="s">
        <v>91</v>
      </c>
      <c r="D7" s="99"/>
      <c r="E7" s="99"/>
      <c r="F7" s="99"/>
      <c r="G7" s="99"/>
      <c r="H7" s="99"/>
      <c r="I7" s="99"/>
      <c r="J7" s="99"/>
      <c r="K7" s="99"/>
      <c r="L7" s="99"/>
      <c r="M7" s="99"/>
      <c r="N7" s="99"/>
      <c r="O7" s="100"/>
    </row>
    <row r="8" spans="2:15" x14ac:dyDescent="0.25">
      <c r="B8" s="56"/>
      <c r="C8" s="97" t="s">
        <v>95</v>
      </c>
      <c r="D8" s="97"/>
      <c r="E8" s="97"/>
      <c r="F8" s="97"/>
      <c r="G8" s="97"/>
      <c r="H8" s="97"/>
      <c r="I8" s="97"/>
      <c r="J8" s="97"/>
      <c r="K8" s="97"/>
      <c r="L8" s="97"/>
      <c r="M8" s="97"/>
      <c r="N8" s="97"/>
      <c r="O8" s="98"/>
    </row>
    <row r="9" spans="2:15" x14ac:dyDescent="0.25">
      <c r="B9" s="56"/>
      <c r="C9" s="97" t="s">
        <v>94</v>
      </c>
      <c r="D9" s="97"/>
      <c r="E9" s="97"/>
      <c r="F9" s="97"/>
      <c r="G9" s="97"/>
      <c r="H9" s="97"/>
      <c r="I9" s="97"/>
      <c r="J9" s="97"/>
      <c r="K9" s="97"/>
      <c r="L9" s="97"/>
      <c r="M9" s="97"/>
      <c r="N9" s="97"/>
      <c r="O9" s="98"/>
    </row>
    <row r="10" spans="2:15" x14ac:dyDescent="0.25">
      <c r="B10" s="56">
        <v>2</v>
      </c>
      <c r="C10" s="97" t="s">
        <v>102</v>
      </c>
      <c r="D10" s="97"/>
      <c r="E10" s="97"/>
      <c r="F10" s="97"/>
      <c r="G10" s="97"/>
      <c r="H10" s="97"/>
      <c r="I10" s="97"/>
      <c r="J10" s="97"/>
      <c r="K10" s="97"/>
      <c r="L10" s="97"/>
      <c r="M10" s="97"/>
      <c r="N10" s="97"/>
      <c r="O10" s="98"/>
    </row>
    <row r="11" spans="2:15" x14ac:dyDescent="0.25">
      <c r="B11" s="56">
        <v>3</v>
      </c>
      <c r="C11" s="97" t="s">
        <v>93</v>
      </c>
      <c r="D11" s="97"/>
      <c r="E11" s="97"/>
      <c r="F11" s="97"/>
      <c r="G11" s="97"/>
      <c r="H11" s="97"/>
      <c r="I11" s="97"/>
      <c r="J11" s="97"/>
      <c r="K11" s="97"/>
      <c r="L11" s="97"/>
      <c r="M11" s="97"/>
      <c r="N11" s="97"/>
      <c r="O11" s="98"/>
    </row>
    <row r="12" spans="2:15" x14ac:dyDescent="0.25">
      <c r="B12" s="56">
        <v>4</v>
      </c>
      <c r="C12" s="97" t="s">
        <v>103</v>
      </c>
      <c r="D12" s="97"/>
      <c r="E12" s="97"/>
      <c r="F12" s="97"/>
      <c r="G12" s="97"/>
      <c r="H12" s="97"/>
      <c r="I12" s="97"/>
      <c r="J12" s="97"/>
      <c r="K12" s="97"/>
      <c r="L12" s="97"/>
      <c r="M12" s="97"/>
      <c r="N12" s="97"/>
      <c r="O12" s="98"/>
    </row>
    <row r="13" spans="2:15" x14ac:dyDescent="0.25">
      <c r="B13" s="56">
        <v>5</v>
      </c>
      <c r="C13" s="97" t="s">
        <v>101</v>
      </c>
      <c r="D13" s="97"/>
      <c r="E13" s="97"/>
      <c r="F13" s="97"/>
      <c r="G13" s="97"/>
      <c r="H13" s="97"/>
      <c r="I13" s="97"/>
      <c r="J13" s="97"/>
      <c r="K13" s="97"/>
      <c r="L13" s="97"/>
      <c r="M13" s="97"/>
      <c r="N13" s="97"/>
      <c r="O13" s="98"/>
    </row>
    <row r="14" spans="2:15" x14ac:dyDescent="0.25">
      <c r="B14" s="56"/>
      <c r="C14" s="97" t="s">
        <v>69</v>
      </c>
      <c r="D14" s="97"/>
      <c r="E14" s="97"/>
      <c r="F14" s="97"/>
      <c r="G14" s="97"/>
      <c r="H14" s="97"/>
      <c r="I14" s="97"/>
      <c r="J14" s="97"/>
      <c r="K14" s="97"/>
      <c r="L14" s="97"/>
      <c r="M14" s="97"/>
      <c r="N14" s="97"/>
      <c r="O14" s="98"/>
    </row>
    <row r="15" spans="2:15" x14ac:dyDescent="0.25">
      <c r="B15" s="56"/>
      <c r="C15" s="97" t="s">
        <v>70</v>
      </c>
      <c r="D15" s="97"/>
      <c r="E15" s="97"/>
      <c r="F15" s="97"/>
      <c r="G15" s="97"/>
      <c r="H15" s="97"/>
      <c r="I15" s="97"/>
      <c r="J15" s="97"/>
      <c r="K15" s="97"/>
      <c r="L15" s="97"/>
      <c r="M15" s="97"/>
      <c r="N15" s="97"/>
      <c r="O15" s="98"/>
    </row>
    <row r="16" spans="2:15" x14ac:dyDescent="0.25">
      <c r="B16" s="56"/>
      <c r="C16" s="97" t="s">
        <v>71</v>
      </c>
      <c r="D16" s="97"/>
      <c r="E16" s="97"/>
      <c r="F16" s="97"/>
      <c r="G16" s="97"/>
      <c r="H16" s="97"/>
      <c r="I16" s="97"/>
      <c r="J16" s="97"/>
      <c r="K16" s="97"/>
      <c r="L16" s="97"/>
      <c r="M16" s="97"/>
      <c r="N16" s="97"/>
      <c r="O16" s="98"/>
    </row>
    <row r="17" spans="2:15" x14ac:dyDescent="0.25">
      <c r="B17" s="56">
        <v>6</v>
      </c>
      <c r="C17" s="97" t="s">
        <v>92</v>
      </c>
      <c r="D17" s="97"/>
      <c r="E17" s="97"/>
      <c r="F17" s="97"/>
      <c r="G17" s="97"/>
      <c r="H17" s="97"/>
      <c r="I17" s="97"/>
      <c r="J17" s="97"/>
      <c r="K17" s="97"/>
      <c r="L17" s="97"/>
      <c r="M17" s="97"/>
      <c r="N17" s="97"/>
      <c r="O17" s="98"/>
    </row>
    <row r="18" spans="2:15" x14ac:dyDescent="0.25">
      <c r="B18" s="56">
        <v>7</v>
      </c>
      <c r="C18" s="97" t="s">
        <v>100</v>
      </c>
      <c r="D18" s="97"/>
      <c r="E18" s="97"/>
      <c r="F18" s="97"/>
      <c r="G18" s="97"/>
      <c r="H18" s="97"/>
      <c r="I18" s="97"/>
      <c r="J18" s="97"/>
      <c r="K18" s="97"/>
      <c r="L18" s="97"/>
      <c r="M18" s="97"/>
      <c r="N18" s="97"/>
      <c r="O18" s="98"/>
    </row>
    <row r="19" spans="2:15" x14ac:dyDescent="0.25">
      <c r="B19" s="57">
        <v>8</v>
      </c>
      <c r="C19" s="120" t="s">
        <v>99</v>
      </c>
      <c r="D19" s="120"/>
      <c r="E19" s="120"/>
      <c r="F19" s="120"/>
      <c r="G19" s="120"/>
      <c r="H19" s="120"/>
      <c r="I19" s="120"/>
      <c r="J19" s="120"/>
      <c r="K19" s="120"/>
      <c r="L19" s="120"/>
      <c r="M19" s="120"/>
      <c r="N19" s="120"/>
      <c r="O19" s="121"/>
    </row>
    <row r="20" spans="2:15" x14ac:dyDescent="0.25"/>
    <row r="21" spans="2:15" ht="18.75" x14ac:dyDescent="0.3">
      <c r="C21" s="101" t="s">
        <v>86</v>
      </c>
      <c r="D21" s="101"/>
      <c r="E21" s="101"/>
      <c r="F21" s="101"/>
      <c r="G21" s="101"/>
      <c r="H21" s="101"/>
      <c r="I21" s="101"/>
      <c r="J21" s="101"/>
      <c r="K21" s="101"/>
      <c r="L21" s="101"/>
      <c r="M21" s="101"/>
      <c r="N21" s="101"/>
      <c r="O21" s="101"/>
    </row>
    <row r="22" spans="2:15" ht="6" customHeight="1" x14ac:dyDescent="0.3">
      <c r="C22" s="43"/>
      <c r="D22" s="43"/>
      <c r="E22" s="42"/>
      <c r="F22" s="36"/>
      <c r="G22" s="36"/>
      <c r="H22" s="36"/>
      <c r="I22" s="36"/>
      <c r="J22" s="36"/>
      <c r="K22" s="36"/>
    </row>
    <row r="23" spans="2:15" ht="15" customHeight="1" x14ac:dyDescent="0.3">
      <c r="C23" s="43"/>
      <c r="D23" s="43"/>
      <c r="E23" s="29"/>
      <c r="F23" s="73" t="s">
        <v>117</v>
      </c>
      <c r="G23" s="73"/>
      <c r="H23" s="73"/>
      <c r="I23" s="59"/>
      <c r="J23" s="102" t="s">
        <v>121</v>
      </c>
      <c r="K23" s="103"/>
      <c r="L23" s="103"/>
      <c r="M23" s="104"/>
    </row>
    <row r="24" spans="2:15" x14ac:dyDescent="0.25">
      <c r="F24" s="74" t="s">
        <v>130</v>
      </c>
      <c r="G24" s="73"/>
      <c r="H24" s="73"/>
      <c r="I24" s="77"/>
      <c r="J24" s="105">
        <v>24</v>
      </c>
      <c r="K24" s="106"/>
      <c r="L24" s="106"/>
      <c r="M24" s="107"/>
    </row>
    <row r="25" spans="2:15" x14ac:dyDescent="0.25">
      <c r="F25" s="75" t="s">
        <v>129</v>
      </c>
      <c r="G25" s="76"/>
      <c r="H25" s="76"/>
      <c r="I25" s="78"/>
      <c r="J25" s="108">
        <v>45</v>
      </c>
      <c r="K25" s="108"/>
      <c r="L25" s="108"/>
      <c r="M25" s="109"/>
    </row>
    <row r="26" spans="2:15" x14ac:dyDescent="0.25"/>
    <row r="27" spans="2:15" ht="18.75" x14ac:dyDescent="0.3">
      <c r="C27" s="101" t="s">
        <v>68</v>
      </c>
      <c r="D27" s="101"/>
      <c r="E27" s="101"/>
      <c r="F27" s="101"/>
      <c r="G27" s="101"/>
      <c r="H27" s="101"/>
      <c r="I27" s="101"/>
      <c r="J27" s="101"/>
      <c r="K27" s="101"/>
      <c r="L27" s="101"/>
      <c r="M27" s="101"/>
      <c r="N27" s="101"/>
      <c r="O27" s="101"/>
    </row>
    <row r="28" spans="2:15" ht="6" customHeight="1" x14ac:dyDescent="0.25">
      <c r="E28" s="36"/>
      <c r="F28" s="36"/>
      <c r="G28" s="36"/>
      <c r="H28" s="36"/>
      <c r="I28" s="36"/>
      <c r="J28" s="36"/>
      <c r="K28" s="36"/>
      <c r="L28" s="36"/>
      <c r="M28" s="54"/>
    </row>
    <row r="29" spans="2:15" ht="15" customHeight="1" x14ac:dyDescent="0.25">
      <c r="B29" s="42"/>
      <c r="C29" s="29"/>
      <c r="D29" s="116" t="s">
        <v>75</v>
      </c>
      <c r="E29" s="117"/>
      <c r="F29" s="117"/>
      <c r="G29" s="117"/>
      <c r="H29" s="117"/>
      <c r="I29" s="117"/>
      <c r="J29" s="117"/>
      <c r="K29" s="115" t="s">
        <v>138</v>
      </c>
      <c r="L29" s="115"/>
      <c r="M29" s="115"/>
      <c r="N29" s="58" t="s">
        <v>107</v>
      </c>
      <c r="O29" s="59"/>
    </row>
    <row r="30" spans="2:15" x14ac:dyDescent="0.25">
      <c r="B30" s="42"/>
      <c r="C30" s="29"/>
      <c r="D30" s="40"/>
      <c r="E30" s="40"/>
      <c r="F30" s="41" t="s">
        <v>76</v>
      </c>
      <c r="G30" s="41" t="s">
        <v>134</v>
      </c>
      <c r="H30" s="63" t="s">
        <v>79</v>
      </c>
      <c r="I30" s="63" t="s">
        <v>112</v>
      </c>
      <c r="J30" s="41" t="s">
        <v>111</v>
      </c>
      <c r="K30" s="41" t="s">
        <v>77</v>
      </c>
      <c r="L30" s="110" t="s">
        <v>78</v>
      </c>
      <c r="M30" s="110"/>
      <c r="N30" s="53" t="s">
        <v>77</v>
      </c>
      <c r="O30" s="52" t="s">
        <v>78</v>
      </c>
    </row>
    <row r="31" spans="2:15" x14ac:dyDescent="0.25">
      <c r="B31" s="42"/>
      <c r="C31" s="29"/>
      <c r="D31" s="113" t="s">
        <v>72</v>
      </c>
      <c r="E31" s="114"/>
      <c r="F31" s="33">
        <f>'UTE|UTG PARNAÍBA'!F13</f>
        <v>458</v>
      </c>
      <c r="G31" s="33">
        <f>'UTE|UTG PARNAÍBA'!F14</f>
        <v>381</v>
      </c>
      <c r="H31" s="72">
        <f>'UTE|UTG PARNAÍBA'!G14</f>
        <v>0.83187772925764192</v>
      </c>
      <c r="I31" s="72">
        <f>'UTE|UTG PARNAÍBA'!G15</f>
        <v>0.83187772925764192</v>
      </c>
      <c r="J31" s="34">
        <f>'UTE|UTG PARNAÍBA'!G16</f>
        <v>0.83187772925764192</v>
      </c>
      <c r="K31" s="35">
        <f>'UTE|UTG PARNAÍBA'!F17</f>
        <v>29904.880000000019</v>
      </c>
      <c r="L31" s="111">
        <f>'UTE|UTG PARNAÍBA'!F18</f>
        <v>29904.530000000017</v>
      </c>
      <c r="M31" s="112"/>
      <c r="N31" s="64">
        <f>'UTE|UTG PARNAÍBA'!F10</f>
        <v>150</v>
      </c>
      <c r="O31" s="65">
        <f>'UTE|UTG PARNAÍBA'!F11</f>
        <v>150</v>
      </c>
    </row>
    <row r="32" spans="2:15" x14ac:dyDescent="0.25">
      <c r="B32" s="42"/>
      <c r="C32" s="29"/>
      <c r="D32" s="113" t="s">
        <v>73</v>
      </c>
      <c r="E32" s="114"/>
      <c r="F32" s="33">
        <f>'UTE ITAQUI'!F13</f>
        <v>458</v>
      </c>
      <c r="G32" s="33">
        <f>'UTE ITAQUI'!F14</f>
        <v>381</v>
      </c>
      <c r="H32" s="72">
        <f>'UTE ITAQUI'!G14</f>
        <v>0.83187772925764192</v>
      </c>
      <c r="I32" s="72">
        <f>'UTE ITAQUI'!G15</f>
        <v>0.83187772925764192</v>
      </c>
      <c r="J32" s="34">
        <f>'UTE ITAQUI'!G16</f>
        <v>0.83187772925764192</v>
      </c>
      <c r="K32" s="35">
        <f>'UTE ITAQUI'!F17</f>
        <v>344282.58000000013</v>
      </c>
      <c r="L32" s="111">
        <f>'UTE ITAQUI'!F18</f>
        <v>344272.33000000013</v>
      </c>
      <c r="M32" s="112"/>
      <c r="N32" s="66">
        <f>'UTE ITAQUI'!F10</f>
        <v>150</v>
      </c>
      <c r="O32" s="67">
        <f>'UTE ITAQUI'!F11</f>
        <v>150</v>
      </c>
    </row>
    <row r="33" spans="2:15" x14ac:dyDescent="0.25">
      <c r="B33" s="42"/>
      <c r="C33" s="29"/>
      <c r="D33" s="113" t="s">
        <v>74</v>
      </c>
      <c r="E33" s="114"/>
      <c r="F33" s="33">
        <f>'UTE PECÉM II'!F13</f>
        <v>458</v>
      </c>
      <c r="G33" s="33">
        <f>'UTE PECÉM II'!F14</f>
        <v>381</v>
      </c>
      <c r="H33" s="72">
        <f>'UTE PECÉM II'!G14</f>
        <v>0.83187772925764192</v>
      </c>
      <c r="I33" s="72">
        <f>'UTE PECÉM II'!G15</f>
        <v>0.83187772925764192</v>
      </c>
      <c r="J33" s="34">
        <f>'UTE PECÉM II'!G16</f>
        <v>0.83187772925764192</v>
      </c>
      <c r="K33" s="35">
        <f>'UTE PECÉM II'!F17</f>
        <v>344282.58000000013</v>
      </c>
      <c r="L33" s="111">
        <f>'UTE PECÉM II'!F18</f>
        <v>344272.33000000013</v>
      </c>
      <c r="M33" s="112"/>
      <c r="N33" s="66">
        <f>'UTE PECÉM II'!F10</f>
        <v>150</v>
      </c>
      <c r="O33" s="67">
        <f>'UTE PECÉM II'!F11</f>
        <v>150</v>
      </c>
    </row>
    <row r="34" spans="2:15" x14ac:dyDescent="0.25">
      <c r="B34" s="42"/>
      <c r="C34" s="29"/>
      <c r="D34" s="122" t="s">
        <v>80</v>
      </c>
      <c r="E34" s="123"/>
      <c r="F34" s="37">
        <f>SUM(F31:F33)</f>
        <v>1374</v>
      </c>
      <c r="G34" s="37">
        <f>SUM(G31:G33)</f>
        <v>1143</v>
      </c>
      <c r="H34" s="38">
        <f t="shared" ref="H34" si="0">IF(OR(F34="",F34=0),"",G34/F34)</f>
        <v>0.83187772925764192</v>
      </c>
      <c r="I34" s="38">
        <f>IFERROR((IFERROR(I31*$F$31,0)+IFERROR(I32*$F$32,0)+IFERROR(I33*$F$33,0)+IFERROR(#REF!*#REF!,0))/SUM($F$31:$F$33),0)</f>
        <v>0.83187772925764192</v>
      </c>
      <c r="J34" s="38">
        <f>IFERROR((IFERROR(J31*$F$31,0)+IFERROR(J32*$F$32,0)+IFERROR(J33*$F$33,0)+IFERROR(#REF!*#REF!,0))/SUM($F$31:$F$33),0)</f>
        <v>0.83187772925764192</v>
      </c>
      <c r="K34" s="39">
        <f>SUM(K31:K33)</f>
        <v>718470.04000000027</v>
      </c>
      <c r="L34" s="118">
        <f>SUM(L31:L33)</f>
        <v>718449.19000000029</v>
      </c>
      <c r="M34" s="119"/>
      <c r="N34" s="60" t="s">
        <v>108</v>
      </c>
      <c r="O34" s="61" t="s">
        <v>108</v>
      </c>
    </row>
    <row r="35" spans="2:15" x14ac:dyDescent="0.25"/>
    <row r="36" spans="2:15" x14ac:dyDescent="0.25"/>
    <row r="37" spans="2:15" x14ac:dyDescent="0.25">
      <c r="D37" s="8" t="s">
        <v>118</v>
      </c>
      <c r="M37" s="8"/>
    </row>
    <row r="38" spans="2:15" x14ac:dyDescent="0.25">
      <c r="E38" s="8" t="s">
        <v>119</v>
      </c>
      <c r="M38" s="8"/>
    </row>
    <row r="39" spans="2:15" x14ac:dyDescent="0.25">
      <c r="E39" s="8" t="s">
        <v>120</v>
      </c>
      <c r="M39" s="8"/>
    </row>
    <row r="40" spans="2:15" x14ac:dyDescent="0.25">
      <c r="E40" s="8" t="s">
        <v>139</v>
      </c>
      <c r="M40" s="8"/>
    </row>
    <row r="41" spans="2:15" x14ac:dyDescent="0.25">
      <c r="D41" s="79"/>
      <c r="E41" s="79"/>
      <c r="F41" s="79"/>
      <c r="G41" s="79"/>
      <c r="H41" s="79"/>
      <c r="I41" s="79"/>
      <c r="J41" s="79"/>
      <c r="K41" s="79"/>
      <c r="L41" s="79"/>
    </row>
    <row r="42" spans="2:15" x14ac:dyDescent="0.25">
      <c r="D42" s="8" t="s">
        <v>135</v>
      </c>
    </row>
    <row r="43" spans="2:15" x14ac:dyDescent="0.25"/>
    <row r="44" spans="2:15" hidden="1" x14ac:dyDescent="0.25"/>
    <row r="45" spans="2:15" x14ac:dyDescent="0.25"/>
  </sheetData>
  <sheetProtection algorithmName="SHA-512" hashValue="NX4JhC+OJ4aLJ9/0pMCtzb+4SAdNFMgZd5wU+dcfcF2+mQi+6KxFwsPwHNUziRcbzD/eauX9s6Evx5Vb5uwLIg==" saltValue="gu+fe0Fn6k2LBAYJEDYGVg==" spinCount="100000" sheet="1" objects="1" scenarios="1"/>
  <mergeCells count="30">
    <mergeCell ref="L34:M34"/>
    <mergeCell ref="C19:O19"/>
    <mergeCell ref="C18:O18"/>
    <mergeCell ref="L33:M33"/>
    <mergeCell ref="D33:E33"/>
    <mergeCell ref="D34:E34"/>
    <mergeCell ref="C16:O16"/>
    <mergeCell ref="L30:M30"/>
    <mergeCell ref="L31:M31"/>
    <mergeCell ref="L32:M32"/>
    <mergeCell ref="D31:E31"/>
    <mergeCell ref="D32:E32"/>
    <mergeCell ref="K29:M29"/>
    <mergeCell ref="D29:J29"/>
    <mergeCell ref="C8:O8"/>
    <mergeCell ref="C7:O7"/>
    <mergeCell ref="C5:O5"/>
    <mergeCell ref="C21:O21"/>
    <mergeCell ref="C27:O27"/>
    <mergeCell ref="C15:O15"/>
    <mergeCell ref="C14:O14"/>
    <mergeCell ref="C13:O13"/>
    <mergeCell ref="C12:O12"/>
    <mergeCell ref="C11:O11"/>
    <mergeCell ref="C10:O10"/>
    <mergeCell ref="C9:O9"/>
    <mergeCell ref="J23:M23"/>
    <mergeCell ref="J24:M24"/>
    <mergeCell ref="J25:M25"/>
    <mergeCell ref="C17:O17"/>
  </mergeCell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6DB7998-C43A-4723-8123-7D0E917324FB}">
          <x14:formula1>
            <xm:f>Validação!$D$2:$D$5</xm:f>
          </x14:formula1>
          <xm:sqref>J23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1DA8-230A-4C40-A57C-A3BB879DD7AB}">
  <dimension ref="A1:AE491"/>
  <sheetViews>
    <sheetView showGridLines="0" topLeftCell="A16" zoomScaleNormal="100" workbookViewId="0">
      <selection activeCell="G25" sqref="G25"/>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7" t="s">
        <v>65</v>
      </c>
      <c r="D2" s="127"/>
      <c r="E2" s="127"/>
      <c r="F2" s="127"/>
      <c r="G2" s="127"/>
      <c r="H2" s="124" t="s">
        <v>131</v>
      </c>
      <c r="I2" s="124"/>
      <c r="J2" s="124"/>
      <c r="K2" s="124"/>
      <c r="L2" s="124"/>
      <c r="M2" s="124"/>
      <c r="N2" s="124"/>
      <c r="O2" s="31"/>
      <c r="P2" s="31"/>
      <c r="Q2" s="31"/>
      <c r="R2" s="31"/>
      <c r="S2" s="31"/>
      <c r="V2" s="31"/>
      <c r="W2" s="31"/>
      <c r="X2" s="31"/>
    </row>
    <row r="3" spans="2:24" ht="15" customHeight="1" x14ac:dyDescent="0.25">
      <c r="B3" s="68"/>
      <c r="C3" s="68" t="s">
        <v>23</v>
      </c>
      <c r="D3" s="81"/>
      <c r="E3" s="91"/>
      <c r="F3" s="130" t="s">
        <v>600</v>
      </c>
      <c r="G3" s="131"/>
      <c r="H3" s="124"/>
      <c r="I3" s="124"/>
      <c r="J3" s="124"/>
      <c r="K3" s="124"/>
      <c r="L3" s="124"/>
      <c r="M3" s="124"/>
      <c r="N3" s="124"/>
      <c r="O3" s="31"/>
      <c r="P3" s="31"/>
      <c r="Q3" s="31"/>
      <c r="R3" s="31"/>
      <c r="S3" s="31"/>
      <c r="V3" s="31"/>
      <c r="W3" s="31"/>
      <c r="X3" s="31"/>
    </row>
    <row r="4" spans="2:24" ht="15" customHeight="1" x14ac:dyDescent="0.25">
      <c r="B4" s="68"/>
      <c r="C4" s="68" t="s">
        <v>20</v>
      </c>
      <c r="D4" s="82"/>
      <c r="E4" s="92"/>
      <c r="F4" s="128">
        <v>7053796000270</v>
      </c>
      <c r="G4" s="129"/>
      <c r="H4" s="124"/>
      <c r="I4" s="124"/>
      <c r="J4" s="124"/>
      <c r="K4" s="124"/>
      <c r="L4" s="124"/>
      <c r="M4" s="124"/>
      <c r="N4" s="124"/>
      <c r="O4" s="31"/>
      <c r="P4" s="31"/>
      <c r="Q4" s="31"/>
      <c r="R4" s="31"/>
      <c r="S4" s="31"/>
      <c r="V4" s="31"/>
      <c r="W4" s="31"/>
      <c r="X4" s="31"/>
    </row>
    <row r="5" spans="2:24" ht="15" customHeight="1" x14ac:dyDescent="0.25">
      <c r="B5" s="68"/>
      <c r="C5" s="68" t="s">
        <v>21</v>
      </c>
      <c r="D5" s="83"/>
      <c r="E5" s="93"/>
      <c r="F5" s="44" t="s">
        <v>44</v>
      </c>
      <c r="H5" s="124"/>
      <c r="I5" s="124"/>
      <c r="J5" s="124"/>
      <c r="K5" s="124"/>
      <c r="L5" s="124"/>
      <c r="M5" s="124"/>
      <c r="N5" s="124"/>
      <c r="O5" s="31"/>
      <c r="P5" s="31"/>
      <c r="Q5" s="31"/>
      <c r="R5" s="31"/>
      <c r="S5" s="31"/>
      <c r="V5" s="31"/>
      <c r="W5" s="31"/>
      <c r="X5" s="31"/>
    </row>
    <row r="6" spans="2:24" ht="15" customHeight="1" x14ac:dyDescent="0.25">
      <c r="B6" s="68"/>
      <c r="C6" s="68" t="s">
        <v>22</v>
      </c>
      <c r="D6" s="84"/>
      <c r="E6" s="93"/>
      <c r="F6" s="45">
        <v>44106</v>
      </c>
      <c r="H6" s="124"/>
      <c r="I6" s="124"/>
      <c r="J6" s="124"/>
      <c r="K6" s="124"/>
      <c r="L6" s="124"/>
      <c r="M6" s="124"/>
      <c r="N6" s="124"/>
      <c r="O6" s="31"/>
      <c r="P6" s="31"/>
      <c r="Q6" s="31"/>
      <c r="R6" s="31"/>
      <c r="S6" s="31"/>
      <c r="V6" s="31"/>
      <c r="W6" s="31"/>
      <c r="X6" s="31"/>
    </row>
    <row r="7" spans="2:24" ht="15" customHeight="1" x14ac:dyDescent="0.25">
      <c r="B7" s="68"/>
      <c r="C7" s="68" t="s">
        <v>28</v>
      </c>
      <c r="D7" s="83"/>
      <c r="E7" s="93"/>
      <c r="F7" s="44" t="s">
        <v>29</v>
      </c>
      <c r="H7" s="124"/>
      <c r="I7" s="124"/>
      <c r="J7" s="124"/>
      <c r="K7" s="124"/>
      <c r="L7" s="124"/>
      <c r="M7" s="124"/>
      <c r="N7" s="124"/>
      <c r="O7" s="31"/>
      <c r="P7" s="31"/>
      <c r="Q7" s="31"/>
      <c r="R7" s="31"/>
      <c r="S7" s="31"/>
      <c r="V7" s="31"/>
      <c r="W7" s="31"/>
      <c r="X7" s="31"/>
    </row>
    <row r="8" spans="2:24" ht="15" customHeight="1" x14ac:dyDescent="0.25">
      <c r="B8" s="68"/>
      <c r="C8" s="68" t="s">
        <v>90</v>
      </c>
      <c r="D8" s="85"/>
      <c r="E8" s="93"/>
      <c r="F8" s="69" t="s">
        <v>601</v>
      </c>
      <c r="H8" s="124"/>
      <c r="I8" s="124"/>
      <c r="J8" s="124"/>
      <c r="K8" s="124"/>
      <c r="L8" s="124"/>
      <c r="M8" s="124"/>
      <c r="N8" s="124"/>
      <c r="O8" s="31"/>
      <c r="P8" s="31"/>
      <c r="Q8" s="31"/>
      <c r="R8" s="31"/>
      <c r="S8" s="31"/>
      <c r="V8" s="31"/>
      <c r="W8" s="31"/>
      <c r="X8" s="31"/>
    </row>
    <row r="9" spans="2:24" ht="15" customHeight="1" x14ac:dyDescent="0.25">
      <c r="B9" s="68"/>
      <c r="C9" s="68" t="s">
        <v>116</v>
      </c>
      <c r="D9" s="85"/>
      <c r="E9" s="94"/>
      <c r="F9" s="69" t="s">
        <v>602</v>
      </c>
      <c r="G9" s="71" t="s">
        <v>122</v>
      </c>
      <c r="H9" s="124"/>
      <c r="I9" s="124"/>
      <c r="J9" s="124"/>
      <c r="K9" s="124"/>
      <c r="L9" s="124"/>
      <c r="M9" s="124"/>
      <c r="N9" s="124"/>
      <c r="O9" s="31"/>
      <c r="P9" s="31"/>
      <c r="Q9" s="31"/>
      <c r="R9" s="31"/>
      <c r="S9" s="31"/>
      <c r="V9" s="31"/>
      <c r="W9" s="31"/>
      <c r="X9" s="31"/>
    </row>
    <row r="10" spans="2:24" ht="15" customHeight="1" x14ac:dyDescent="0.25">
      <c r="B10" s="68"/>
      <c r="C10" s="68" t="s">
        <v>105</v>
      </c>
      <c r="D10" s="86"/>
      <c r="E10" s="93"/>
      <c r="F10" s="70">
        <v>150</v>
      </c>
      <c r="H10" s="124"/>
      <c r="I10" s="124"/>
      <c r="J10" s="124"/>
      <c r="K10" s="124"/>
      <c r="L10" s="124"/>
      <c r="M10" s="124"/>
      <c r="N10" s="124"/>
      <c r="O10" s="31"/>
      <c r="P10" s="31"/>
      <c r="Q10" s="31"/>
      <c r="R10" s="31"/>
      <c r="S10" s="31"/>
      <c r="V10" s="31"/>
      <c r="W10" s="31"/>
      <c r="X10" s="31"/>
    </row>
    <row r="11" spans="2:24" ht="15" customHeight="1" x14ac:dyDescent="0.25">
      <c r="B11" s="68"/>
      <c r="C11" s="68" t="s">
        <v>106</v>
      </c>
      <c r="D11" s="86"/>
      <c r="E11" s="93"/>
      <c r="F11" s="70">
        <v>150</v>
      </c>
      <c r="H11" s="124"/>
      <c r="I11" s="124"/>
      <c r="J11" s="124"/>
      <c r="K11" s="124"/>
      <c r="L11" s="124"/>
      <c r="M11" s="124"/>
      <c r="N11" s="124"/>
      <c r="O11" s="31"/>
      <c r="P11" s="31"/>
      <c r="Q11" s="31"/>
      <c r="R11" s="31"/>
      <c r="S11" s="31"/>
      <c r="V11" s="31"/>
      <c r="W11" s="31"/>
      <c r="X11" s="31"/>
    </row>
    <row r="12" spans="2:24" ht="15" customHeight="1" x14ac:dyDescent="0.25">
      <c r="B12" s="68"/>
      <c r="C12" s="10"/>
      <c r="D12" s="87"/>
      <c r="E12" s="87"/>
      <c r="F12" s="31"/>
      <c r="H12" s="124"/>
      <c r="I12" s="124"/>
      <c r="J12" s="124"/>
      <c r="K12" s="124"/>
      <c r="L12" s="124"/>
      <c r="M12" s="124"/>
      <c r="N12" s="124"/>
      <c r="O12" s="31"/>
      <c r="P12" s="31"/>
      <c r="Q12" s="31"/>
      <c r="R12" s="31"/>
      <c r="S12" s="31"/>
      <c r="V12" s="31"/>
      <c r="W12" s="31"/>
      <c r="X12" s="31"/>
    </row>
    <row r="13" spans="2:24" ht="15" customHeight="1" x14ac:dyDescent="0.25">
      <c r="B13" s="10"/>
      <c r="C13" s="68" t="s">
        <v>10</v>
      </c>
      <c r="D13" s="88"/>
      <c r="E13" s="88"/>
      <c r="F13" s="26">
        <f>COUNTA($G$23:$G$59472)</f>
        <v>458</v>
      </c>
      <c r="H13" s="124"/>
      <c r="I13" s="124"/>
      <c r="J13" s="124"/>
      <c r="K13" s="124"/>
      <c r="L13" s="124"/>
      <c r="M13" s="124"/>
      <c r="N13" s="124"/>
      <c r="O13" s="31"/>
      <c r="P13" s="31"/>
      <c r="Q13" s="31"/>
      <c r="R13" s="31"/>
      <c r="S13" s="31"/>
      <c r="V13" s="31"/>
      <c r="W13" s="31"/>
      <c r="X13" s="31"/>
    </row>
    <row r="14" spans="2:24" ht="15" customHeight="1" x14ac:dyDescent="0.25">
      <c r="B14" s="10"/>
      <c r="C14" s="68" t="s">
        <v>11</v>
      </c>
      <c r="D14" s="88"/>
      <c r="E14" s="89"/>
      <c r="F14" s="26">
        <f>SUM($AA:$AA)</f>
        <v>381</v>
      </c>
      <c r="G14" s="80">
        <f>IFERROR(IF(OR(F14=0,F14=""),"",F14/$F$13),"")</f>
        <v>0.83187772925764192</v>
      </c>
      <c r="H14" s="124"/>
      <c r="I14" s="124"/>
      <c r="J14" s="124"/>
      <c r="K14" s="124"/>
      <c r="L14" s="124"/>
      <c r="M14" s="124"/>
      <c r="N14" s="124"/>
      <c r="O14" s="31"/>
      <c r="P14" s="31"/>
      <c r="Q14" s="31"/>
      <c r="R14" s="31"/>
      <c r="S14" s="31"/>
      <c r="V14" s="31"/>
      <c r="W14" s="31"/>
      <c r="X14" s="31"/>
    </row>
    <row r="15" spans="2:24" x14ac:dyDescent="0.25">
      <c r="B15" s="10"/>
      <c r="C15" s="68" t="s">
        <v>127</v>
      </c>
      <c r="D15" s="88"/>
      <c r="E15" s="89"/>
      <c r="F15" s="26">
        <f>SUM($AB:$AB)</f>
        <v>381</v>
      </c>
      <c r="G15" s="80">
        <f>IFERROR(IF(OR(F15=0,F15=""),"",F15/$F$13),"")</f>
        <v>0.83187772925764192</v>
      </c>
      <c r="H15" s="124"/>
      <c r="I15" s="124"/>
      <c r="J15" s="124"/>
      <c r="K15" s="124"/>
      <c r="L15" s="124"/>
      <c r="M15" s="124"/>
      <c r="N15" s="124"/>
      <c r="O15" s="31"/>
      <c r="P15" s="31"/>
      <c r="Q15" s="31"/>
      <c r="R15" s="31"/>
      <c r="S15" s="31"/>
      <c r="V15" s="31"/>
      <c r="W15" s="31"/>
      <c r="X15" s="31"/>
    </row>
    <row r="16" spans="2:24" x14ac:dyDescent="0.25">
      <c r="B16" s="10"/>
      <c r="C16" s="68" t="s">
        <v>128</v>
      </c>
      <c r="D16" s="88"/>
      <c r="E16" s="89"/>
      <c r="F16" s="26">
        <f>SUM($AC:$AC)</f>
        <v>381</v>
      </c>
      <c r="G16" s="80">
        <f>IFERROR(IF(OR(F16=0,F16=""),"",F16/$F$13),"")</f>
        <v>0.83187772925764192</v>
      </c>
      <c r="H16" s="124"/>
      <c r="I16" s="124"/>
      <c r="J16" s="124"/>
      <c r="K16" s="124"/>
      <c r="L16" s="124"/>
      <c r="M16" s="124"/>
      <c r="N16" s="124"/>
      <c r="O16" s="31"/>
      <c r="P16" s="31"/>
      <c r="Q16" s="31"/>
      <c r="R16" s="31"/>
      <c r="S16" s="31"/>
      <c r="V16" s="31"/>
      <c r="W16" s="31"/>
      <c r="X16" s="31"/>
    </row>
    <row r="17" spans="2:31" ht="15" customHeight="1" x14ac:dyDescent="0.25">
      <c r="C17" s="68" t="s">
        <v>63</v>
      </c>
      <c r="D17" s="90"/>
      <c r="E17" s="88"/>
      <c r="F17" s="32">
        <f>SUM($Y$23:$Y$1048576)</f>
        <v>29904.880000000019</v>
      </c>
      <c r="G17" s="11" t="str">
        <f>IF($F$7="Selecione","",$F$7)</f>
        <v>BRL</v>
      </c>
      <c r="H17" s="124"/>
      <c r="I17" s="124"/>
      <c r="J17" s="124"/>
      <c r="K17" s="124"/>
      <c r="L17" s="124"/>
      <c r="M17" s="124"/>
      <c r="N17" s="124"/>
      <c r="O17" s="31"/>
      <c r="P17" s="31"/>
      <c r="Q17" s="31"/>
      <c r="R17" s="31"/>
      <c r="S17" s="31"/>
      <c r="V17" s="31"/>
      <c r="W17" s="31"/>
      <c r="X17" s="31"/>
    </row>
    <row r="18" spans="2:31" ht="15" customHeight="1" x14ac:dyDescent="0.25">
      <c r="C18" s="68" t="s">
        <v>64</v>
      </c>
      <c r="D18" s="90"/>
      <c r="E18" s="88"/>
      <c r="F18" s="32">
        <f>SUM($Z$23:$Z$1048576)</f>
        <v>29904.530000000017</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5" t="s">
        <v>24</v>
      </c>
      <c r="C20" s="125"/>
      <c r="D20" s="125"/>
      <c r="E20" s="125"/>
      <c r="F20" s="125"/>
      <c r="G20" s="125"/>
      <c r="H20" s="125"/>
      <c r="I20" s="126"/>
      <c r="J20" s="14"/>
      <c r="K20" s="27"/>
      <c r="M20" s="12"/>
      <c r="N20" s="13"/>
      <c r="O20" s="8"/>
      <c r="P20" s="8"/>
      <c r="Q20" s="8"/>
      <c r="R20" s="8"/>
      <c r="S20" s="13"/>
      <c r="U20" s="13"/>
      <c r="V20" s="27"/>
      <c r="W20" s="27"/>
      <c r="X20" s="13"/>
      <c r="Z20" s="13"/>
      <c r="AA20" s="95"/>
      <c r="AB20" s="96"/>
      <c r="AC20" s="96"/>
      <c r="AE20" s="13"/>
    </row>
    <row r="21" spans="2:31" x14ac:dyDescent="0.25">
      <c r="B21" s="3">
        <f>SUBTOTAL(102,B23:B59472)</f>
        <v>458</v>
      </c>
      <c r="C21" s="3">
        <f t="shared" ref="C21:J21" si="0">SUBTOTAL(103,C23:C59472)</f>
        <v>458</v>
      </c>
      <c r="D21" s="3">
        <f t="shared" si="0"/>
        <v>0</v>
      </c>
      <c r="E21" s="3">
        <f t="shared" si="0"/>
        <v>0</v>
      </c>
      <c r="F21" s="3">
        <f t="shared" si="0"/>
        <v>0</v>
      </c>
      <c r="G21" s="3">
        <f t="shared" si="0"/>
        <v>458</v>
      </c>
      <c r="H21" s="3">
        <f t="shared" si="0"/>
        <v>458</v>
      </c>
      <c r="I21" s="5">
        <f t="shared" si="0"/>
        <v>458</v>
      </c>
      <c r="J21" s="6">
        <f t="shared" si="0"/>
        <v>0</v>
      </c>
      <c r="K21" s="28"/>
      <c r="L21" s="3">
        <f t="shared" ref="L21:X21" si="1">SUBTOTAL(103,L23:L59472)</f>
        <v>0</v>
      </c>
      <c r="M21" s="4">
        <f t="shared" si="1"/>
        <v>381</v>
      </c>
      <c r="N21" s="5">
        <f t="shared" si="1"/>
        <v>381</v>
      </c>
      <c r="O21" s="3">
        <f t="shared" si="1"/>
        <v>0</v>
      </c>
      <c r="P21" s="3">
        <f t="shared" si="1"/>
        <v>0</v>
      </c>
      <c r="Q21" s="3">
        <f t="shared" si="1"/>
        <v>458</v>
      </c>
      <c r="R21" s="3">
        <f t="shared" si="1"/>
        <v>0</v>
      </c>
      <c r="S21" s="5">
        <f t="shared" si="1"/>
        <v>0</v>
      </c>
      <c r="T21" s="3">
        <f t="shared" si="1"/>
        <v>458</v>
      </c>
      <c r="U21" s="5">
        <f t="shared" si="1"/>
        <v>458</v>
      </c>
      <c r="V21" s="5">
        <f t="shared" si="1"/>
        <v>0</v>
      </c>
      <c r="W21" s="5">
        <f t="shared" si="1"/>
        <v>0</v>
      </c>
      <c r="X21" s="5">
        <f t="shared" si="1"/>
        <v>0</v>
      </c>
      <c r="Y21" s="3">
        <f>SUBTOTAL(102,Y23:Y59472)</f>
        <v>381</v>
      </c>
      <c r="Z21" s="7">
        <f>SUBTOTAL(102,Z23:Z59472)</f>
        <v>381</v>
      </c>
      <c r="AA21" s="95" t="s">
        <v>133</v>
      </c>
      <c r="AB21" s="96"/>
      <c r="AC21" s="96"/>
      <c r="AD21" s="3">
        <f>SUBTOTAL(102,AD23:AD59472)</f>
        <v>0</v>
      </c>
      <c r="AE21" s="7">
        <f>SUBTOTAL(102,AE23:AE59472)</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136</v>
      </c>
      <c r="X22" s="30" t="s">
        <v>137</v>
      </c>
      <c r="Y22" s="15" t="s">
        <v>25</v>
      </c>
      <c r="Z22" s="15" t="s">
        <v>26</v>
      </c>
      <c r="AA22" s="17" t="s">
        <v>124</v>
      </c>
      <c r="AB22" s="17" t="s">
        <v>125</v>
      </c>
      <c r="AC22" s="17" t="s">
        <v>126</v>
      </c>
      <c r="AD22" s="15" t="s">
        <v>109</v>
      </c>
      <c r="AE22" s="15" t="s">
        <v>110</v>
      </c>
    </row>
    <row r="23" spans="2:31" x14ac:dyDescent="0.25">
      <c r="B23" s="18">
        <f>IF(G23="","",1)</f>
        <v>1</v>
      </c>
      <c r="C23" s="25">
        <v>5200000009966</v>
      </c>
      <c r="D23" s="19"/>
      <c r="E23" s="19"/>
      <c r="F23" s="2"/>
      <c r="G23" s="20" t="s">
        <v>140</v>
      </c>
      <c r="H23" s="21">
        <v>1</v>
      </c>
      <c r="I23" s="21" t="s">
        <v>598</v>
      </c>
      <c r="J23" s="46"/>
      <c r="K23" s="46" t="s">
        <v>104</v>
      </c>
      <c r="L23" s="47"/>
      <c r="M23" s="48"/>
      <c r="N23" s="48"/>
      <c r="O23" s="49"/>
      <c r="P23" s="50"/>
      <c r="Q23" s="50">
        <v>0.18</v>
      </c>
      <c r="R23" s="50"/>
      <c r="S23" s="50"/>
      <c r="T23" s="46" t="s">
        <v>604</v>
      </c>
      <c r="U23" s="46" t="s">
        <v>603</v>
      </c>
      <c r="V23" s="51"/>
      <c r="W23" s="62"/>
      <c r="X23" s="62"/>
      <c r="Y23" s="23" t="str">
        <f>IF(M23&lt;&gt;"",$H23*M23,"")</f>
        <v/>
      </c>
      <c r="Z23" s="23" t="str">
        <f>IF(N23&lt;&gt;"",$H23*N23,"")</f>
        <v/>
      </c>
      <c r="AA23" s="19">
        <f>IF(OR(M23&lt;&gt;"",N23&lt;&gt;""),1,0)</f>
        <v>0</v>
      </c>
      <c r="AB23" s="19">
        <f>IF(M23&lt;&gt;0,1,0)</f>
        <v>0</v>
      </c>
      <c r="AC23" s="19">
        <f>IF(N23&lt;&gt;0,1,0)</f>
        <v>0</v>
      </c>
      <c r="AD23" s="23" t="str">
        <f>IF(W23&lt;&gt;"",$H23*W23,"")</f>
        <v/>
      </c>
      <c r="AE23" s="23" t="str">
        <f>IF(X23&lt;&gt;"",$H23*X23,"")</f>
        <v/>
      </c>
    </row>
    <row r="24" spans="2:31" x14ac:dyDescent="0.25">
      <c r="B24" s="18">
        <f>IF(G24="","",B23+1)</f>
        <v>2</v>
      </c>
      <c r="C24" s="25">
        <v>5200000009965</v>
      </c>
      <c r="D24" s="19"/>
      <c r="E24" s="19"/>
      <c r="F24" s="20"/>
      <c r="G24" s="20" t="s">
        <v>141</v>
      </c>
      <c r="H24" s="21">
        <v>1</v>
      </c>
      <c r="I24" s="21" t="s">
        <v>598</v>
      </c>
      <c r="J24" s="46"/>
      <c r="K24" s="46" t="s">
        <v>104</v>
      </c>
      <c r="L24" s="47"/>
      <c r="M24" s="48"/>
      <c r="N24" s="48"/>
      <c r="O24" s="49"/>
      <c r="P24" s="50"/>
      <c r="Q24" s="50">
        <v>0.18</v>
      </c>
      <c r="R24" s="50"/>
      <c r="S24" s="50"/>
      <c r="T24" s="46" t="s">
        <v>604</v>
      </c>
      <c r="U24" s="46" t="s">
        <v>603</v>
      </c>
      <c r="V24" s="51"/>
      <c r="W24" s="62"/>
      <c r="X24" s="62"/>
      <c r="Y24" s="23" t="str">
        <f>IF(M24&lt;&gt;"",$H24*M24,"")</f>
        <v/>
      </c>
      <c r="Z24" s="23" t="str">
        <f>IF(N24&lt;&gt;"",$H24*N24,"")</f>
        <v/>
      </c>
      <c r="AA24" s="19">
        <f>IF(OR(M24&lt;&gt;"",N24&lt;&gt;""),1,0)</f>
        <v>0</v>
      </c>
      <c r="AB24" s="19">
        <f>IF(M24&lt;&gt;0,1,0)</f>
        <v>0</v>
      </c>
      <c r="AC24" s="19">
        <f>IF(N24&lt;&gt;0,1,0)</f>
        <v>0</v>
      </c>
      <c r="AD24" s="23" t="str">
        <f>IF(W24&lt;&gt;"",$H24*W24,"")</f>
        <v/>
      </c>
      <c r="AE24" s="23" t="str">
        <f>IF(X24&lt;&gt;"",$H24*X24,"")</f>
        <v/>
      </c>
    </row>
    <row r="25" spans="2:31" x14ac:dyDescent="0.25">
      <c r="B25" s="18">
        <f>IF(G25="","",B24+1)</f>
        <v>3</v>
      </c>
      <c r="C25" s="25">
        <v>5200000009967</v>
      </c>
      <c r="D25" s="19"/>
      <c r="E25" s="19"/>
      <c r="F25" s="2"/>
      <c r="G25" s="20" t="s">
        <v>142</v>
      </c>
      <c r="H25" s="21">
        <v>1</v>
      </c>
      <c r="I25" s="21" t="s">
        <v>598</v>
      </c>
      <c r="J25" s="46"/>
      <c r="K25" s="46" t="s">
        <v>104</v>
      </c>
      <c r="L25" s="47"/>
      <c r="M25" s="48"/>
      <c r="N25" s="48"/>
      <c r="O25" s="49"/>
      <c r="P25" s="50"/>
      <c r="Q25" s="50">
        <v>0.18</v>
      </c>
      <c r="R25" s="50"/>
      <c r="S25" s="50"/>
      <c r="T25" s="46" t="s">
        <v>604</v>
      </c>
      <c r="U25" s="46" t="s">
        <v>603</v>
      </c>
      <c r="V25" s="51"/>
      <c r="W25" s="62"/>
      <c r="X25" s="62"/>
      <c r="Y25" s="23" t="str">
        <f>IF(M25&lt;&gt;"",$H25*M25,"")</f>
        <v/>
      </c>
      <c r="Z25" s="23" t="str">
        <f>IF(N25&lt;&gt;"",$H25*N25,"")</f>
        <v/>
      </c>
      <c r="AA25" s="19">
        <f>IF(OR(M25&lt;&gt;"",N25&lt;&gt;""),1,0)</f>
        <v>0</v>
      </c>
      <c r="AB25" s="19">
        <f>IF(M25&lt;&gt;0,1,0)</f>
        <v>0</v>
      </c>
      <c r="AC25" s="19">
        <f>IF(N25&lt;&gt;0,1,0)</f>
        <v>0</v>
      </c>
      <c r="AD25" s="23" t="str">
        <f>IF(W25&lt;&gt;"",$H25*W25,"")</f>
        <v/>
      </c>
      <c r="AE25" s="23" t="str">
        <f>IF(X25&lt;&gt;"",$H25*X25,"")</f>
        <v/>
      </c>
    </row>
    <row r="26" spans="2:31" x14ac:dyDescent="0.25">
      <c r="B26" s="18">
        <f>IF(G26="","",B25+1)</f>
        <v>4</v>
      </c>
      <c r="C26" s="25">
        <v>5300000007374</v>
      </c>
      <c r="D26" s="19"/>
      <c r="E26" s="19"/>
      <c r="F26" s="20"/>
      <c r="G26" s="20" t="s">
        <v>143</v>
      </c>
      <c r="H26" s="21">
        <v>9</v>
      </c>
      <c r="I26" s="21" t="s">
        <v>598</v>
      </c>
      <c r="J26" s="46"/>
      <c r="K26" s="46" t="s">
        <v>104</v>
      </c>
      <c r="L26" s="47"/>
      <c r="M26" s="48">
        <v>0.9</v>
      </c>
      <c r="N26" s="48">
        <v>0.9</v>
      </c>
      <c r="O26" s="49"/>
      <c r="P26" s="50"/>
      <c r="Q26" s="50">
        <v>0.18</v>
      </c>
      <c r="R26" s="50"/>
      <c r="S26" s="50"/>
      <c r="T26" s="46" t="s">
        <v>604</v>
      </c>
      <c r="U26" s="46" t="s">
        <v>603</v>
      </c>
      <c r="V26" s="51"/>
      <c r="W26" s="62"/>
      <c r="X26" s="62"/>
      <c r="Y26" s="23">
        <f>IF(M26&lt;&gt;"",$H26*M26,"")</f>
        <v>8.1</v>
      </c>
      <c r="Z26" s="23">
        <f>IF(N26&lt;&gt;"",$H26*N26,"")</f>
        <v>8.1</v>
      </c>
      <c r="AA26" s="19">
        <f>IF(OR(M26&lt;&gt;"",N26&lt;&gt;""),1,0)</f>
        <v>1</v>
      </c>
      <c r="AB26" s="19">
        <f>IF(M26&lt;&gt;0,1,0)</f>
        <v>1</v>
      </c>
      <c r="AC26" s="19">
        <f>IF(N26&lt;&gt;0,1,0)</f>
        <v>1</v>
      </c>
      <c r="AD26" s="23" t="str">
        <f>IF(W26&lt;&gt;"",$H26*W26,"")</f>
        <v/>
      </c>
      <c r="AE26" s="23" t="str">
        <f>IF(X26&lt;&gt;"",$H26*X26,"")</f>
        <v/>
      </c>
    </row>
    <row r="27" spans="2:31" x14ac:dyDescent="0.25">
      <c r="B27" s="18">
        <f>IF(G27="","",B26+1)</f>
        <v>5</v>
      </c>
      <c r="C27" s="25">
        <v>5200000021965</v>
      </c>
      <c r="D27" s="19"/>
      <c r="E27" s="19"/>
      <c r="F27" s="2"/>
      <c r="G27" s="20" t="s">
        <v>559</v>
      </c>
      <c r="H27" s="21">
        <v>1</v>
      </c>
      <c r="I27" s="21" t="s">
        <v>598</v>
      </c>
      <c r="J27" s="46"/>
      <c r="K27" s="46" t="s">
        <v>104</v>
      </c>
      <c r="L27" s="47"/>
      <c r="M27" s="48">
        <v>2.98</v>
      </c>
      <c r="N27" s="48">
        <v>2.98</v>
      </c>
      <c r="O27" s="49"/>
      <c r="P27" s="50"/>
      <c r="Q27" s="50">
        <v>0.18</v>
      </c>
      <c r="R27" s="50"/>
      <c r="S27" s="50"/>
      <c r="T27" s="46" t="s">
        <v>604</v>
      </c>
      <c r="U27" s="46" t="s">
        <v>603</v>
      </c>
      <c r="V27" s="51"/>
      <c r="W27" s="62"/>
      <c r="X27" s="62"/>
      <c r="Y27" s="23">
        <f>IF(M27&lt;&gt;"",$H27*M27,"")</f>
        <v>2.98</v>
      </c>
      <c r="Z27" s="23">
        <f>IF(N27&lt;&gt;"",$H27*N27,"")</f>
        <v>2.98</v>
      </c>
      <c r="AA27" s="19">
        <f>IF(OR(M27&lt;&gt;"",N27&lt;&gt;""),1,0)</f>
        <v>1</v>
      </c>
      <c r="AB27" s="19">
        <f>IF(M27&lt;&gt;0,1,0)</f>
        <v>1</v>
      </c>
      <c r="AC27" s="19">
        <f>IF(N27&lt;&gt;0,1,0)</f>
        <v>1</v>
      </c>
      <c r="AD27" s="23" t="str">
        <f>IF(W27&lt;&gt;"",$H27*W27,"")</f>
        <v/>
      </c>
      <c r="AE27" s="23" t="str">
        <f>IF(X27&lt;&gt;"",$H27*X27,"")</f>
        <v/>
      </c>
    </row>
    <row r="28" spans="2:31" x14ac:dyDescent="0.25">
      <c r="B28" s="18">
        <f>IF(G28="","",B27+1)</f>
        <v>6</v>
      </c>
      <c r="C28" s="25">
        <v>5200000015068</v>
      </c>
      <c r="D28" s="19"/>
      <c r="E28" s="19"/>
      <c r="F28" s="20"/>
      <c r="G28" s="20" t="s">
        <v>144</v>
      </c>
      <c r="H28" s="21">
        <v>1</v>
      </c>
      <c r="I28" s="21" t="s">
        <v>598</v>
      </c>
      <c r="J28" s="46"/>
      <c r="K28" s="46" t="s">
        <v>104</v>
      </c>
      <c r="L28" s="47"/>
      <c r="M28" s="48"/>
      <c r="N28" s="48"/>
      <c r="O28" s="49"/>
      <c r="P28" s="50"/>
      <c r="Q28" s="50">
        <v>0.18</v>
      </c>
      <c r="R28" s="50"/>
      <c r="S28" s="50"/>
      <c r="T28" s="46" t="s">
        <v>604</v>
      </c>
      <c r="U28" s="46" t="s">
        <v>603</v>
      </c>
      <c r="V28" s="51"/>
      <c r="W28" s="62"/>
      <c r="X28" s="62"/>
      <c r="Y28" s="23" t="str">
        <f>IF(M28&lt;&gt;"",$H28*M28,"")</f>
        <v/>
      </c>
      <c r="Z28" s="23" t="str">
        <f>IF(N28&lt;&gt;"",$H28*N28,"")</f>
        <v/>
      </c>
      <c r="AA28" s="19">
        <f>IF(OR(M28&lt;&gt;"",N28&lt;&gt;""),1,0)</f>
        <v>0</v>
      </c>
      <c r="AB28" s="19">
        <f>IF(M28&lt;&gt;0,1,0)</f>
        <v>0</v>
      </c>
      <c r="AC28" s="19">
        <f>IF(N28&lt;&gt;0,1,0)</f>
        <v>0</v>
      </c>
      <c r="AD28" s="23" t="str">
        <f>IF(W28&lt;&gt;"",$H28*W28,"")</f>
        <v/>
      </c>
      <c r="AE28" s="23" t="str">
        <f>IF(X28&lt;&gt;"",$H28*X28,"")</f>
        <v/>
      </c>
    </row>
    <row r="29" spans="2:31" x14ac:dyDescent="0.25">
      <c r="B29" s="18">
        <f>IF(G29="","",B28+1)</f>
        <v>7</v>
      </c>
      <c r="C29" s="25">
        <v>5200000014433</v>
      </c>
      <c r="D29" s="19"/>
      <c r="E29" s="19"/>
      <c r="F29" s="2"/>
      <c r="G29" s="20" t="s">
        <v>145</v>
      </c>
      <c r="H29" s="21">
        <v>1</v>
      </c>
      <c r="I29" s="21" t="s">
        <v>598</v>
      </c>
      <c r="J29" s="46"/>
      <c r="K29" s="46" t="s">
        <v>104</v>
      </c>
      <c r="L29" s="47"/>
      <c r="M29" s="48"/>
      <c r="N29" s="48"/>
      <c r="O29" s="49"/>
      <c r="P29" s="50"/>
      <c r="Q29" s="50">
        <v>0.18</v>
      </c>
      <c r="R29" s="50"/>
      <c r="S29" s="50"/>
      <c r="T29" s="46" t="s">
        <v>604</v>
      </c>
      <c r="U29" s="46" t="s">
        <v>603</v>
      </c>
      <c r="V29" s="51"/>
      <c r="W29" s="62"/>
      <c r="X29" s="62"/>
      <c r="Y29" s="23" t="str">
        <f>IF(M29&lt;&gt;"",$H29*M29,"")</f>
        <v/>
      </c>
      <c r="Z29" s="23" t="str">
        <f>IF(N29&lt;&gt;"",$H29*N29,"")</f>
        <v/>
      </c>
      <c r="AA29" s="19">
        <f>IF(OR(M29&lt;&gt;"",N29&lt;&gt;""),1,0)</f>
        <v>0</v>
      </c>
      <c r="AB29" s="19">
        <f>IF(M29&lt;&gt;0,1,0)</f>
        <v>0</v>
      </c>
      <c r="AC29" s="19">
        <f>IF(N29&lt;&gt;0,1,0)</f>
        <v>0</v>
      </c>
      <c r="AD29" s="23" t="str">
        <f>IF(W29&lt;&gt;"",$H29*W29,"")</f>
        <v/>
      </c>
      <c r="AE29" s="23" t="str">
        <f>IF(X29&lt;&gt;"",$H29*X29,"")</f>
        <v/>
      </c>
    </row>
    <row r="30" spans="2:31" x14ac:dyDescent="0.25">
      <c r="B30" s="18">
        <f>IF(G30="","",B29+1)</f>
        <v>8</v>
      </c>
      <c r="C30" s="25">
        <v>5200000015733</v>
      </c>
      <c r="D30" s="19"/>
      <c r="E30" s="19"/>
      <c r="F30" s="20"/>
      <c r="G30" s="20" t="s">
        <v>146</v>
      </c>
      <c r="H30" s="21">
        <v>1</v>
      </c>
      <c r="I30" s="21" t="s">
        <v>598</v>
      </c>
      <c r="J30" s="46"/>
      <c r="K30" s="46" t="s">
        <v>104</v>
      </c>
      <c r="L30" s="47"/>
      <c r="M30" s="48">
        <v>0.21</v>
      </c>
      <c r="N30" s="48">
        <v>0.21</v>
      </c>
      <c r="O30" s="49"/>
      <c r="P30" s="50"/>
      <c r="Q30" s="50">
        <v>0.18</v>
      </c>
      <c r="R30" s="50"/>
      <c r="S30" s="50"/>
      <c r="T30" s="46" t="s">
        <v>604</v>
      </c>
      <c r="U30" s="46" t="s">
        <v>603</v>
      </c>
      <c r="V30" s="51"/>
      <c r="W30" s="62"/>
      <c r="X30" s="62"/>
      <c r="Y30" s="23">
        <f>IF(M30&lt;&gt;"",$H30*M30,"")</f>
        <v>0.21</v>
      </c>
      <c r="Z30" s="23">
        <f>IF(N30&lt;&gt;"",$H30*N30,"")</f>
        <v>0.21</v>
      </c>
      <c r="AA30" s="19">
        <f>IF(OR(M30&lt;&gt;"",N30&lt;&gt;""),1,0)</f>
        <v>1</v>
      </c>
      <c r="AB30" s="19">
        <f>IF(M30&lt;&gt;0,1,0)</f>
        <v>1</v>
      </c>
      <c r="AC30" s="19">
        <f>IF(N30&lt;&gt;0,1,0)</f>
        <v>1</v>
      </c>
      <c r="AD30" s="23" t="str">
        <f>IF(W30&lt;&gt;"",$H30*W30,"")</f>
        <v/>
      </c>
      <c r="AE30" s="23" t="str">
        <f>IF(X30&lt;&gt;"",$H30*X30,"")</f>
        <v/>
      </c>
    </row>
    <row r="31" spans="2:31" x14ac:dyDescent="0.25">
      <c r="B31" s="18">
        <f>IF(G31="","",B30+1)</f>
        <v>9</v>
      </c>
      <c r="C31" s="25">
        <v>5200000011501</v>
      </c>
      <c r="D31" s="19"/>
      <c r="E31" s="19"/>
      <c r="F31" s="2"/>
      <c r="G31" s="20" t="s">
        <v>147</v>
      </c>
      <c r="H31" s="21">
        <v>67</v>
      </c>
      <c r="I31" s="21" t="s">
        <v>598</v>
      </c>
      <c r="J31" s="46"/>
      <c r="K31" s="46" t="s">
        <v>104</v>
      </c>
      <c r="L31" s="47"/>
      <c r="M31" s="48">
        <v>0.21</v>
      </c>
      <c r="N31" s="48">
        <v>0.21</v>
      </c>
      <c r="O31" s="49"/>
      <c r="P31" s="50"/>
      <c r="Q31" s="50">
        <v>0.18</v>
      </c>
      <c r="R31" s="50"/>
      <c r="S31" s="50"/>
      <c r="T31" s="46" t="s">
        <v>604</v>
      </c>
      <c r="U31" s="46" t="s">
        <v>603</v>
      </c>
      <c r="V31" s="51"/>
      <c r="W31" s="62"/>
      <c r="X31" s="62"/>
      <c r="Y31" s="23">
        <f>IF(M31&lt;&gt;"",$H31*M31,"")</f>
        <v>14.07</v>
      </c>
      <c r="Z31" s="23">
        <f>IF(N31&lt;&gt;"",$H31*N31,"")</f>
        <v>14.07</v>
      </c>
      <c r="AA31" s="19">
        <f>IF(OR(M31&lt;&gt;"",N31&lt;&gt;""),1,0)</f>
        <v>1</v>
      </c>
      <c r="AB31" s="19">
        <f>IF(M31&lt;&gt;0,1,0)</f>
        <v>1</v>
      </c>
      <c r="AC31" s="19">
        <f>IF(N31&lt;&gt;0,1,0)</f>
        <v>1</v>
      </c>
      <c r="AD31" s="23" t="str">
        <f>IF(W31&lt;&gt;"",$H31*W31,"")</f>
        <v/>
      </c>
      <c r="AE31" s="23" t="str">
        <f>IF(X31&lt;&gt;"",$H31*X31,"")</f>
        <v/>
      </c>
    </row>
    <row r="32" spans="2:31" x14ac:dyDescent="0.25">
      <c r="B32" s="18">
        <f>IF(G32="","",B31+1)</f>
        <v>10</v>
      </c>
      <c r="C32" s="25">
        <v>5200000021848</v>
      </c>
      <c r="D32" s="19"/>
      <c r="E32" s="19"/>
      <c r="F32" s="20"/>
      <c r="G32" s="20" t="s">
        <v>560</v>
      </c>
      <c r="H32" s="21">
        <v>1</v>
      </c>
      <c r="I32" s="21" t="s">
        <v>598</v>
      </c>
      <c r="J32" s="46"/>
      <c r="K32" s="46" t="s">
        <v>104</v>
      </c>
      <c r="L32" s="47"/>
      <c r="M32" s="48">
        <v>3.5</v>
      </c>
      <c r="N32" s="48">
        <v>3.5</v>
      </c>
      <c r="O32" s="49"/>
      <c r="P32" s="50"/>
      <c r="Q32" s="50">
        <v>0.18</v>
      </c>
      <c r="R32" s="50"/>
      <c r="S32" s="50"/>
      <c r="T32" s="46" t="s">
        <v>604</v>
      </c>
      <c r="U32" s="46" t="s">
        <v>603</v>
      </c>
      <c r="V32" s="51"/>
      <c r="W32" s="62"/>
      <c r="X32" s="62"/>
      <c r="Y32" s="23">
        <f>IF(M32&lt;&gt;"",$H32*M32,"")</f>
        <v>3.5</v>
      </c>
      <c r="Z32" s="23">
        <f>IF(N32&lt;&gt;"",$H32*N32,"")</f>
        <v>3.5</v>
      </c>
      <c r="AA32" s="19">
        <f>IF(OR(M32&lt;&gt;"",N32&lt;&gt;""),1,0)</f>
        <v>1</v>
      </c>
      <c r="AB32" s="19">
        <f>IF(M32&lt;&gt;0,1,0)</f>
        <v>1</v>
      </c>
      <c r="AC32" s="19">
        <f>IF(N32&lt;&gt;0,1,0)</f>
        <v>1</v>
      </c>
      <c r="AD32" s="23" t="str">
        <f>IF(W32&lt;&gt;"",$H32*W32,"")</f>
        <v/>
      </c>
      <c r="AE32" s="23" t="str">
        <f>IF(X32&lt;&gt;"",$H32*X32,"")</f>
        <v/>
      </c>
    </row>
    <row r="33" spans="2:31" x14ac:dyDescent="0.25">
      <c r="B33" s="18">
        <f>IF(G33="","",B32+1)</f>
        <v>11</v>
      </c>
      <c r="C33" s="25">
        <v>5200000014724</v>
      </c>
      <c r="D33" s="19"/>
      <c r="E33" s="19"/>
      <c r="F33" s="2"/>
      <c r="G33" s="20" t="s">
        <v>148</v>
      </c>
      <c r="H33" s="21">
        <v>1</v>
      </c>
      <c r="I33" s="21" t="s">
        <v>598</v>
      </c>
      <c r="J33" s="46"/>
      <c r="K33" s="46" t="s">
        <v>104</v>
      </c>
      <c r="L33" s="47"/>
      <c r="M33" s="48">
        <v>0.63</v>
      </c>
      <c r="N33" s="48">
        <v>0.63</v>
      </c>
      <c r="O33" s="49"/>
      <c r="P33" s="50"/>
      <c r="Q33" s="50">
        <v>0.18</v>
      </c>
      <c r="R33" s="50"/>
      <c r="S33" s="50"/>
      <c r="T33" s="46" t="s">
        <v>604</v>
      </c>
      <c r="U33" s="46" t="s">
        <v>603</v>
      </c>
      <c r="V33" s="51"/>
      <c r="W33" s="62"/>
      <c r="X33" s="62"/>
      <c r="Y33" s="23">
        <f>IF(M33&lt;&gt;"",$H33*M33,"")</f>
        <v>0.63</v>
      </c>
      <c r="Z33" s="23">
        <f>IF(N33&lt;&gt;"",$H33*N33,"")</f>
        <v>0.63</v>
      </c>
      <c r="AA33" s="19">
        <f>IF(OR(M33&lt;&gt;"",N33&lt;&gt;""),1,0)</f>
        <v>1</v>
      </c>
      <c r="AB33" s="19">
        <f>IF(M33&lt;&gt;0,1,0)</f>
        <v>1</v>
      </c>
      <c r="AC33" s="19">
        <f>IF(N33&lt;&gt;0,1,0)</f>
        <v>1</v>
      </c>
      <c r="AD33" s="23" t="str">
        <f>IF(W33&lt;&gt;"",$H33*W33,"")</f>
        <v/>
      </c>
      <c r="AE33" s="23" t="str">
        <f>IF(X33&lt;&gt;"",$H33*X33,"")</f>
        <v/>
      </c>
    </row>
    <row r="34" spans="2:31" x14ac:dyDescent="0.25">
      <c r="B34" s="18">
        <f>IF(G34="","",B33+1)</f>
        <v>12</v>
      </c>
      <c r="C34" s="25">
        <v>5200000012964</v>
      </c>
      <c r="D34" s="19"/>
      <c r="E34" s="19"/>
      <c r="F34" s="20"/>
      <c r="G34" s="20" t="s">
        <v>149</v>
      </c>
      <c r="H34" s="21">
        <v>1</v>
      </c>
      <c r="I34" s="21" t="s">
        <v>598</v>
      </c>
      <c r="J34" s="46"/>
      <c r="K34" s="46" t="s">
        <v>104</v>
      </c>
      <c r="L34" s="47"/>
      <c r="M34" s="48">
        <v>0.45</v>
      </c>
      <c r="N34" s="48">
        <v>0.45</v>
      </c>
      <c r="O34" s="49"/>
      <c r="P34" s="50"/>
      <c r="Q34" s="50">
        <v>0.18</v>
      </c>
      <c r="R34" s="50"/>
      <c r="S34" s="50"/>
      <c r="T34" s="46" t="s">
        <v>604</v>
      </c>
      <c r="U34" s="46" t="s">
        <v>603</v>
      </c>
      <c r="V34" s="51"/>
      <c r="W34" s="62"/>
      <c r="X34" s="62"/>
      <c r="Y34" s="23">
        <f>IF(M34&lt;&gt;"",$H34*M34,"")</f>
        <v>0.45</v>
      </c>
      <c r="Z34" s="23">
        <f>IF(N34&lt;&gt;"",$H34*N34,"")</f>
        <v>0.45</v>
      </c>
      <c r="AA34" s="19">
        <f>IF(OR(M34&lt;&gt;"",N34&lt;&gt;""),1,0)</f>
        <v>1</v>
      </c>
      <c r="AB34" s="19">
        <f>IF(M34&lt;&gt;0,1,0)</f>
        <v>1</v>
      </c>
      <c r="AC34" s="19">
        <f>IF(N34&lt;&gt;0,1,0)</f>
        <v>1</v>
      </c>
      <c r="AD34" s="23" t="str">
        <f>IF(W34&lt;&gt;"",$H34*W34,"")</f>
        <v/>
      </c>
      <c r="AE34" s="23" t="str">
        <f>IF(X34&lt;&gt;"",$H34*X34,"")</f>
        <v/>
      </c>
    </row>
    <row r="35" spans="2:31" x14ac:dyDescent="0.25">
      <c r="B35" s="18">
        <f>IF(G35="","",B34+1)</f>
        <v>13</v>
      </c>
      <c r="C35" s="25">
        <v>5200000011502</v>
      </c>
      <c r="D35" s="19"/>
      <c r="E35" s="19"/>
      <c r="F35" s="2"/>
      <c r="G35" s="20" t="s">
        <v>150</v>
      </c>
      <c r="H35" s="21">
        <v>1</v>
      </c>
      <c r="I35" s="21" t="s">
        <v>598</v>
      </c>
      <c r="J35" s="46"/>
      <c r="K35" s="46" t="s">
        <v>104</v>
      </c>
      <c r="L35" s="47"/>
      <c r="M35" s="48">
        <v>0.56999999999999995</v>
      </c>
      <c r="N35" s="48">
        <v>0.56999999999999995</v>
      </c>
      <c r="O35" s="49"/>
      <c r="P35" s="50"/>
      <c r="Q35" s="50">
        <v>0.18</v>
      </c>
      <c r="R35" s="50"/>
      <c r="S35" s="50"/>
      <c r="T35" s="46" t="s">
        <v>604</v>
      </c>
      <c r="U35" s="46" t="s">
        <v>603</v>
      </c>
      <c r="V35" s="51"/>
      <c r="W35" s="62"/>
      <c r="X35" s="62"/>
      <c r="Y35" s="23">
        <f>IF(M35&lt;&gt;"",$H35*M35,"")</f>
        <v>0.56999999999999995</v>
      </c>
      <c r="Z35" s="23">
        <f>IF(N35&lt;&gt;"",$H35*N35,"")</f>
        <v>0.56999999999999995</v>
      </c>
      <c r="AA35" s="19">
        <f>IF(OR(M35&lt;&gt;"",N35&lt;&gt;""),1,0)</f>
        <v>1</v>
      </c>
      <c r="AB35" s="19">
        <f>IF(M35&lt;&gt;0,1,0)</f>
        <v>1</v>
      </c>
      <c r="AC35" s="19">
        <f>IF(N35&lt;&gt;0,1,0)</f>
        <v>1</v>
      </c>
      <c r="AD35" s="23" t="str">
        <f>IF(W35&lt;&gt;"",$H35*W35,"")</f>
        <v/>
      </c>
      <c r="AE35" s="23" t="str">
        <f>IF(X35&lt;&gt;"",$H35*X35,"")</f>
        <v/>
      </c>
    </row>
    <row r="36" spans="2:31" x14ac:dyDescent="0.25">
      <c r="B36" s="18">
        <f>IF(G36="","",B35+1)</f>
        <v>14</v>
      </c>
      <c r="C36" s="25">
        <v>5200000011500</v>
      </c>
      <c r="D36" s="19"/>
      <c r="E36" s="19"/>
      <c r="F36" s="2"/>
      <c r="G36" s="20" t="s">
        <v>151</v>
      </c>
      <c r="H36" s="21">
        <v>67</v>
      </c>
      <c r="I36" s="21" t="s">
        <v>598</v>
      </c>
      <c r="J36" s="46"/>
      <c r="K36" s="46" t="s">
        <v>104</v>
      </c>
      <c r="L36" s="47"/>
      <c r="M36" s="48">
        <v>0.42</v>
      </c>
      <c r="N36" s="48">
        <v>0.42</v>
      </c>
      <c r="O36" s="49"/>
      <c r="P36" s="50"/>
      <c r="Q36" s="50">
        <v>0.18</v>
      </c>
      <c r="R36" s="50"/>
      <c r="S36" s="50"/>
      <c r="T36" s="46" t="s">
        <v>604</v>
      </c>
      <c r="U36" s="46" t="s">
        <v>603</v>
      </c>
      <c r="V36" s="51"/>
      <c r="W36" s="62"/>
      <c r="X36" s="62"/>
      <c r="Y36" s="23">
        <f>IF(M36&lt;&gt;"",$H36*M36,"")</f>
        <v>28.14</v>
      </c>
      <c r="Z36" s="23">
        <f>IF(N36&lt;&gt;"",$H36*N36,"")</f>
        <v>28.14</v>
      </c>
      <c r="AA36" s="19">
        <f>IF(OR(M36&lt;&gt;"",N36&lt;&gt;""),1,0)</f>
        <v>1</v>
      </c>
      <c r="AB36" s="19">
        <f>IF(M36&lt;&gt;0,1,0)</f>
        <v>1</v>
      </c>
      <c r="AC36" s="19">
        <f>IF(N36&lt;&gt;0,1,0)</f>
        <v>1</v>
      </c>
      <c r="AD36" s="23" t="str">
        <f>IF(W36&lt;&gt;"",$H36*W36,"")</f>
        <v/>
      </c>
      <c r="AE36" s="23" t="str">
        <f>IF(X36&lt;&gt;"",$H36*X36,"")</f>
        <v/>
      </c>
    </row>
    <row r="37" spans="2:31" x14ac:dyDescent="0.25">
      <c r="B37" s="18">
        <f>IF(G37="","",B36+1)</f>
        <v>15</v>
      </c>
      <c r="C37" s="25">
        <v>5900000001947</v>
      </c>
      <c r="D37" s="19"/>
      <c r="E37" s="19"/>
      <c r="F37" s="20"/>
      <c r="G37" s="20" t="s">
        <v>152</v>
      </c>
      <c r="H37" s="21">
        <v>1</v>
      </c>
      <c r="I37" s="21" t="s">
        <v>598</v>
      </c>
      <c r="J37" s="46"/>
      <c r="K37" s="46" t="s">
        <v>104</v>
      </c>
      <c r="L37" s="47"/>
      <c r="M37" s="48"/>
      <c r="N37" s="48"/>
      <c r="O37" s="49"/>
      <c r="P37" s="50"/>
      <c r="Q37" s="50">
        <v>0.18</v>
      </c>
      <c r="R37" s="50"/>
      <c r="S37" s="50"/>
      <c r="T37" s="46" t="s">
        <v>604</v>
      </c>
      <c r="U37" s="46" t="s">
        <v>603</v>
      </c>
      <c r="V37" s="51"/>
      <c r="W37" s="62"/>
      <c r="X37" s="62"/>
      <c r="Y37" s="23" t="str">
        <f>IF(M37&lt;&gt;"",$H37*M37,"")</f>
        <v/>
      </c>
      <c r="Z37" s="23" t="str">
        <f>IF(N37&lt;&gt;"",$H37*N37,"")</f>
        <v/>
      </c>
      <c r="AA37" s="19">
        <f>IF(OR(M37&lt;&gt;"",N37&lt;&gt;""),1,0)</f>
        <v>0</v>
      </c>
      <c r="AB37" s="19">
        <f>IF(M37&lt;&gt;0,1,0)</f>
        <v>0</v>
      </c>
      <c r="AC37" s="19">
        <f>IF(N37&lt;&gt;0,1,0)</f>
        <v>0</v>
      </c>
      <c r="AD37" s="23" t="str">
        <f>IF(W37&lt;&gt;"",$H37*W37,"")</f>
        <v/>
      </c>
      <c r="AE37" s="23" t="str">
        <f>IF(X37&lt;&gt;"",$H37*X37,"")</f>
        <v/>
      </c>
    </row>
    <row r="38" spans="2:31" x14ac:dyDescent="0.25">
      <c r="B38" s="18">
        <f>IF(G38="","",B37+1)</f>
        <v>16</v>
      </c>
      <c r="C38" s="25">
        <v>5200000013368</v>
      </c>
      <c r="D38" s="19"/>
      <c r="E38" s="19"/>
      <c r="F38" s="2"/>
      <c r="G38" s="20" t="s">
        <v>153</v>
      </c>
      <c r="H38" s="21">
        <v>1</v>
      </c>
      <c r="I38" s="21" t="s">
        <v>598</v>
      </c>
      <c r="J38" s="46"/>
      <c r="K38" s="46" t="s">
        <v>104</v>
      </c>
      <c r="L38" s="47"/>
      <c r="M38" s="48">
        <v>0.43</v>
      </c>
      <c r="N38" s="48">
        <v>0.43</v>
      </c>
      <c r="O38" s="49"/>
      <c r="P38" s="50"/>
      <c r="Q38" s="50">
        <v>0.18</v>
      </c>
      <c r="R38" s="50"/>
      <c r="S38" s="50"/>
      <c r="T38" s="46" t="s">
        <v>604</v>
      </c>
      <c r="U38" s="46" t="s">
        <v>603</v>
      </c>
      <c r="V38" s="51"/>
      <c r="W38" s="62"/>
      <c r="X38" s="62"/>
      <c r="Y38" s="23">
        <f>IF(M38&lt;&gt;"",$H38*M38,"")</f>
        <v>0.43</v>
      </c>
      <c r="Z38" s="23">
        <f>IF(N38&lt;&gt;"",$H38*N38,"")</f>
        <v>0.43</v>
      </c>
      <c r="AA38" s="19">
        <f>IF(OR(M38&lt;&gt;"",N38&lt;&gt;""),1,0)</f>
        <v>1</v>
      </c>
      <c r="AB38" s="19">
        <f>IF(M38&lt;&gt;0,1,0)</f>
        <v>1</v>
      </c>
      <c r="AC38" s="19">
        <f>IF(N38&lt;&gt;0,1,0)</f>
        <v>1</v>
      </c>
      <c r="AD38" s="23" t="str">
        <f>IF(W38&lt;&gt;"",$H38*W38,"")</f>
        <v/>
      </c>
      <c r="AE38" s="23" t="str">
        <f>IF(X38&lt;&gt;"",$H38*X38,"")</f>
        <v/>
      </c>
    </row>
    <row r="39" spans="2:31" x14ac:dyDescent="0.25">
      <c r="B39" s="18">
        <f>IF(G39="","",B38+1)</f>
        <v>17</v>
      </c>
      <c r="C39" s="25">
        <v>5200000013377</v>
      </c>
      <c r="D39" s="19"/>
      <c r="E39" s="19"/>
      <c r="F39" s="20"/>
      <c r="G39" s="20" t="s">
        <v>154</v>
      </c>
      <c r="H39" s="21">
        <v>1</v>
      </c>
      <c r="I39" s="21" t="s">
        <v>598</v>
      </c>
      <c r="J39" s="46"/>
      <c r="K39" s="46" t="s">
        <v>104</v>
      </c>
      <c r="L39" s="47"/>
      <c r="M39" s="48">
        <v>0.35</v>
      </c>
      <c r="N39" s="48">
        <v>0.35</v>
      </c>
      <c r="O39" s="49"/>
      <c r="P39" s="50"/>
      <c r="Q39" s="50">
        <v>0.18</v>
      </c>
      <c r="R39" s="50"/>
      <c r="S39" s="50"/>
      <c r="T39" s="46" t="s">
        <v>604</v>
      </c>
      <c r="U39" s="46" t="s">
        <v>603</v>
      </c>
      <c r="V39" s="51"/>
      <c r="W39" s="62"/>
      <c r="X39" s="62"/>
      <c r="Y39" s="23">
        <f>IF(M39&lt;&gt;"",$H39*M39,"")</f>
        <v>0.35</v>
      </c>
      <c r="Z39" s="23">
        <f>IF(N39&lt;&gt;"",$H39*N39,"")</f>
        <v>0.35</v>
      </c>
      <c r="AA39" s="19">
        <f>IF(OR(M39&lt;&gt;"",N39&lt;&gt;""),1,0)</f>
        <v>1</v>
      </c>
      <c r="AB39" s="19">
        <f>IF(M39&lt;&gt;0,1,0)</f>
        <v>1</v>
      </c>
      <c r="AC39" s="19">
        <f>IF(N39&lt;&gt;0,1,0)</f>
        <v>1</v>
      </c>
      <c r="AD39" s="23" t="str">
        <f>IF(W39&lt;&gt;"",$H39*W39,"")</f>
        <v/>
      </c>
      <c r="AE39" s="23" t="str">
        <f>IF(X39&lt;&gt;"",$H39*X39,"")</f>
        <v/>
      </c>
    </row>
    <row r="40" spans="2:31" x14ac:dyDescent="0.25">
      <c r="B40" s="18">
        <f>IF(G40="","",B39+1)</f>
        <v>18</v>
      </c>
      <c r="C40" s="25">
        <v>5300000004969</v>
      </c>
      <c r="D40" s="19"/>
      <c r="E40" s="19"/>
      <c r="F40" s="2"/>
      <c r="G40" s="20" t="s">
        <v>155</v>
      </c>
      <c r="H40" s="21">
        <v>67</v>
      </c>
      <c r="I40" s="21" t="s">
        <v>598</v>
      </c>
      <c r="J40" s="46"/>
      <c r="K40" s="46" t="s">
        <v>104</v>
      </c>
      <c r="L40" s="47"/>
      <c r="M40" s="48"/>
      <c r="N40" s="48"/>
      <c r="O40" s="49"/>
      <c r="P40" s="50"/>
      <c r="Q40" s="50">
        <v>0.18</v>
      </c>
      <c r="R40" s="50"/>
      <c r="S40" s="50"/>
      <c r="T40" s="46" t="s">
        <v>604</v>
      </c>
      <c r="U40" s="46" t="s">
        <v>603</v>
      </c>
      <c r="V40" s="51"/>
      <c r="W40" s="62"/>
      <c r="X40" s="62"/>
      <c r="Y40" s="23" t="str">
        <f>IF(M40&lt;&gt;"",$H40*M40,"")</f>
        <v/>
      </c>
      <c r="Z40" s="23" t="str">
        <f>IF(N40&lt;&gt;"",$H40*N40,"")</f>
        <v/>
      </c>
      <c r="AA40" s="19">
        <f>IF(OR(M40&lt;&gt;"",N40&lt;&gt;""),1,0)</f>
        <v>0</v>
      </c>
      <c r="AB40" s="19">
        <f>IF(M40&lt;&gt;0,1,0)</f>
        <v>0</v>
      </c>
      <c r="AC40" s="19">
        <f>IF(N40&lt;&gt;0,1,0)</f>
        <v>0</v>
      </c>
      <c r="AD40" s="23" t="str">
        <f>IF(W40&lt;&gt;"",$H40*W40,"")</f>
        <v/>
      </c>
      <c r="AE40" s="23" t="str">
        <f>IF(X40&lt;&gt;"",$H40*X40,"")</f>
        <v/>
      </c>
    </row>
    <row r="41" spans="2:31" x14ac:dyDescent="0.25">
      <c r="B41" s="18">
        <f>IF(G41="","",B40+1)</f>
        <v>19</v>
      </c>
      <c r="C41" s="25">
        <v>5300000004970</v>
      </c>
      <c r="D41" s="19"/>
      <c r="E41" s="19"/>
      <c r="F41" s="20"/>
      <c r="G41" s="20" t="s">
        <v>156</v>
      </c>
      <c r="H41" s="21">
        <v>67</v>
      </c>
      <c r="I41" s="21" t="s">
        <v>598</v>
      </c>
      <c r="J41" s="46"/>
      <c r="K41" s="46" t="s">
        <v>104</v>
      </c>
      <c r="L41" s="47"/>
      <c r="M41" s="48"/>
      <c r="N41" s="48"/>
      <c r="O41" s="49"/>
      <c r="P41" s="50"/>
      <c r="Q41" s="50">
        <v>0.18</v>
      </c>
      <c r="R41" s="50"/>
      <c r="S41" s="50"/>
      <c r="T41" s="46" t="s">
        <v>604</v>
      </c>
      <c r="U41" s="46" t="s">
        <v>603</v>
      </c>
      <c r="V41" s="51"/>
      <c r="W41" s="62"/>
      <c r="X41" s="62"/>
      <c r="Y41" s="23" t="str">
        <f>IF(M41&lt;&gt;"",$H41*M41,"")</f>
        <v/>
      </c>
      <c r="Z41" s="23" t="str">
        <f>IF(N41&lt;&gt;"",$H41*N41,"")</f>
        <v/>
      </c>
      <c r="AA41" s="19">
        <f>IF(OR(M41&lt;&gt;"",N41&lt;&gt;""),1,0)</f>
        <v>0</v>
      </c>
      <c r="AB41" s="19">
        <f>IF(M41&lt;&gt;0,1,0)</f>
        <v>0</v>
      </c>
      <c r="AC41" s="19">
        <f>IF(N41&lt;&gt;0,1,0)</f>
        <v>0</v>
      </c>
      <c r="AD41" s="23" t="str">
        <f>IF(W41&lt;&gt;"",$H41*W41,"")</f>
        <v/>
      </c>
      <c r="AE41" s="23" t="str">
        <f>IF(X41&lt;&gt;"",$H41*X41,"")</f>
        <v/>
      </c>
    </row>
    <row r="42" spans="2:31" x14ac:dyDescent="0.25">
      <c r="B42" s="18">
        <f>IF(G42="","",B41+1)</f>
        <v>20</v>
      </c>
      <c r="C42" s="25">
        <v>5200000010095</v>
      </c>
      <c r="D42" s="19"/>
      <c r="E42" s="19"/>
      <c r="F42" s="2"/>
      <c r="G42" s="20" t="s">
        <v>157</v>
      </c>
      <c r="H42" s="21">
        <v>1</v>
      </c>
      <c r="I42" s="21" t="s">
        <v>598</v>
      </c>
      <c r="J42" s="46"/>
      <c r="K42" s="46" t="s">
        <v>104</v>
      </c>
      <c r="L42" s="47"/>
      <c r="M42" s="48">
        <v>0.45</v>
      </c>
      <c r="N42" s="48">
        <v>0.45</v>
      </c>
      <c r="O42" s="49"/>
      <c r="P42" s="50"/>
      <c r="Q42" s="50">
        <v>0.18</v>
      </c>
      <c r="R42" s="50"/>
      <c r="S42" s="50"/>
      <c r="T42" s="46" t="s">
        <v>604</v>
      </c>
      <c r="U42" s="46" t="s">
        <v>603</v>
      </c>
      <c r="V42" s="51"/>
      <c r="W42" s="62"/>
      <c r="X42" s="62"/>
      <c r="Y42" s="23">
        <f>IF(M42&lt;&gt;"",$H42*M42,"")</f>
        <v>0.45</v>
      </c>
      <c r="Z42" s="23">
        <f>IF(N42&lt;&gt;"",$H42*N42,"")</f>
        <v>0.45</v>
      </c>
      <c r="AA42" s="19">
        <f>IF(OR(M42&lt;&gt;"",N42&lt;&gt;""),1,0)</f>
        <v>1</v>
      </c>
      <c r="AB42" s="19">
        <f>IF(M42&lt;&gt;0,1,0)</f>
        <v>1</v>
      </c>
      <c r="AC42" s="19">
        <f>IF(N42&lt;&gt;0,1,0)</f>
        <v>1</v>
      </c>
      <c r="AD42" s="23" t="str">
        <f>IF(W42&lt;&gt;"",$H42*W42,"")</f>
        <v/>
      </c>
      <c r="AE42" s="23" t="str">
        <f>IF(X42&lt;&gt;"",$H42*X42,"")</f>
        <v/>
      </c>
    </row>
    <row r="43" spans="2:31" x14ac:dyDescent="0.25">
      <c r="B43" s="18">
        <f>IF(G43="","",B42+1)</f>
        <v>21</v>
      </c>
      <c r="C43" s="25">
        <v>5200000013706</v>
      </c>
      <c r="D43" s="19"/>
      <c r="E43" s="19"/>
      <c r="F43" s="20"/>
      <c r="G43" s="20" t="s">
        <v>158</v>
      </c>
      <c r="H43" s="21">
        <v>1</v>
      </c>
      <c r="I43" s="21" t="s">
        <v>598</v>
      </c>
      <c r="J43" s="46"/>
      <c r="K43" s="46" t="s">
        <v>104</v>
      </c>
      <c r="L43" s="47"/>
      <c r="M43" s="48">
        <v>0.9</v>
      </c>
      <c r="N43" s="48">
        <v>0.9</v>
      </c>
      <c r="O43" s="49"/>
      <c r="P43" s="50"/>
      <c r="Q43" s="50">
        <v>0.18</v>
      </c>
      <c r="R43" s="50"/>
      <c r="S43" s="50"/>
      <c r="T43" s="46" t="s">
        <v>604</v>
      </c>
      <c r="U43" s="46" t="s">
        <v>603</v>
      </c>
      <c r="V43" s="51"/>
      <c r="W43" s="62"/>
      <c r="X43" s="62"/>
      <c r="Y43" s="23">
        <f>IF(M43&lt;&gt;"",$H43*M43,"")</f>
        <v>0.9</v>
      </c>
      <c r="Z43" s="23">
        <f>IF(N43&lt;&gt;"",$H43*N43,"")</f>
        <v>0.9</v>
      </c>
      <c r="AA43" s="19">
        <f>IF(OR(M43&lt;&gt;"",N43&lt;&gt;""),1,0)</f>
        <v>1</v>
      </c>
      <c r="AB43" s="19">
        <f>IF(M43&lt;&gt;0,1,0)</f>
        <v>1</v>
      </c>
      <c r="AC43" s="19">
        <f>IF(N43&lt;&gt;0,1,0)</f>
        <v>1</v>
      </c>
      <c r="AD43" s="23" t="str">
        <f>IF(W43&lt;&gt;"",$H43*W43,"")</f>
        <v/>
      </c>
      <c r="AE43" s="23" t="str">
        <f>IF(X43&lt;&gt;"",$H43*X43,"")</f>
        <v/>
      </c>
    </row>
    <row r="44" spans="2:31" x14ac:dyDescent="0.25">
      <c r="B44" s="18">
        <f>IF(G44="","",B43+1)</f>
        <v>22</v>
      </c>
      <c r="C44" s="25">
        <v>5200000012390</v>
      </c>
      <c r="D44" s="19"/>
      <c r="E44" s="19"/>
      <c r="F44" s="2"/>
      <c r="G44" s="20" t="s">
        <v>159</v>
      </c>
      <c r="H44" s="21">
        <v>1</v>
      </c>
      <c r="I44" s="21" t="s">
        <v>598</v>
      </c>
      <c r="J44" s="46"/>
      <c r="K44" s="46" t="s">
        <v>104</v>
      </c>
      <c r="L44" s="47"/>
      <c r="M44" s="48">
        <v>0.75</v>
      </c>
      <c r="N44" s="48">
        <v>0.75</v>
      </c>
      <c r="O44" s="49"/>
      <c r="P44" s="50"/>
      <c r="Q44" s="50">
        <v>0.18</v>
      </c>
      <c r="R44" s="50"/>
      <c r="S44" s="50"/>
      <c r="T44" s="46" t="s">
        <v>604</v>
      </c>
      <c r="U44" s="46" t="s">
        <v>603</v>
      </c>
      <c r="V44" s="51"/>
      <c r="W44" s="62"/>
      <c r="X44" s="62"/>
      <c r="Y44" s="23">
        <f>IF(M44&lt;&gt;"",$H44*M44,"")</f>
        <v>0.75</v>
      </c>
      <c r="Z44" s="23">
        <f>IF(N44&lt;&gt;"",$H44*N44,"")</f>
        <v>0.75</v>
      </c>
      <c r="AA44" s="19">
        <f>IF(OR(M44&lt;&gt;"",N44&lt;&gt;""),1,0)</f>
        <v>1</v>
      </c>
      <c r="AB44" s="19">
        <f>IF(M44&lt;&gt;0,1,0)</f>
        <v>1</v>
      </c>
      <c r="AC44" s="19">
        <f>IF(N44&lt;&gt;0,1,0)</f>
        <v>1</v>
      </c>
      <c r="AD44" s="23" t="str">
        <f>IF(W44&lt;&gt;"",$H44*W44,"")</f>
        <v/>
      </c>
      <c r="AE44" s="23" t="str">
        <f>IF(X44&lt;&gt;"",$H44*X44,"")</f>
        <v/>
      </c>
    </row>
    <row r="45" spans="2:31" x14ac:dyDescent="0.25">
      <c r="B45" s="18">
        <f>IF(G45="","",B44+1)</f>
        <v>23</v>
      </c>
      <c r="C45" s="25">
        <v>5200000010097</v>
      </c>
      <c r="D45" s="19"/>
      <c r="E45" s="19"/>
      <c r="F45" s="20"/>
      <c r="G45" s="20" t="s">
        <v>160</v>
      </c>
      <c r="H45" s="21">
        <v>1</v>
      </c>
      <c r="I45" s="21" t="s">
        <v>598</v>
      </c>
      <c r="J45" s="46"/>
      <c r="K45" s="46" t="s">
        <v>104</v>
      </c>
      <c r="L45" s="47"/>
      <c r="M45" s="48">
        <v>2.4500000000000002</v>
      </c>
      <c r="N45" s="48">
        <v>2.4500000000000002</v>
      </c>
      <c r="O45" s="49"/>
      <c r="P45" s="50"/>
      <c r="Q45" s="50">
        <v>0.18</v>
      </c>
      <c r="R45" s="50"/>
      <c r="S45" s="50"/>
      <c r="T45" s="46" t="s">
        <v>604</v>
      </c>
      <c r="U45" s="46" t="s">
        <v>603</v>
      </c>
      <c r="V45" s="51"/>
      <c r="W45" s="62"/>
      <c r="X45" s="62"/>
      <c r="Y45" s="23">
        <f>IF(M45&lt;&gt;"",$H45*M45,"")</f>
        <v>2.4500000000000002</v>
      </c>
      <c r="Z45" s="23">
        <f>IF(N45&lt;&gt;"",$H45*N45,"")</f>
        <v>2.4500000000000002</v>
      </c>
      <c r="AA45" s="19">
        <f>IF(OR(M45&lt;&gt;"",N45&lt;&gt;""),1,0)</f>
        <v>1</v>
      </c>
      <c r="AB45" s="19">
        <f>IF(M45&lt;&gt;0,1,0)</f>
        <v>1</v>
      </c>
      <c r="AC45" s="19">
        <f>IF(N45&lt;&gt;0,1,0)</f>
        <v>1</v>
      </c>
      <c r="AD45" s="23" t="str">
        <f>IF(W45&lt;&gt;"",$H45*W45,"")</f>
        <v/>
      </c>
      <c r="AE45" s="23" t="str">
        <f>IF(X45&lt;&gt;"",$H45*X45,"")</f>
        <v/>
      </c>
    </row>
    <row r="46" spans="2:31" x14ac:dyDescent="0.25">
      <c r="B46" s="18">
        <f>IF(G46="","",B45+1)</f>
        <v>24</v>
      </c>
      <c r="C46" s="25">
        <v>5200000013712</v>
      </c>
      <c r="D46" s="19"/>
      <c r="E46" s="19"/>
      <c r="F46" s="2"/>
      <c r="G46" s="20" t="s">
        <v>161</v>
      </c>
      <c r="H46" s="21">
        <v>1</v>
      </c>
      <c r="I46" s="21" t="s">
        <v>598</v>
      </c>
      <c r="J46" s="46"/>
      <c r="K46" s="46" t="s">
        <v>104</v>
      </c>
      <c r="L46" s="47"/>
      <c r="M46" s="48">
        <v>0.17</v>
      </c>
      <c r="N46" s="48">
        <v>0.17</v>
      </c>
      <c r="O46" s="49"/>
      <c r="P46" s="50"/>
      <c r="Q46" s="50">
        <v>0.18</v>
      </c>
      <c r="R46" s="50"/>
      <c r="S46" s="50"/>
      <c r="T46" s="46" t="s">
        <v>604</v>
      </c>
      <c r="U46" s="46" t="s">
        <v>603</v>
      </c>
      <c r="V46" s="51"/>
      <c r="W46" s="62"/>
      <c r="X46" s="62"/>
      <c r="Y46" s="23">
        <f>IF(M46&lt;&gt;"",$H46*M46,"")</f>
        <v>0.17</v>
      </c>
      <c r="Z46" s="23">
        <f>IF(N46&lt;&gt;"",$H46*N46,"")</f>
        <v>0.17</v>
      </c>
      <c r="AA46" s="19">
        <f>IF(OR(M46&lt;&gt;"",N46&lt;&gt;""),1,0)</f>
        <v>1</v>
      </c>
      <c r="AB46" s="19">
        <f>IF(M46&lt;&gt;0,1,0)</f>
        <v>1</v>
      </c>
      <c r="AC46" s="19">
        <f>IF(N46&lt;&gt;0,1,0)</f>
        <v>1</v>
      </c>
      <c r="AD46" s="23" t="str">
        <f>IF(W46&lt;&gt;"",$H46*W46,"")</f>
        <v/>
      </c>
      <c r="AE46" s="23" t="str">
        <f>IF(X46&lt;&gt;"",$H46*X46,"")</f>
        <v/>
      </c>
    </row>
    <row r="47" spans="2:31" x14ac:dyDescent="0.25">
      <c r="B47" s="18">
        <f>IF(G47="","",B46+1)</f>
        <v>25</v>
      </c>
      <c r="C47" s="25">
        <v>5300000004975</v>
      </c>
      <c r="D47" s="19"/>
      <c r="E47" s="19"/>
      <c r="F47" s="20"/>
      <c r="G47" s="20" t="s">
        <v>162</v>
      </c>
      <c r="H47" s="21">
        <v>67</v>
      </c>
      <c r="I47" s="21" t="s">
        <v>598</v>
      </c>
      <c r="J47" s="46"/>
      <c r="K47" s="46" t="s">
        <v>104</v>
      </c>
      <c r="L47" s="47"/>
      <c r="M47" s="48">
        <v>0.2</v>
      </c>
      <c r="N47" s="48">
        <v>0.2</v>
      </c>
      <c r="O47" s="49"/>
      <c r="P47" s="50"/>
      <c r="Q47" s="50">
        <v>0.18</v>
      </c>
      <c r="R47" s="50"/>
      <c r="S47" s="50"/>
      <c r="T47" s="46" t="s">
        <v>604</v>
      </c>
      <c r="U47" s="46" t="s">
        <v>603</v>
      </c>
      <c r="V47" s="51"/>
      <c r="W47" s="62"/>
      <c r="X47" s="62"/>
      <c r="Y47" s="23">
        <f>IF(M47&lt;&gt;"",$H47*M47,"")</f>
        <v>13.4</v>
      </c>
      <c r="Z47" s="23">
        <f>IF(N47&lt;&gt;"",$H47*N47,"")</f>
        <v>13.4</v>
      </c>
      <c r="AA47" s="19">
        <f>IF(OR(M47&lt;&gt;"",N47&lt;&gt;""),1,0)</f>
        <v>1</v>
      </c>
      <c r="AB47" s="19">
        <f>IF(M47&lt;&gt;0,1,0)</f>
        <v>1</v>
      </c>
      <c r="AC47" s="19">
        <f>IF(N47&lt;&gt;0,1,0)</f>
        <v>1</v>
      </c>
      <c r="AD47" s="23" t="str">
        <f>IF(W47&lt;&gt;"",$H47*W47,"")</f>
        <v/>
      </c>
      <c r="AE47" s="23" t="str">
        <f>IF(X47&lt;&gt;"",$H47*X47,"")</f>
        <v/>
      </c>
    </row>
    <row r="48" spans="2:31" x14ac:dyDescent="0.25">
      <c r="B48" s="18">
        <f>IF(G48="","",B47+1)</f>
        <v>26</v>
      </c>
      <c r="C48" s="25">
        <v>5300000004976</v>
      </c>
      <c r="D48" s="19"/>
      <c r="E48" s="19"/>
      <c r="F48" s="2"/>
      <c r="G48" s="20" t="s">
        <v>163</v>
      </c>
      <c r="H48" s="21">
        <v>67</v>
      </c>
      <c r="I48" s="21" t="s">
        <v>598</v>
      </c>
      <c r="J48" s="46"/>
      <c r="K48" s="46" t="s">
        <v>104</v>
      </c>
      <c r="L48" s="47"/>
      <c r="M48" s="48">
        <v>0.43</v>
      </c>
      <c r="N48" s="48">
        <v>0.43</v>
      </c>
      <c r="O48" s="49"/>
      <c r="P48" s="50"/>
      <c r="Q48" s="50">
        <v>0.18</v>
      </c>
      <c r="R48" s="50"/>
      <c r="S48" s="50"/>
      <c r="T48" s="46" t="s">
        <v>604</v>
      </c>
      <c r="U48" s="46" t="s">
        <v>603</v>
      </c>
      <c r="V48" s="51"/>
      <c r="W48" s="62"/>
      <c r="X48" s="62"/>
      <c r="Y48" s="23">
        <f>IF(M48&lt;&gt;"",$H48*M48,"")</f>
        <v>28.81</v>
      </c>
      <c r="Z48" s="23">
        <f>IF(N48&lt;&gt;"",$H48*N48,"")</f>
        <v>28.81</v>
      </c>
      <c r="AA48" s="19">
        <f>IF(OR(M48&lt;&gt;"",N48&lt;&gt;""),1,0)</f>
        <v>1</v>
      </c>
      <c r="AB48" s="19">
        <f>IF(M48&lt;&gt;0,1,0)</f>
        <v>1</v>
      </c>
      <c r="AC48" s="19">
        <f>IF(N48&lt;&gt;0,1,0)</f>
        <v>1</v>
      </c>
      <c r="AD48" s="23" t="str">
        <f>IF(W48&lt;&gt;"",$H48*W48,"")</f>
        <v/>
      </c>
      <c r="AE48" s="23" t="str">
        <f>IF(X48&lt;&gt;"",$H48*X48,"")</f>
        <v/>
      </c>
    </row>
    <row r="49" spans="2:31" x14ac:dyDescent="0.25">
      <c r="B49" s="18">
        <f>IF(G49="","",B48+1)</f>
        <v>27</v>
      </c>
      <c r="C49" s="25">
        <v>5300000006069</v>
      </c>
      <c r="D49" s="19"/>
      <c r="E49" s="19"/>
      <c r="F49" s="20"/>
      <c r="G49" s="20" t="s">
        <v>164</v>
      </c>
      <c r="H49" s="21">
        <v>1</v>
      </c>
      <c r="I49" s="21" t="s">
        <v>598</v>
      </c>
      <c r="J49" s="46"/>
      <c r="K49" s="46" t="s">
        <v>104</v>
      </c>
      <c r="L49" s="47"/>
      <c r="M49" s="48"/>
      <c r="N49" s="48"/>
      <c r="O49" s="49"/>
      <c r="P49" s="50"/>
      <c r="Q49" s="50">
        <v>0.18</v>
      </c>
      <c r="R49" s="50"/>
      <c r="S49" s="50"/>
      <c r="T49" s="46" t="s">
        <v>604</v>
      </c>
      <c r="U49" s="46" t="s">
        <v>603</v>
      </c>
      <c r="V49" s="51"/>
      <c r="W49" s="62"/>
      <c r="X49" s="62"/>
      <c r="Y49" s="23" t="str">
        <f>IF(M49&lt;&gt;"",$H49*M49,"")</f>
        <v/>
      </c>
      <c r="Z49" s="23" t="str">
        <f>IF(N49&lt;&gt;"",$H49*N49,"")</f>
        <v/>
      </c>
      <c r="AA49" s="19">
        <f>IF(OR(M49&lt;&gt;"",N49&lt;&gt;""),1,0)</f>
        <v>0</v>
      </c>
      <c r="AB49" s="19">
        <f>IF(M49&lt;&gt;0,1,0)</f>
        <v>0</v>
      </c>
      <c r="AC49" s="19">
        <f>IF(N49&lt;&gt;0,1,0)</f>
        <v>0</v>
      </c>
      <c r="AD49" s="23" t="str">
        <f>IF(W49&lt;&gt;"",$H49*W49,"")</f>
        <v/>
      </c>
      <c r="AE49" s="23" t="str">
        <f>IF(X49&lt;&gt;"",$H49*X49,"")</f>
        <v/>
      </c>
    </row>
    <row r="50" spans="2:31" x14ac:dyDescent="0.25">
      <c r="B50" s="18">
        <f>IF(G50="","",B49+1)</f>
        <v>28</v>
      </c>
      <c r="C50" s="25">
        <v>5300000006070</v>
      </c>
      <c r="D50" s="19"/>
      <c r="E50" s="19"/>
      <c r="F50" s="2"/>
      <c r="G50" s="20" t="s">
        <v>165</v>
      </c>
      <c r="H50" s="21">
        <v>1</v>
      </c>
      <c r="I50" s="21" t="s">
        <v>598</v>
      </c>
      <c r="J50" s="46"/>
      <c r="K50" s="46" t="s">
        <v>104</v>
      </c>
      <c r="L50" s="47"/>
      <c r="M50" s="48"/>
      <c r="N50" s="48"/>
      <c r="O50" s="49"/>
      <c r="P50" s="50"/>
      <c r="Q50" s="50">
        <v>0.18</v>
      </c>
      <c r="R50" s="50"/>
      <c r="S50" s="50"/>
      <c r="T50" s="46" t="s">
        <v>604</v>
      </c>
      <c r="U50" s="46" t="s">
        <v>603</v>
      </c>
      <c r="V50" s="51"/>
      <c r="W50" s="62"/>
      <c r="X50" s="62"/>
      <c r="Y50" s="23" t="str">
        <f>IF(M50&lt;&gt;"",$H50*M50,"")</f>
        <v/>
      </c>
      <c r="Z50" s="23" t="str">
        <f>IF(N50&lt;&gt;"",$H50*N50,"")</f>
        <v/>
      </c>
      <c r="AA50" s="19">
        <f>IF(OR(M50&lt;&gt;"",N50&lt;&gt;""),1,0)</f>
        <v>0</v>
      </c>
      <c r="AB50" s="19">
        <f>IF(M50&lt;&gt;0,1,0)</f>
        <v>0</v>
      </c>
      <c r="AC50" s="19">
        <f>IF(N50&lt;&gt;0,1,0)</f>
        <v>0</v>
      </c>
      <c r="AD50" s="23" t="str">
        <f>IF(W50&lt;&gt;"",$H50*W50,"")</f>
        <v/>
      </c>
      <c r="AE50" s="23" t="str">
        <f>IF(X50&lt;&gt;"",$H50*X50,"")</f>
        <v/>
      </c>
    </row>
    <row r="51" spans="2:31" x14ac:dyDescent="0.25">
      <c r="B51" s="18">
        <f>IF(G51="","",B50+1)</f>
        <v>29</v>
      </c>
      <c r="C51" s="25">
        <v>5200000007963</v>
      </c>
      <c r="D51" s="19"/>
      <c r="E51" s="19"/>
      <c r="F51" s="20"/>
      <c r="G51" s="20" t="s">
        <v>166</v>
      </c>
      <c r="H51" s="21">
        <v>42</v>
      </c>
      <c r="I51" s="21" t="s">
        <v>598</v>
      </c>
      <c r="J51" s="46"/>
      <c r="K51" s="46" t="s">
        <v>104</v>
      </c>
      <c r="L51" s="47"/>
      <c r="M51" s="48">
        <v>2.8</v>
      </c>
      <c r="N51" s="48">
        <v>2.8</v>
      </c>
      <c r="O51" s="49"/>
      <c r="P51" s="50"/>
      <c r="Q51" s="50">
        <v>0.18</v>
      </c>
      <c r="R51" s="50"/>
      <c r="S51" s="50"/>
      <c r="T51" s="46" t="s">
        <v>604</v>
      </c>
      <c r="U51" s="46" t="s">
        <v>603</v>
      </c>
      <c r="V51" s="51"/>
      <c r="W51" s="62"/>
      <c r="X51" s="62"/>
      <c r="Y51" s="23">
        <f>IF(M51&lt;&gt;"",$H51*M51,"")</f>
        <v>117.6</v>
      </c>
      <c r="Z51" s="23">
        <f>IF(N51&lt;&gt;"",$H51*N51,"")</f>
        <v>117.6</v>
      </c>
      <c r="AA51" s="19">
        <f>IF(OR(M51&lt;&gt;"",N51&lt;&gt;""),1,0)</f>
        <v>1</v>
      </c>
      <c r="AB51" s="19">
        <f>IF(M51&lt;&gt;0,1,0)</f>
        <v>1</v>
      </c>
      <c r="AC51" s="19">
        <f>IF(N51&lt;&gt;0,1,0)</f>
        <v>1</v>
      </c>
      <c r="AD51" s="23" t="str">
        <f>IF(W51&lt;&gt;"",$H51*W51,"")</f>
        <v/>
      </c>
      <c r="AE51" s="23" t="str">
        <f>IF(X51&lt;&gt;"",$H51*X51,"")</f>
        <v/>
      </c>
    </row>
    <row r="52" spans="2:31" x14ac:dyDescent="0.25">
      <c r="B52" s="18">
        <f>IF(G52="","",B51+1)</f>
        <v>30</v>
      </c>
      <c r="C52" s="25">
        <v>5200000007962</v>
      </c>
      <c r="D52" s="19"/>
      <c r="E52" s="19"/>
      <c r="F52" s="2"/>
      <c r="G52" s="20" t="s">
        <v>167</v>
      </c>
      <c r="H52" s="21">
        <v>1</v>
      </c>
      <c r="I52" s="21" t="s">
        <v>598</v>
      </c>
      <c r="J52" s="46"/>
      <c r="K52" s="46" t="s">
        <v>104</v>
      </c>
      <c r="L52" s="47"/>
      <c r="M52" s="48">
        <v>3.8</v>
      </c>
      <c r="N52" s="48">
        <v>3.8</v>
      </c>
      <c r="O52" s="49"/>
      <c r="P52" s="50"/>
      <c r="Q52" s="50">
        <v>0.18</v>
      </c>
      <c r="R52" s="50"/>
      <c r="S52" s="50"/>
      <c r="T52" s="46" t="s">
        <v>604</v>
      </c>
      <c r="U52" s="46" t="s">
        <v>603</v>
      </c>
      <c r="V52" s="51"/>
      <c r="W52" s="62"/>
      <c r="X52" s="62"/>
      <c r="Y52" s="23">
        <f>IF(M52&lt;&gt;"",$H52*M52,"")</f>
        <v>3.8</v>
      </c>
      <c r="Z52" s="23">
        <f>IF(N52&lt;&gt;"",$H52*N52,"")</f>
        <v>3.8</v>
      </c>
      <c r="AA52" s="19">
        <f>IF(OR(M52&lt;&gt;"",N52&lt;&gt;""),1,0)</f>
        <v>1</v>
      </c>
      <c r="AB52" s="19">
        <f>IF(M52&lt;&gt;0,1,0)</f>
        <v>1</v>
      </c>
      <c r="AC52" s="19">
        <f>IF(N52&lt;&gt;0,1,0)</f>
        <v>1</v>
      </c>
      <c r="AD52" s="23" t="str">
        <f>IF(W52&lt;&gt;"",$H52*W52,"")</f>
        <v/>
      </c>
      <c r="AE52" s="23" t="str">
        <f>IF(X52&lt;&gt;"",$H52*X52,"")</f>
        <v/>
      </c>
    </row>
    <row r="53" spans="2:31" x14ac:dyDescent="0.25">
      <c r="B53" s="18">
        <f>IF(G53="","",B52+1)</f>
        <v>31</v>
      </c>
      <c r="C53" s="25">
        <v>5200000002279</v>
      </c>
      <c r="D53" s="19"/>
      <c r="E53" s="19"/>
      <c r="F53" s="20"/>
      <c r="G53" s="20" t="s">
        <v>168</v>
      </c>
      <c r="H53" s="21">
        <v>1</v>
      </c>
      <c r="I53" s="21" t="s">
        <v>598</v>
      </c>
      <c r="J53" s="46"/>
      <c r="K53" s="46" t="s">
        <v>104</v>
      </c>
      <c r="L53" s="47"/>
      <c r="M53" s="48"/>
      <c r="N53" s="48"/>
      <c r="O53" s="49"/>
      <c r="P53" s="50"/>
      <c r="Q53" s="50">
        <v>0.18</v>
      </c>
      <c r="R53" s="50"/>
      <c r="S53" s="50"/>
      <c r="T53" s="46" t="s">
        <v>604</v>
      </c>
      <c r="U53" s="46" t="s">
        <v>603</v>
      </c>
      <c r="V53" s="51"/>
      <c r="W53" s="62"/>
      <c r="X53" s="62"/>
      <c r="Y53" s="23" t="str">
        <f>IF(M53&lt;&gt;"",$H53*M53,"")</f>
        <v/>
      </c>
      <c r="Z53" s="23" t="str">
        <f>IF(N53&lt;&gt;"",$H53*N53,"")</f>
        <v/>
      </c>
      <c r="AA53" s="19">
        <f>IF(OR(M53&lt;&gt;"",N53&lt;&gt;""),1,0)</f>
        <v>0</v>
      </c>
      <c r="AB53" s="19">
        <f>IF(M53&lt;&gt;0,1,0)</f>
        <v>0</v>
      </c>
      <c r="AC53" s="19">
        <f>IF(N53&lt;&gt;0,1,0)</f>
        <v>0</v>
      </c>
      <c r="AD53" s="23" t="str">
        <f>IF(W53&lt;&gt;"",$H53*W53,"")</f>
        <v/>
      </c>
      <c r="AE53" s="23" t="str">
        <f>IF(X53&lt;&gt;"",$H53*X53,"")</f>
        <v/>
      </c>
    </row>
    <row r="54" spans="2:31" x14ac:dyDescent="0.25">
      <c r="B54" s="18">
        <f>IF(G54="","",B53+1)</f>
        <v>32</v>
      </c>
      <c r="C54" s="25">
        <v>5900000005158</v>
      </c>
      <c r="D54" s="19"/>
      <c r="E54" s="19"/>
      <c r="F54" s="2"/>
      <c r="G54" s="20" t="s">
        <v>169</v>
      </c>
      <c r="H54" s="21">
        <v>1</v>
      </c>
      <c r="I54" s="21" t="s">
        <v>598</v>
      </c>
      <c r="J54" s="46"/>
      <c r="K54" s="46" t="s">
        <v>104</v>
      </c>
      <c r="L54" s="47"/>
      <c r="M54" s="48">
        <v>0.75</v>
      </c>
      <c r="N54" s="48">
        <v>0.75</v>
      </c>
      <c r="O54" s="49"/>
      <c r="P54" s="50"/>
      <c r="Q54" s="50">
        <v>0.18</v>
      </c>
      <c r="R54" s="50"/>
      <c r="S54" s="50"/>
      <c r="T54" s="46" t="s">
        <v>604</v>
      </c>
      <c r="U54" s="46" t="s">
        <v>603</v>
      </c>
      <c r="V54" s="51"/>
      <c r="W54" s="62"/>
      <c r="X54" s="62"/>
      <c r="Y54" s="23">
        <f>IF(M54&lt;&gt;"",$H54*M54,"")</f>
        <v>0.75</v>
      </c>
      <c r="Z54" s="23">
        <f>IF(N54&lt;&gt;"",$H54*N54,"")</f>
        <v>0.75</v>
      </c>
      <c r="AA54" s="19">
        <f>IF(OR(M54&lt;&gt;"",N54&lt;&gt;""),1,0)</f>
        <v>1</v>
      </c>
      <c r="AB54" s="19">
        <f>IF(M54&lt;&gt;0,1,0)</f>
        <v>1</v>
      </c>
      <c r="AC54" s="19">
        <f>IF(N54&lt;&gt;0,1,0)</f>
        <v>1</v>
      </c>
      <c r="AD54" s="23" t="str">
        <f>IF(W54&lt;&gt;"",$H54*W54,"")</f>
        <v/>
      </c>
      <c r="AE54" s="23" t="str">
        <f>IF(X54&lt;&gt;"",$H54*X54,"")</f>
        <v/>
      </c>
    </row>
    <row r="55" spans="2:31" x14ac:dyDescent="0.25">
      <c r="B55" s="18">
        <f>IF(G55="","",B54+1)</f>
        <v>33</v>
      </c>
      <c r="C55" s="25">
        <v>5200000011693</v>
      </c>
      <c r="D55" s="19"/>
      <c r="E55" s="19"/>
      <c r="F55" s="20"/>
      <c r="G55" s="20" t="s">
        <v>170</v>
      </c>
      <c r="H55" s="21">
        <v>33</v>
      </c>
      <c r="I55" s="21" t="s">
        <v>598</v>
      </c>
      <c r="J55" s="46"/>
      <c r="K55" s="46" t="s">
        <v>104</v>
      </c>
      <c r="L55" s="47"/>
      <c r="M55" s="48">
        <v>0.2</v>
      </c>
      <c r="N55" s="48">
        <v>0.2</v>
      </c>
      <c r="O55" s="49"/>
      <c r="P55" s="50"/>
      <c r="Q55" s="50">
        <v>0.18</v>
      </c>
      <c r="R55" s="50"/>
      <c r="S55" s="50"/>
      <c r="T55" s="46" t="s">
        <v>604</v>
      </c>
      <c r="U55" s="46" t="s">
        <v>603</v>
      </c>
      <c r="V55" s="51"/>
      <c r="W55" s="62"/>
      <c r="X55" s="62"/>
      <c r="Y55" s="23">
        <f>IF(M55&lt;&gt;"",$H55*M55,"")</f>
        <v>6.6000000000000005</v>
      </c>
      <c r="Z55" s="23">
        <f>IF(N55&lt;&gt;"",$H55*N55,"")</f>
        <v>6.6000000000000005</v>
      </c>
      <c r="AA55" s="19">
        <f>IF(OR(M55&lt;&gt;"",N55&lt;&gt;""),1,0)</f>
        <v>1</v>
      </c>
      <c r="AB55" s="19">
        <f>IF(M55&lt;&gt;0,1,0)</f>
        <v>1</v>
      </c>
      <c r="AC55" s="19">
        <f>IF(N55&lt;&gt;0,1,0)</f>
        <v>1</v>
      </c>
      <c r="AD55" s="23" t="str">
        <f>IF(W55&lt;&gt;"",$H55*W55,"")</f>
        <v/>
      </c>
      <c r="AE55" s="23" t="str">
        <f>IF(X55&lt;&gt;"",$H55*X55,"")</f>
        <v/>
      </c>
    </row>
    <row r="56" spans="2:31" x14ac:dyDescent="0.25">
      <c r="B56" s="18">
        <f>IF(G56="","",B55+1)</f>
        <v>34</v>
      </c>
      <c r="C56" s="25">
        <v>5200000021847</v>
      </c>
      <c r="D56" s="19"/>
      <c r="E56" s="19"/>
      <c r="F56" s="2"/>
      <c r="G56" s="20" t="s">
        <v>561</v>
      </c>
      <c r="H56" s="21">
        <v>1</v>
      </c>
      <c r="I56" s="21" t="s">
        <v>598</v>
      </c>
      <c r="J56" s="46"/>
      <c r="K56" s="46" t="s">
        <v>104</v>
      </c>
      <c r="L56" s="47"/>
      <c r="M56" s="48">
        <v>4</v>
      </c>
      <c r="N56" s="48">
        <v>4</v>
      </c>
      <c r="O56" s="49"/>
      <c r="P56" s="50"/>
      <c r="Q56" s="50">
        <v>0.18</v>
      </c>
      <c r="R56" s="50"/>
      <c r="S56" s="50"/>
      <c r="T56" s="46" t="s">
        <v>604</v>
      </c>
      <c r="U56" s="46" t="s">
        <v>603</v>
      </c>
      <c r="V56" s="51"/>
      <c r="W56" s="62"/>
      <c r="X56" s="62"/>
      <c r="Y56" s="23">
        <f>IF(M56&lt;&gt;"",$H56*M56,"")</f>
        <v>4</v>
      </c>
      <c r="Z56" s="23">
        <f>IF(N56&lt;&gt;"",$H56*N56,"")</f>
        <v>4</v>
      </c>
      <c r="AA56" s="19">
        <f>IF(OR(M56&lt;&gt;"",N56&lt;&gt;""),1,0)</f>
        <v>1</v>
      </c>
      <c r="AB56" s="19">
        <f>IF(M56&lt;&gt;0,1,0)</f>
        <v>1</v>
      </c>
      <c r="AC56" s="19">
        <f>IF(N56&lt;&gt;0,1,0)</f>
        <v>1</v>
      </c>
      <c r="AD56" s="23" t="str">
        <f>IF(W56&lt;&gt;"",$H56*W56,"")</f>
        <v/>
      </c>
      <c r="AE56" s="23" t="str">
        <f>IF(X56&lt;&gt;"",$H56*X56,"")</f>
        <v/>
      </c>
    </row>
    <row r="57" spans="2:31" x14ac:dyDescent="0.25">
      <c r="B57" s="18">
        <f>IF(G57="","",B56+1)</f>
        <v>35</v>
      </c>
      <c r="C57" s="25">
        <v>5200000014725</v>
      </c>
      <c r="D57" s="19"/>
      <c r="E57" s="19"/>
      <c r="F57" s="20"/>
      <c r="G57" s="20" t="s">
        <v>171</v>
      </c>
      <c r="H57" s="21">
        <v>1</v>
      </c>
      <c r="I57" s="21" t="s">
        <v>598</v>
      </c>
      <c r="J57" s="46"/>
      <c r="K57" s="46" t="s">
        <v>104</v>
      </c>
      <c r="L57" s="47"/>
      <c r="M57" s="48">
        <v>1.6</v>
      </c>
      <c r="N57" s="48">
        <v>1.6</v>
      </c>
      <c r="O57" s="49"/>
      <c r="P57" s="50"/>
      <c r="Q57" s="50">
        <v>0.18</v>
      </c>
      <c r="R57" s="50"/>
      <c r="S57" s="50"/>
      <c r="T57" s="46" t="s">
        <v>604</v>
      </c>
      <c r="U57" s="46" t="s">
        <v>603</v>
      </c>
      <c r="V57" s="51"/>
      <c r="W57" s="62"/>
      <c r="X57" s="62"/>
      <c r="Y57" s="23">
        <f>IF(M57&lt;&gt;"",$H57*M57,"")</f>
        <v>1.6</v>
      </c>
      <c r="Z57" s="23">
        <f>IF(N57&lt;&gt;"",$H57*N57,"")</f>
        <v>1.6</v>
      </c>
      <c r="AA57" s="19">
        <f>IF(OR(M57&lt;&gt;"",N57&lt;&gt;""),1,0)</f>
        <v>1</v>
      </c>
      <c r="AB57" s="19">
        <f>IF(M57&lt;&gt;0,1,0)</f>
        <v>1</v>
      </c>
      <c r="AC57" s="19">
        <f>IF(N57&lt;&gt;0,1,0)</f>
        <v>1</v>
      </c>
      <c r="AD57" s="23" t="str">
        <f>IF(W57&lt;&gt;"",$H57*W57,"")</f>
        <v/>
      </c>
      <c r="AE57" s="23" t="str">
        <f>IF(X57&lt;&gt;"",$H57*X57,"")</f>
        <v/>
      </c>
    </row>
    <row r="58" spans="2:31" x14ac:dyDescent="0.25">
      <c r="B58" s="18">
        <f>IF(G58="","",B57+1)</f>
        <v>36</v>
      </c>
      <c r="C58" s="25">
        <v>5200000009916</v>
      </c>
      <c r="D58" s="19"/>
      <c r="E58" s="19"/>
      <c r="F58" s="2"/>
      <c r="G58" s="20" t="s">
        <v>172</v>
      </c>
      <c r="H58" s="21">
        <v>40</v>
      </c>
      <c r="I58" s="21" t="s">
        <v>598</v>
      </c>
      <c r="J58" s="46"/>
      <c r="K58" s="46" t="s">
        <v>104</v>
      </c>
      <c r="L58" s="47"/>
      <c r="M58" s="48">
        <v>0.18</v>
      </c>
      <c r="N58" s="48">
        <v>0.18</v>
      </c>
      <c r="O58" s="49"/>
      <c r="P58" s="50"/>
      <c r="Q58" s="50">
        <v>0.18</v>
      </c>
      <c r="R58" s="50"/>
      <c r="S58" s="50"/>
      <c r="T58" s="46" t="s">
        <v>604</v>
      </c>
      <c r="U58" s="46" t="s">
        <v>603</v>
      </c>
      <c r="V58" s="51"/>
      <c r="W58" s="62"/>
      <c r="X58" s="62"/>
      <c r="Y58" s="23">
        <f>IF(M58&lt;&gt;"",$H58*M58,"")</f>
        <v>7.1999999999999993</v>
      </c>
      <c r="Z58" s="23">
        <f>IF(N58&lt;&gt;"",$H58*N58,"")</f>
        <v>7.1999999999999993</v>
      </c>
      <c r="AA58" s="19">
        <f>IF(OR(M58&lt;&gt;"",N58&lt;&gt;""),1,0)</f>
        <v>1</v>
      </c>
      <c r="AB58" s="19">
        <f>IF(M58&lt;&gt;0,1,0)</f>
        <v>1</v>
      </c>
      <c r="AC58" s="19">
        <f>IF(N58&lt;&gt;0,1,0)</f>
        <v>1</v>
      </c>
      <c r="AD58" s="23" t="str">
        <f>IF(W58&lt;&gt;"",$H58*W58,"")</f>
        <v/>
      </c>
      <c r="AE58" s="23" t="str">
        <f>IF(X58&lt;&gt;"",$H58*X58,"")</f>
        <v/>
      </c>
    </row>
    <row r="59" spans="2:31" x14ac:dyDescent="0.25">
      <c r="B59" s="18">
        <f>IF(G59="","",B58+1)</f>
        <v>37</v>
      </c>
      <c r="C59" s="25">
        <v>5200000012962</v>
      </c>
      <c r="D59" s="19"/>
      <c r="E59" s="19"/>
      <c r="F59" s="20"/>
      <c r="G59" s="20" t="s">
        <v>173</v>
      </c>
      <c r="H59" s="21">
        <v>1</v>
      </c>
      <c r="I59" s="21" t="s">
        <v>598</v>
      </c>
      <c r="J59" s="46"/>
      <c r="K59" s="46" t="s">
        <v>104</v>
      </c>
      <c r="L59" s="47"/>
      <c r="M59" s="48">
        <v>0.45</v>
      </c>
      <c r="N59" s="48">
        <v>0.45</v>
      </c>
      <c r="O59" s="49"/>
      <c r="P59" s="50"/>
      <c r="Q59" s="50">
        <v>0.18</v>
      </c>
      <c r="R59" s="50"/>
      <c r="S59" s="50"/>
      <c r="T59" s="46" t="s">
        <v>604</v>
      </c>
      <c r="U59" s="46" t="s">
        <v>603</v>
      </c>
      <c r="V59" s="51"/>
      <c r="W59" s="62"/>
      <c r="X59" s="62"/>
      <c r="Y59" s="23">
        <f>IF(M59&lt;&gt;"",$H59*M59,"")</f>
        <v>0.45</v>
      </c>
      <c r="Z59" s="23">
        <f>IF(N59&lt;&gt;"",$H59*N59,"")</f>
        <v>0.45</v>
      </c>
      <c r="AA59" s="19">
        <f>IF(OR(M59&lt;&gt;"",N59&lt;&gt;""),1,0)</f>
        <v>1</v>
      </c>
      <c r="AB59" s="19">
        <f>IF(M59&lt;&gt;0,1,0)</f>
        <v>1</v>
      </c>
      <c r="AC59" s="19">
        <f>IF(N59&lt;&gt;0,1,0)</f>
        <v>1</v>
      </c>
      <c r="AD59" s="23" t="str">
        <f>IF(W59&lt;&gt;"",$H59*W59,"")</f>
        <v/>
      </c>
      <c r="AE59" s="23" t="str">
        <f>IF(X59&lt;&gt;"",$H59*X59,"")</f>
        <v/>
      </c>
    </row>
    <row r="60" spans="2:31" x14ac:dyDescent="0.25">
      <c r="B60" s="18">
        <f>IF(G60="","",B59+1)</f>
        <v>38</v>
      </c>
      <c r="C60" s="25">
        <v>5200000019257</v>
      </c>
      <c r="D60" s="19"/>
      <c r="E60" s="19"/>
      <c r="F60" s="2"/>
      <c r="G60" s="20" t="s">
        <v>174</v>
      </c>
      <c r="H60" s="21">
        <v>333</v>
      </c>
      <c r="I60" s="21" t="s">
        <v>598</v>
      </c>
      <c r="J60" s="46"/>
      <c r="K60" s="46" t="s">
        <v>104</v>
      </c>
      <c r="L60" s="47"/>
      <c r="M60" s="48">
        <v>0.44</v>
      </c>
      <c r="N60" s="48">
        <v>0.44</v>
      </c>
      <c r="O60" s="49"/>
      <c r="P60" s="50"/>
      <c r="Q60" s="50">
        <v>0.18</v>
      </c>
      <c r="R60" s="50"/>
      <c r="S60" s="50"/>
      <c r="T60" s="46" t="s">
        <v>604</v>
      </c>
      <c r="U60" s="46" t="s">
        <v>603</v>
      </c>
      <c r="V60" s="51"/>
      <c r="W60" s="62"/>
      <c r="X60" s="62"/>
      <c r="Y60" s="23">
        <f>IF(M60&lt;&gt;"",$H60*M60,"")</f>
        <v>146.52000000000001</v>
      </c>
      <c r="Z60" s="23">
        <f>IF(N60&lt;&gt;"",$H60*N60,"")</f>
        <v>146.52000000000001</v>
      </c>
      <c r="AA60" s="19">
        <f>IF(OR(M60&lt;&gt;"",N60&lt;&gt;""),1,0)</f>
        <v>1</v>
      </c>
      <c r="AB60" s="19">
        <f>IF(M60&lt;&gt;0,1,0)</f>
        <v>1</v>
      </c>
      <c r="AC60" s="19">
        <f>IF(N60&lt;&gt;0,1,0)</f>
        <v>1</v>
      </c>
      <c r="AD60" s="23" t="str">
        <f>IF(W60&lt;&gt;"",$H60*W60,"")</f>
        <v/>
      </c>
      <c r="AE60" s="23" t="str">
        <f>IF(X60&lt;&gt;"",$H60*X60,"")</f>
        <v/>
      </c>
    </row>
    <row r="61" spans="2:31" x14ac:dyDescent="0.25">
      <c r="B61" s="18">
        <f>IF(G61="","",B60+1)</f>
        <v>39</v>
      </c>
      <c r="C61" s="25">
        <v>5200000012963</v>
      </c>
      <c r="D61" s="19"/>
      <c r="E61" s="19"/>
      <c r="F61" s="20"/>
      <c r="G61" s="20" t="s">
        <v>175</v>
      </c>
      <c r="H61" s="21">
        <v>1</v>
      </c>
      <c r="I61" s="21" t="s">
        <v>598</v>
      </c>
      <c r="J61" s="46"/>
      <c r="K61" s="46" t="s">
        <v>104</v>
      </c>
      <c r="L61" s="47"/>
      <c r="M61" s="48">
        <v>0.38</v>
      </c>
      <c r="N61" s="48">
        <v>0.38</v>
      </c>
      <c r="O61" s="49"/>
      <c r="P61" s="50"/>
      <c r="Q61" s="50">
        <v>0.18</v>
      </c>
      <c r="R61" s="50"/>
      <c r="S61" s="50"/>
      <c r="T61" s="46" t="s">
        <v>604</v>
      </c>
      <c r="U61" s="46" t="s">
        <v>603</v>
      </c>
      <c r="V61" s="51"/>
      <c r="W61" s="62"/>
      <c r="X61" s="62"/>
      <c r="Y61" s="23">
        <f>IF(M61&lt;&gt;"",$H61*M61,"")</f>
        <v>0.38</v>
      </c>
      <c r="Z61" s="23">
        <f>IF(N61&lt;&gt;"",$H61*N61,"")</f>
        <v>0.38</v>
      </c>
      <c r="AA61" s="19">
        <f>IF(OR(M61&lt;&gt;"",N61&lt;&gt;""),1,0)</f>
        <v>1</v>
      </c>
      <c r="AB61" s="19">
        <f>IF(M61&lt;&gt;0,1,0)</f>
        <v>1</v>
      </c>
      <c r="AC61" s="19">
        <f>IF(N61&lt;&gt;0,1,0)</f>
        <v>1</v>
      </c>
      <c r="AD61" s="23" t="str">
        <f>IF(W61&lt;&gt;"",$H61*W61,"")</f>
        <v/>
      </c>
      <c r="AE61" s="23" t="str">
        <f>IF(X61&lt;&gt;"",$H61*X61,"")</f>
        <v/>
      </c>
    </row>
    <row r="62" spans="2:31" x14ac:dyDescent="0.25">
      <c r="B62" s="18">
        <f>IF(G62="","",B61+1)</f>
        <v>40</v>
      </c>
      <c r="C62" s="25">
        <v>5200000011613</v>
      </c>
      <c r="D62" s="19"/>
      <c r="E62" s="19"/>
      <c r="F62" s="2"/>
      <c r="G62" s="20" t="s">
        <v>176</v>
      </c>
      <c r="H62" s="21">
        <v>1</v>
      </c>
      <c r="I62" s="21" t="s">
        <v>598</v>
      </c>
      <c r="J62" s="46"/>
      <c r="K62" s="46" t="s">
        <v>104</v>
      </c>
      <c r="L62" s="47"/>
      <c r="M62" s="48">
        <v>0.9</v>
      </c>
      <c r="N62" s="48">
        <v>0.9</v>
      </c>
      <c r="O62" s="49"/>
      <c r="P62" s="50"/>
      <c r="Q62" s="50">
        <v>0.18</v>
      </c>
      <c r="R62" s="50"/>
      <c r="S62" s="50"/>
      <c r="T62" s="46" t="s">
        <v>604</v>
      </c>
      <c r="U62" s="46" t="s">
        <v>603</v>
      </c>
      <c r="V62" s="51"/>
      <c r="W62" s="62"/>
      <c r="X62" s="62"/>
      <c r="Y62" s="23">
        <f>IF(M62&lt;&gt;"",$H62*M62,"")</f>
        <v>0.9</v>
      </c>
      <c r="Z62" s="23">
        <f>IF(N62&lt;&gt;"",$H62*N62,"")</f>
        <v>0.9</v>
      </c>
      <c r="AA62" s="19">
        <f>IF(OR(M62&lt;&gt;"",N62&lt;&gt;""),1,0)</f>
        <v>1</v>
      </c>
      <c r="AB62" s="19">
        <f>IF(M62&lt;&gt;0,1,0)</f>
        <v>1</v>
      </c>
      <c r="AC62" s="19">
        <f>IF(N62&lt;&gt;0,1,0)</f>
        <v>1</v>
      </c>
      <c r="AD62" s="23" t="str">
        <f>IF(W62&lt;&gt;"",$H62*W62,"")</f>
        <v/>
      </c>
      <c r="AE62" s="23" t="str">
        <f>IF(X62&lt;&gt;"",$H62*X62,"")</f>
        <v/>
      </c>
    </row>
    <row r="63" spans="2:31" x14ac:dyDescent="0.25">
      <c r="B63" s="18">
        <f>IF(G63="","",B62+1)</f>
        <v>41</v>
      </c>
      <c r="C63" s="25">
        <v>5200000011611</v>
      </c>
      <c r="D63" s="19"/>
      <c r="E63" s="19"/>
      <c r="F63" s="20"/>
      <c r="G63" s="20" t="s">
        <v>177</v>
      </c>
      <c r="H63" s="21">
        <v>1</v>
      </c>
      <c r="I63" s="21" t="s">
        <v>598</v>
      </c>
      <c r="J63" s="46"/>
      <c r="K63" s="46" t="s">
        <v>104</v>
      </c>
      <c r="L63" s="47"/>
      <c r="M63" s="48">
        <v>0.95</v>
      </c>
      <c r="N63" s="48">
        <v>0.95</v>
      </c>
      <c r="O63" s="49"/>
      <c r="P63" s="50"/>
      <c r="Q63" s="50">
        <v>0.18</v>
      </c>
      <c r="R63" s="50"/>
      <c r="S63" s="50"/>
      <c r="T63" s="46" t="s">
        <v>604</v>
      </c>
      <c r="U63" s="46" t="s">
        <v>603</v>
      </c>
      <c r="V63" s="51"/>
      <c r="W63" s="62"/>
      <c r="X63" s="62"/>
      <c r="Y63" s="23">
        <f>IF(M63&lt;&gt;"",$H63*M63,"")</f>
        <v>0.95</v>
      </c>
      <c r="Z63" s="23">
        <f>IF(N63&lt;&gt;"",$H63*N63,"")</f>
        <v>0.95</v>
      </c>
      <c r="AA63" s="19">
        <f>IF(OR(M63&lt;&gt;"",N63&lt;&gt;""),1,0)</f>
        <v>1</v>
      </c>
      <c r="AB63" s="19">
        <f>IF(M63&lt;&gt;0,1,0)</f>
        <v>1</v>
      </c>
      <c r="AC63" s="19">
        <f>IF(N63&lt;&gt;0,1,0)</f>
        <v>1</v>
      </c>
      <c r="AD63" s="23" t="str">
        <f>IF(W63&lt;&gt;"",$H63*W63,"")</f>
        <v/>
      </c>
      <c r="AE63" s="23" t="str">
        <f>IF(X63&lt;&gt;"",$H63*X63,"")</f>
        <v/>
      </c>
    </row>
    <row r="64" spans="2:31" x14ac:dyDescent="0.25">
      <c r="B64" s="18">
        <f>IF(G64="","",B63+1)</f>
        <v>42</v>
      </c>
      <c r="C64" s="25">
        <v>5200000011612</v>
      </c>
      <c r="D64" s="19"/>
      <c r="E64" s="19"/>
      <c r="F64" s="2"/>
      <c r="G64" s="20" t="s">
        <v>178</v>
      </c>
      <c r="H64" s="21">
        <v>1</v>
      </c>
      <c r="I64" s="21" t="s">
        <v>598</v>
      </c>
      <c r="J64" s="46"/>
      <c r="K64" s="46" t="s">
        <v>104</v>
      </c>
      <c r="L64" s="47"/>
      <c r="M64" s="48">
        <v>1.75</v>
      </c>
      <c r="N64" s="48">
        <v>1.75</v>
      </c>
      <c r="O64" s="49"/>
      <c r="P64" s="50"/>
      <c r="Q64" s="50">
        <v>0.18</v>
      </c>
      <c r="R64" s="50"/>
      <c r="S64" s="50"/>
      <c r="T64" s="46" t="s">
        <v>604</v>
      </c>
      <c r="U64" s="46" t="s">
        <v>603</v>
      </c>
      <c r="V64" s="51"/>
      <c r="W64" s="62"/>
      <c r="X64" s="62"/>
      <c r="Y64" s="23">
        <f>IF(M64&lt;&gt;"",$H64*M64,"")</f>
        <v>1.75</v>
      </c>
      <c r="Z64" s="23">
        <f>IF(N64&lt;&gt;"",$H64*N64,"")</f>
        <v>1.75</v>
      </c>
      <c r="AA64" s="19">
        <f>IF(OR(M64&lt;&gt;"",N64&lt;&gt;""),1,0)</f>
        <v>1</v>
      </c>
      <c r="AB64" s="19">
        <f>IF(M64&lt;&gt;0,1,0)</f>
        <v>1</v>
      </c>
      <c r="AC64" s="19">
        <f>IF(N64&lt;&gt;0,1,0)</f>
        <v>1</v>
      </c>
      <c r="AD64" s="23" t="str">
        <f>IF(W64&lt;&gt;"",$H64*W64,"")</f>
        <v/>
      </c>
      <c r="AE64" s="23" t="str">
        <f>IF(X64&lt;&gt;"",$H64*X64,"")</f>
        <v/>
      </c>
    </row>
    <row r="65" spans="2:31" x14ac:dyDescent="0.25">
      <c r="B65" s="18">
        <f>IF(G65="","",B64+1)</f>
        <v>43</v>
      </c>
      <c r="C65" s="25">
        <v>5200000008516</v>
      </c>
      <c r="D65" s="19"/>
      <c r="E65" s="19"/>
      <c r="F65" s="20"/>
      <c r="G65" s="20" t="s">
        <v>179</v>
      </c>
      <c r="H65" s="21">
        <v>1</v>
      </c>
      <c r="I65" s="21" t="s">
        <v>598</v>
      </c>
      <c r="J65" s="46"/>
      <c r="K65" s="46" t="s">
        <v>104</v>
      </c>
      <c r="L65" s="47"/>
      <c r="M65" s="48">
        <v>1.5</v>
      </c>
      <c r="N65" s="48">
        <v>1.5</v>
      </c>
      <c r="O65" s="49"/>
      <c r="P65" s="50"/>
      <c r="Q65" s="50">
        <v>0.18</v>
      </c>
      <c r="R65" s="50"/>
      <c r="S65" s="50"/>
      <c r="T65" s="46" t="s">
        <v>604</v>
      </c>
      <c r="U65" s="46" t="s">
        <v>603</v>
      </c>
      <c r="V65" s="51"/>
      <c r="W65" s="62"/>
      <c r="X65" s="62"/>
      <c r="Y65" s="23">
        <f>IF(M65&lt;&gt;"",$H65*M65,"")</f>
        <v>1.5</v>
      </c>
      <c r="Z65" s="23">
        <f>IF(N65&lt;&gt;"",$H65*N65,"")</f>
        <v>1.5</v>
      </c>
      <c r="AA65" s="19">
        <f>IF(OR(M65&lt;&gt;"",N65&lt;&gt;""),1,0)</f>
        <v>1</v>
      </c>
      <c r="AB65" s="19">
        <f>IF(M65&lt;&gt;0,1,0)</f>
        <v>1</v>
      </c>
      <c r="AC65" s="19">
        <f>IF(N65&lt;&gt;0,1,0)</f>
        <v>1</v>
      </c>
      <c r="AD65" s="23" t="str">
        <f>IF(W65&lt;&gt;"",$H65*W65,"")</f>
        <v/>
      </c>
      <c r="AE65" s="23" t="str">
        <f>IF(X65&lt;&gt;"",$H65*X65,"")</f>
        <v/>
      </c>
    </row>
    <row r="66" spans="2:31" x14ac:dyDescent="0.25">
      <c r="B66" s="18">
        <f>IF(G66="","",B65+1)</f>
        <v>44</v>
      </c>
      <c r="C66" s="25">
        <v>5200000024365</v>
      </c>
      <c r="D66" s="19"/>
      <c r="E66" s="19"/>
      <c r="F66" s="2"/>
      <c r="G66" s="20" t="s">
        <v>562</v>
      </c>
      <c r="H66" s="21">
        <v>133</v>
      </c>
      <c r="I66" s="21" t="s">
        <v>598</v>
      </c>
      <c r="J66" s="46"/>
      <c r="K66" s="46" t="s">
        <v>104</v>
      </c>
      <c r="L66" s="47"/>
      <c r="M66" s="48">
        <v>0.35</v>
      </c>
      <c r="N66" s="48">
        <v>0.35</v>
      </c>
      <c r="O66" s="49"/>
      <c r="P66" s="50"/>
      <c r="Q66" s="50">
        <v>0.18</v>
      </c>
      <c r="R66" s="50"/>
      <c r="S66" s="50"/>
      <c r="T66" s="46" t="s">
        <v>604</v>
      </c>
      <c r="U66" s="46" t="s">
        <v>603</v>
      </c>
      <c r="V66" s="51"/>
      <c r="W66" s="62"/>
      <c r="X66" s="62"/>
      <c r="Y66" s="23">
        <f>IF(M66&lt;&gt;"",$H66*M66,"")</f>
        <v>46.55</v>
      </c>
      <c r="Z66" s="23">
        <f>IF(N66&lt;&gt;"",$H66*N66,"")</f>
        <v>46.55</v>
      </c>
      <c r="AA66" s="19">
        <f>IF(OR(M66&lt;&gt;"",N66&lt;&gt;""),1,0)</f>
        <v>1</v>
      </c>
      <c r="AB66" s="19">
        <f>IF(M66&lt;&gt;0,1,0)</f>
        <v>1</v>
      </c>
      <c r="AC66" s="19">
        <f>IF(N66&lt;&gt;0,1,0)</f>
        <v>1</v>
      </c>
      <c r="AD66" s="23" t="str">
        <f>IF(W66&lt;&gt;"",$H66*W66,"")</f>
        <v/>
      </c>
      <c r="AE66" s="23" t="str">
        <f>IF(X66&lt;&gt;"",$H66*X66,"")</f>
        <v/>
      </c>
    </row>
    <row r="67" spans="2:31" x14ac:dyDescent="0.25">
      <c r="B67" s="18">
        <f>IF(G67="","",B66+1)</f>
        <v>45</v>
      </c>
      <c r="C67" s="25">
        <v>5200000014622</v>
      </c>
      <c r="D67" s="19"/>
      <c r="E67" s="19"/>
      <c r="F67" s="20"/>
      <c r="G67" s="20" t="s">
        <v>180</v>
      </c>
      <c r="H67" s="21">
        <v>1</v>
      </c>
      <c r="I67" s="21" t="s">
        <v>598</v>
      </c>
      <c r="J67" s="46"/>
      <c r="K67" s="46" t="s">
        <v>104</v>
      </c>
      <c r="L67" s="47"/>
      <c r="M67" s="48">
        <v>1.75</v>
      </c>
      <c r="N67" s="48">
        <v>1.75</v>
      </c>
      <c r="O67" s="49"/>
      <c r="P67" s="50"/>
      <c r="Q67" s="50">
        <v>0.18</v>
      </c>
      <c r="R67" s="50"/>
      <c r="S67" s="50"/>
      <c r="T67" s="46" t="s">
        <v>604</v>
      </c>
      <c r="U67" s="46" t="s">
        <v>603</v>
      </c>
      <c r="V67" s="51"/>
      <c r="W67" s="62"/>
      <c r="X67" s="62"/>
      <c r="Y67" s="23">
        <f>IF(M67&lt;&gt;"",$H67*M67,"")</f>
        <v>1.75</v>
      </c>
      <c r="Z67" s="23">
        <f>IF(N67&lt;&gt;"",$H67*N67,"")</f>
        <v>1.75</v>
      </c>
      <c r="AA67" s="19">
        <f>IF(OR(M67&lt;&gt;"",N67&lt;&gt;""),1,0)</f>
        <v>1</v>
      </c>
      <c r="AB67" s="19">
        <f>IF(M67&lt;&gt;0,1,0)</f>
        <v>1</v>
      </c>
      <c r="AC67" s="19">
        <f>IF(N67&lt;&gt;0,1,0)</f>
        <v>1</v>
      </c>
      <c r="AD67" s="23" t="str">
        <f>IF(W67&lt;&gt;"",$H67*W67,"")</f>
        <v/>
      </c>
      <c r="AE67" s="23" t="str">
        <f>IF(X67&lt;&gt;"",$H67*X67,"")</f>
        <v/>
      </c>
    </row>
    <row r="68" spans="2:31" x14ac:dyDescent="0.25">
      <c r="B68" s="18">
        <f>IF(G68="","",B67+1)</f>
        <v>46</v>
      </c>
      <c r="C68" s="25">
        <v>5200000013384</v>
      </c>
      <c r="D68" s="19"/>
      <c r="E68" s="19"/>
      <c r="F68" s="2"/>
      <c r="G68" s="20" t="s">
        <v>181</v>
      </c>
      <c r="H68" s="21">
        <v>1</v>
      </c>
      <c r="I68" s="21" t="s">
        <v>598</v>
      </c>
      <c r="J68" s="46"/>
      <c r="K68" s="46" t="s">
        <v>104</v>
      </c>
      <c r="L68" s="47"/>
      <c r="M68" s="48">
        <v>0.46</v>
      </c>
      <c r="N68" s="48">
        <v>0.46</v>
      </c>
      <c r="O68" s="49"/>
      <c r="P68" s="50"/>
      <c r="Q68" s="50">
        <v>0.18</v>
      </c>
      <c r="R68" s="50"/>
      <c r="S68" s="50"/>
      <c r="T68" s="46" t="s">
        <v>604</v>
      </c>
      <c r="U68" s="46" t="s">
        <v>603</v>
      </c>
      <c r="V68" s="51"/>
      <c r="W68" s="62"/>
      <c r="X68" s="62"/>
      <c r="Y68" s="23">
        <f>IF(M68&lt;&gt;"",$H68*M68,"")</f>
        <v>0.46</v>
      </c>
      <c r="Z68" s="23">
        <f>IF(N68&lt;&gt;"",$H68*N68,"")</f>
        <v>0.46</v>
      </c>
      <c r="AA68" s="19">
        <f>IF(OR(M68&lt;&gt;"",N68&lt;&gt;""),1,0)</f>
        <v>1</v>
      </c>
      <c r="AB68" s="19">
        <f>IF(M68&lt;&gt;0,1,0)</f>
        <v>1</v>
      </c>
      <c r="AC68" s="19">
        <f>IF(N68&lt;&gt;0,1,0)</f>
        <v>1</v>
      </c>
      <c r="AD68" s="23" t="str">
        <f>IF(W68&lt;&gt;"",$H68*W68,"")</f>
        <v/>
      </c>
      <c r="AE68" s="23" t="str">
        <f>IF(X68&lt;&gt;"",$H68*X68,"")</f>
        <v/>
      </c>
    </row>
    <row r="69" spans="2:31" x14ac:dyDescent="0.25">
      <c r="B69" s="18">
        <f>IF(G69="","",B68+1)</f>
        <v>47</v>
      </c>
      <c r="C69" s="25">
        <v>5200000013385</v>
      </c>
      <c r="D69" s="19"/>
      <c r="E69" s="19"/>
      <c r="F69" s="20"/>
      <c r="G69" s="20" t="s">
        <v>182</v>
      </c>
      <c r="H69" s="21">
        <v>1</v>
      </c>
      <c r="I69" s="21" t="s">
        <v>598</v>
      </c>
      <c r="J69" s="46"/>
      <c r="K69" s="46" t="s">
        <v>104</v>
      </c>
      <c r="L69" s="47"/>
      <c r="M69" s="48">
        <v>0.9</v>
      </c>
      <c r="N69" s="48">
        <v>0.9</v>
      </c>
      <c r="O69" s="49"/>
      <c r="P69" s="50"/>
      <c r="Q69" s="50">
        <v>0.18</v>
      </c>
      <c r="R69" s="50"/>
      <c r="S69" s="50"/>
      <c r="T69" s="46" t="s">
        <v>604</v>
      </c>
      <c r="U69" s="46" t="s">
        <v>603</v>
      </c>
      <c r="V69" s="51"/>
      <c r="W69" s="62"/>
      <c r="X69" s="62"/>
      <c r="Y69" s="23">
        <f>IF(M69&lt;&gt;"",$H69*M69,"")</f>
        <v>0.9</v>
      </c>
      <c r="Z69" s="23">
        <f>IF(N69&lt;&gt;"",$H69*N69,"")</f>
        <v>0.9</v>
      </c>
      <c r="AA69" s="19">
        <f>IF(OR(M69&lt;&gt;"",N69&lt;&gt;""),1,0)</f>
        <v>1</v>
      </c>
      <c r="AB69" s="19">
        <f>IF(M69&lt;&gt;0,1,0)</f>
        <v>1</v>
      </c>
      <c r="AC69" s="19">
        <f>IF(N69&lt;&gt;0,1,0)</f>
        <v>1</v>
      </c>
      <c r="AD69" s="23" t="str">
        <f>IF(W69&lt;&gt;"",$H69*W69,"")</f>
        <v/>
      </c>
      <c r="AE69" s="23" t="str">
        <f>IF(X69&lt;&gt;"",$H69*X69,"")</f>
        <v/>
      </c>
    </row>
    <row r="70" spans="2:31" x14ac:dyDescent="0.25">
      <c r="B70" s="18">
        <f>IF(G70="","",B69+1)</f>
        <v>48</v>
      </c>
      <c r="C70" s="25">
        <v>5900000003352</v>
      </c>
      <c r="D70" s="19"/>
      <c r="E70" s="19"/>
      <c r="F70" s="2"/>
      <c r="G70" s="20" t="s">
        <v>183</v>
      </c>
      <c r="H70" s="21">
        <v>1</v>
      </c>
      <c r="I70" s="21" t="s">
        <v>598</v>
      </c>
      <c r="J70" s="46"/>
      <c r="K70" s="46" t="s">
        <v>104</v>
      </c>
      <c r="L70" s="47"/>
      <c r="M70" s="48">
        <v>0.4</v>
      </c>
      <c r="N70" s="48">
        <v>0.4</v>
      </c>
      <c r="O70" s="49"/>
      <c r="P70" s="50"/>
      <c r="Q70" s="50">
        <v>0.18</v>
      </c>
      <c r="R70" s="50"/>
      <c r="S70" s="50"/>
      <c r="T70" s="46" t="s">
        <v>604</v>
      </c>
      <c r="U70" s="46" t="s">
        <v>603</v>
      </c>
      <c r="V70" s="51"/>
      <c r="W70" s="62"/>
      <c r="X70" s="62"/>
      <c r="Y70" s="23">
        <f>IF(M70&lt;&gt;"",$H70*M70,"")</f>
        <v>0.4</v>
      </c>
      <c r="Z70" s="23">
        <f>IF(N70&lt;&gt;"",$H70*N70,"")</f>
        <v>0.4</v>
      </c>
      <c r="AA70" s="19">
        <f>IF(OR(M70&lt;&gt;"",N70&lt;&gt;""),1,0)</f>
        <v>1</v>
      </c>
      <c r="AB70" s="19">
        <f>IF(M70&lt;&gt;0,1,0)</f>
        <v>1</v>
      </c>
      <c r="AC70" s="19">
        <f>IF(N70&lt;&gt;0,1,0)</f>
        <v>1</v>
      </c>
      <c r="AD70" s="23" t="str">
        <f>IF(W70&lt;&gt;"",$H70*W70,"")</f>
        <v/>
      </c>
      <c r="AE70" s="23" t="str">
        <f>IF(X70&lt;&gt;"",$H70*X70,"")</f>
        <v/>
      </c>
    </row>
    <row r="71" spans="2:31" x14ac:dyDescent="0.25">
      <c r="B71" s="18">
        <f>IF(G71="","",B70+1)</f>
        <v>49</v>
      </c>
      <c r="C71" s="25">
        <v>5200000013386</v>
      </c>
      <c r="D71" s="19"/>
      <c r="E71" s="19"/>
      <c r="F71" s="20"/>
      <c r="G71" s="20" t="s">
        <v>184</v>
      </c>
      <c r="H71" s="21">
        <v>1</v>
      </c>
      <c r="I71" s="21" t="s">
        <v>598</v>
      </c>
      <c r="J71" s="46"/>
      <c r="K71" s="46" t="s">
        <v>104</v>
      </c>
      <c r="L71" s="47"/>
      <c r="M71" s="48">
        <v>1.6</v>
      </c>
      <c r="N71" s="48">
        <v>1.6</v>
      </c>
      <c r="O71" s="49"/>
      <c r="P71" s="50"/>
      <c r="Q71" s="50">
        <v>0.18</v>
      </c>
      <c r="R71" s="50"/>
      <c r="S71" s="50"/>
      <c r="T71" s="46" t="s">
        <v>604</v>
      </c>
      <c r="U71" s="46" t="s">
        <v>603</v>
      </c>
      <c r="V71" s="51"/>
      <c r="W71" s="62"/>
      <c r="X71" s="62"/>
      <c r="Y71" s="23">
        <f>IF(M71&lt;&gt;"",$H71*M71,"")</f>
        <v>1.6</v>
      </c>
      <c r="Z71" s="23">
        <f>IF(N71&lt;&gt;"",$H71*N71,"")</f>
        <v>1.6</v>
      </c>
      <c r="AA71" s="19">
        <f>IF(OR(M71&lt;&gt;"",N71&lt;&gt;""),1,0)</f>
        <v>1</v>
      </c>
      <c r="AB71" s="19">
        <f>IF(M71&lt;&gt;0,1,0)</f>
        <v>1</v>
      </c>
      <c r="AC71" s="19">
        <f>IF(N71&lt;&gt;0,1,0)</f>
        <v>1</v>
      </c>
      <c r="AD71" s="23" t="str">
        <f>IF(W71&lt;&gt;"",$H71*W71,"")</f>
        <v/>
      </c>
      <c r="AE71" s="23" t="str">
        <f>IF(X71&lt;&gt;"",$H71*X71,"")</f>
        <v/>
      </c>
    </row>
    <row r="72" spans="2:31" x14ac:dyDescent="0.25">
      <c r="B72" s="18">
        <f>IF(G72="","",B71+1)</f>
        <v>50</v>
      </c>
      <c r="C72" s="25">
        <v>5300000004961</v>
      </c>
      <c r="D72" s="19"/>
      <c r="E72" s="19"/>
      <c r="F72" s="2"/>
      <c r="G72" s="20" t="s">
        <v>185</v>
      </c>
      <c r="H72" s="21">
        <v>67</v>
      </c>
      <c r="I72" s="21" t="s">
        <v>598</v>
      </c>
      <c r="J72" s="46"/>
      <c r="K72" s="46" t="s">
        <v>104</v>
      </c>
      <c r="L72" s="47"/>
      <c r="M72" s="48"/>
      <c r="N72" s="48"/>
      <c r="O72" s="49"/>
      <c r="P72" s="50"/>
      <c r="Q72" s="50">
        <v>0.18</v>
      </c>
      <c r="R72" s="50"/>
      <c r="S72" s="50"/>
      <c r="T72" s="46" t="s">
        <v>604</v>
      </c>
      <c r="U72" s="46" t="s">
        <v>603</v>
      </c>
      <c r="V72" s="51"/>
      <c r="W72" s="62"/>
      <c r="X72" s="62"/>
      <c r="Y72" s="23" t="str">
        <f>IF(M72&lt;&gt;"",$H72*M72,"")</f>
        <v/>
      </c>
      <c r="Z72" s="23" t="str">
        <f>IF(N72&lt;&gt;"",$H72*N72,"")</f>
        <v/>
      </c>
      <c r="AA72" s="19">
        <f>IF(OR(M72&lt;&gt;"",N72&lt;&gt;""),1,0)</f>
        <v>0</v>
      </c>
      <c r="AB72" s="19">
        <f>IF(M72&lt;&gt;0,1,0)</f>
        <v>0</v>
      </c>
      <c r="AC72" s="19">
        <f>IF(N72&lt;&gt;0,1,0)</f>
        <v>0</v>
      </c>
      <c r="AD72" s="23" t="str">
        <f>IF(W72&lt;&gt;"",$H72*W72,"")</f>
        <v/>
      </c>
      <c r="AE72" s="23" t="str">
        <f>IF(X72&lt;&gt;"",$H72*X72,"")</f>
        <v/>
      </c>
    </row>
    <row r="73" spans="2:31" x14ac:dyDescent="0.25">
      <c r="B73" s="18">
        <f>IF(G73="","",B72+1)</f>
        <v>51</v>
      </c>
      <c r="C73" s="25">
        <v>5300000004962</v>
      </c>
      <c r="D73" s="19"/>
      <c r="E73" s="19"/>
      <c r="F73" s="20"/>
      <c r="G73" s="20" t="s">
        <v>186</v>
      </c>
      <c r="H73" s="21">
        <v>67</v>
      </c>
      <c r="I73" s="21" t="s">
        <v>598</v>
      </c>
      <c r="J73" s="46"/>
      <c r="K73" s="46" t="s">
        <v>104</v>
      </c>
      <c r="L73" s="47"/>
      <c r="M73" s="48"/>
      <c r="N73" s="48"/>
      <c r="O73" s="49"/>
      <c r="P73" s="50"/>
      <c r="Q73" s="50">
        <v>0.18</v>
      </c>
      <c r="R73" s="50"/>
      <c r="S73" s="50"/>
      <c r="T73" s="46" t="s">
        <v>604</v>
      </c>
      <c r="U73" s="46" t="s">
        <v>603</v>
      </c>
      <c r="V73" s="51"/>
      <c r="W73" s="62"/>
      <c r="X73" s="62"/>
      <c r="Y73" s="23" t="str">
        <f>IF(M73&lt;&gt;"",$H73*M73,"")</f>
        <v/>
      </c>
      <c r="Z73" s="23" t="str">
        <f>IF(N73&lt;&gt;"",$H73*N73,"")</f>
        <v/>
      </c>
      <c r="AA73" s="19">
        <f>IF(OR(M73&lt;&gt;"",N73&lt;&gt;""),1,0)</f>
        <v>0</v>
      </c>
      <c r="AB73" s="19">
        <f>IF(M73&lt;&gt;0,1,0)</f>
        <v>0</v>
      </c>
      <c r="AC73" s="19">
        <f>IF(N73&lt;&gt;0,1,0)</f>
        <v>0</v>
      </c>
      <c r="AD73" s="23" t="str">
        <f>IF(W73&lt;&gt;"",$H73*W73,"")</f>
        <v/>
      </c>
      <c r="AE73" s="23" t="str">
        <f>IF(X73&lt;&gt;"",$H73*X73,"")</f>
        <v/>
      </c>
    </row>
    <row r="74" spans="2:31" x14ac:dyDescent="0.25">
      <c r="B74" s="18">
        <f>IF(G74="","",B73+1)</f>
        <v>52</v>
      </c>
      <c r="C74" s="25">
        <v>5200000010122</v>
      </c>
      <c r="D74" s="19"/>
      <c r="E74" s="19"/>
      <c r="F74" s="2"/>
      <c r="G74" s="20" t="s">
        <v>187</v>
      </c>
      <c r="H74" s="21">
        <v>1</v>
      </c>
      <c r="I74" s="21" t="s">
        <v>598</v>
      </c>
      <c r="J74" s="46"/>
      <c r="K74" s="46" t="s">
        <v>104</v>
      </c>
      <c r="L74" s="47"/>
      <c r="M74" s="48">
        <v>0.85</v>
      </c>
      <c r="N74" s="48">
        <v>0.85</v>
      </c>
      <c r="O74" s="49"/>
      <c r="P74" s="50"/>
      <c r="Q74" s="50">
        <v>0.18</v>
      </c>
      <c r="R74" s="50"/>
      <c r="S74" s="50"/>
      <c r="T74" s="46" t="s">
        <v>604</v>
      </c>
      <c r="U74" s="46" t="s">
        <v>603</v>
      </c>
      <c r="V74" s="51"/>
      <c r="W74" s="62"/>
      <c r="X74" s="62"/>
      <c r="Y74" s="23">
        <f>IF(M74&lt;&gt;"",$H74*M74,"")</f>
        <v>0.85</v>
      </c>
      <c r="Z74" s="23">
        <f>IF(N74&lt;&gt;"",$H74*N74,"")</f>
        <v>0.85</v>
      </c>
      <c r="AA74" s="19">
        <f>IF(OR(M74&lt;&gt;"",N74&lt;&gt;""),1,0)</f>
        <v>1</v>
      </c>
      <c r="AB74" s="19">
        <f>IF(M74&lt;&gt;0,1,0)</f>
        <v>1</v>
      </c>
      <c r="AC74" s="19">
        <f>IF(N74&lt;&gt;0,1,0)</f>
        <v>1</v>
      </c>
      <c r="AD74" s="23" t="str">
        <f>IF(W74&lt;&gt;"",$H74*W74,"")</f>
        <v/>
      </c>
      <c r="AE74" s="23" t="str">
        <f>IF(X74&lt;&gt;"",$H74*X74,"")</f>
        <v/>
      </c>
    </row>
    <row r="75" spans="2:31" x14ac:dyDescent="0.25">
      <c r="B75" s="18">
        <f>IF(G75="","",B74+1)</f>
        <v>53</v>
      </c>
      <c r="C75" s="25">
        <v>5200000007728</v>
      </c>
      <c r="D75" s="19"/>
      <c r="E75" s="19"/>
      <c r="F75" s="20"/>
      <c r="G75" s="20" t="s">
        <v>188</v>
      </c>
      <c r="H75" s="21">
        <v>1</v>
      </c>
      <c r="I75" s="21" t="s">
        <v>598</v>
      </c>
      <c r="J75" s="46"/>
      <c r="K75" s="46" t="s">
        <v>104</v>
      </c>
      <c r="L75" s="47"/>
      <c r="M75" s="48">
        <v>1.1000000000000001</v>
      </c>
      <c r="N75" s="48">
        <v>1.1000000000000001</v>
      </c>
      <c r="O75" s="49"/>
      <c r="P75" s="50"/>
      <c r="Q75" s="50">
        <v>0.18</v>
      </c>
      <c r="R75" s="50"/>
      <c r="S75" s="50"/>
      <c r="T75" s="46" t="s">
        <v>604</v>
      </c>
      <c r="U75" s="46" t="s">
        <v>603</v>
      </c>
      <c r="V75" s="51"/>
      <c r="W75" s="62"/>
      <c r="X75" s="62"/>
      <c r="Y75" s="23">
        <f>IF(M75&lt;&gt;"",$H75*M75,"")</f>
        <v>1.1000000000000001</v>
      </c>
      <c r="Z75" s="23">
        <f>IF(N75&lt;&gt;"",$H75*N75,"")</f>
        <v>1.1000000000000001</v>
      </c>
      <c r="AA75" s="19">
        <f>IF(OR(M75&lt;&gt;"",N75&lt;&gt;""),1,0)</f>
        <v>1</v>
      </c>
      <c r="AB75" s="19">
        <f>IF(M75&lt;&gt;0,1,0)</f>
        <v>1</v>
      </c>
      <c r="AC75" s="19">
        <f>IF(N75&lt;&gt;0,1,0)</f>
        <v>1</v>
      </c>
      <c r="AD75" s="23" t="str">
        <f>IF(W75&lt;&gt;"",$H75*W75,"")</f>
        <v/>
      </c>
      <c r="AE75" s="23" t="str">
        <f>IF(X75&lt;&gt;"",$H75*X75,"")</f>
        <v/>
      </c>
    </row>
    <row r="76" spans="2:31" x14ac:dyDescent="0.25">
      <c r="B76" s="18">
        <f>IF(G76="","",B75+1)</f>
        <v>54</v>
      </c>
      <c r="C76" s="25">
        <v>5200000013388</v>
      </c>
      <c r="D76" s="19"/>
      <c r="E76" s="19"/>
      <c r="F76" s="20"/>
      <c r="G76" s="20" t="s">
        <v>189</v>
      </c>
      <c r="H76" s="21">
        <v>1</v>
      </c>
      <c r="I76" s="21" t="s">
        <v>598</v>
      </c>
      <c r="J76" s="46"/>
      <c r="K76" s="46" t="s">
        <v>104</v>
      </c>
      <c r="L76" s="47"/>
      <c r="M76" s="48">
        <v>1.2</v>
      </c>
      <c r="N76" s="48">
        <v>1.2</v>
      </c>
      <c r="O76" s="49"/>
      <c r="P76" s="50"/>
      <c r="Q76" s="50">
        <v>0.18</v>
      </c>
      <c r="R76" s="50"/>
      <c r="S76" s="50"/>
      <c r="T76" s="46" t="s">
        <v>604</v>
      </c>
      <c r="U76" s="46" t="s">
        <v>603</v>
      </c>
      <c r="V76" s="51"/>
      <c r="W76" s="62"/>
      <c r="X76" s="62"/>
      <c r="Y76" s="23">
        <f>IF(M76&lt;&gt;"",$H76*M76,"")</f>
        <v>1.2</v>
      </c>
      <c r="Z76" s="23">
        <f>IF(N76&lt;&gt;"",$H76*N76,"")</f>
        <v>1.2</v>
      </c>
      <c r="AA76" s="19">
        <f>IF(OR(M76&lt;&gt;"",N76&lt;&gt;""),1,0)</f>
        <v>1</v>
      </c>
      <c r="AB76" s="19">
        <f>IF(M76&lt;&gt;0,1,0)</f>
        <v>1</v>
      </c>
      <c r="AC76" s="19">
        <f>IF(N76&lt;&gt;0,1,0)</f>
        <v>1</v>
      </c>
      <c r="AD76" s="23" t="str">
        <f>IF(W76&lt;&gt;"",$H76*W76,"")</f>
        <v/>
      </c>
      <c r="AE76" s="23" t="str">
        <f>IF(X76&lt;&gt;"",$H76*X76,"")</f>
        <v/>
      </c>
    </row>
    <row r="77" spans="2:31" x14ac:dyDescent="0.25">
      <c r="B77" s="18">
        <f>IF(G77="","",B76+1)</f>
        <v>55</v>
      </c>
      <c r="C77" s="25">
        <v>5200000013708</v>
      </c>
      <c r="D77" s="19"/>
      <c r="E77" s="19"/>
      <c r="F77" s="2"/>
      <c r="G77" s="20" t="s">
        <v>190</v>
      </c>
      <c r="H77" s="21">
        <v>1</v>
      </c>
      <c r="I77" s="21" t="s">
        <v>598</v>
      </c>
      <c r="J77" s="46"/>
      <c r="K77" s="46" t="s">
        <v>104</v>
      </c>
      <c r="L77" s="47"/>
      <c r="M77" s="48">
        <v>1.32</v>
      </c>
      <c r="N77" s="48">
        <v>1.32</v>
      </c>
      <c r="O77" s="49"/>
      <c r="P77" s="50"/>
      <c r="Q77" s="50">
        <v>0.18</v>
      </c>
      <c r="R77" s="50"/>
      <c r="S77" s="50"/>
      <c r="T77" s="46" t="s">
        <v>604</v>
      </c>
      <c r="U77" s="46" t="s">
        <v>603</v>
      </c>
      <c r="V77" s="51"/>
      <c r="W77" s="62"/>
      <c r="X77" s="62"/>
      <c r="Y77" s="23">
        <f>IF(M77&lt;&gt;"",$H77*M77,"")</f>
        <v>1.32</v>
      </c>
      <c r="Z77" s="23">
        <f>IF(N77&lt;&gt;"",$H77*N77,"")</f>
        <v>1.32</v>
      </c>
      <c r="AA77" s="19">
        <f>IF(OR(M77&lt;&gt;"",N77&lt;&gt;""),1,0)</f>
        <v>1</v>
      </c>
      <c r="AB77" s="19">
        <f>IF(M77&lt;&gt;0,1,0)</f>
        <v>1</v>
      </c>
      <c r="AC77" s="19">
        <f>IF(N77&lt;&gt;0,1,0)</f>
        <v>1</v>
      </c>
      <c r="AD77" s="23" t="str">
        <f>IF(W77&lt;&gt;"",$H77*W77,"")</f>
        <v/>
      </c>
      <c r="AE77" s="23" t="str">
        <f>IF(X77&lt;&gt;"",$H77*X77,"")</f>
        <v/>
      </c>
    </row>
    <row r="78" spans="2:31" x14ac:dyDescent="0.25">
      <c r="B78" s="18">
        <f>IF(G78="","",B77+1)</f>
        <v>56</v>
      </c>
      <c r="C78" s="25">
        <v>5200000012386</v>
      </c>
      <c r="D78" s="19"/>
      <c r="E78" s="19"/>
      <c r="F78" s="20"/>
      <c r="G78" s="20" t="s">
        <v>191</v>
      </c>
      <c r="H78" s="21">
        <v>1</v>
      </c>
      <c r="I78" s="21" t="s">
        <v>598</v>
      </c>
      <c r="J78" s="46"/>
      <c r="K78" s="46" t="s">
        <v>104</v>
      </c>
      <c r="L78" s="47"/>
      <c r="M78" s="48">
        <v>1.5</v>
      </c>
      <c r="N78" s="48">
        <v>1.5</v>
      </c>
      <c r="O78" s="49"/>
      <c r="P78" s="50"/>
      <c r="Q78" s="50">
        <v>0.18</v>
      </c>
      <c r="R78" s="50"/>
      <c r="S78" s="50"/>
      <c r="T78" s="46" t="s">
        <v>604</v>
      </c>
      <c r="U78" s="46" t="s">
        <v>603</v>
      </c>
      <c r="V78" s="51"/>
      <c r="W78" s="62"/>
      <c r="X78" s="62"/>
      <c r="Y78" s="23">
        <f>IF(M78&lt;&gt;"",$H78*M78,"")</f>
        <v>1.5</v>
      </c>
      <c r="Z78" s="23">
        <f>IF(N78&lt;&gt;"",$H78*N78,"")</f>
        <v>1.5</v>
      </c>
      <c r="AA78" s="19">
        <f>IF(OR(M78&lt;&gt;"",N78&lt;&gt;""),1,0)</f>
        <v>1</v>
      </c>
      <c r="AB78" s="19">
        <f>IF(M78&lt;&gt;0,1,0)</f>
        <v>1</v>
      </c>
      <c r="AC78" s="19">
        <f>IF(N78&lt;&gt;0,1,0)</f>
        <v>1</v>
      </c>
      <c r="AD78" s="23" t="str">
        <f>IF(W78&lt;&gt;"",$H78*W78,"")</f>
        <v/>
      </c>
      <c r="AE78" s="23" t="str">
        <f>IF(X78&lt;&gt;"",$H78*X78,"")</f>
        <v/>
      </c>
    </row>
    <row r="79" spans="2:31" x14ac:dyDescent="0.25">
      <c r="B79" s="18">
        <f>IF(G79="","",B78+1)</f>
        <v>57</v>
      </c>
      <c r="C79" s="25">
        <v>5300000004963</v>
      </c>
      <c r="D79" s="19"/>
      <c r="E79" s="19"/>
      <c r="F79" s="2"/>
      <c r="G79" s="20" t="s">
        <v>192</v>
      </c>
      <c r="H79" s="21">
        <v>67</v>
      </c>
      <c r="I79" s="21" t="s">
        <v>598</v>
      </c>
      <c r="J79" s="46"/>
      <c r="K79" s="46" t="s">
        <v>104</v>
      </c>
      <c r="L79" s="47"/>
      <c r="M79" s="48">
        <v>0.23</v>
      </c>
      <c r="N79" s="48">
        <v>0.23</v>
      </c>
      <c r="O79" s="49"/>
      <c r="P79" s="50"/>
      <c r="Q79" s="50">
        <v>0.18</v>
      </c>
      <c r="R79" s="50"/>
      <c r="S79" s="50"/>
      <c r="T79" s="46" t="s">
        <v>604</v>
      </c>
      <c r="U79" s="46" t="s">
        <v>603</v>
      </c>
      <c r="V79" s="51"/>
      <c r="W79" s="62"/>
      <c r="X79" s="62"/>
      <c r="Y79" s="23">
        <f>IF(M79&lt;&gt;"",$H79*M79,"")</f>
        <v>15.41</v>
      </c>
      <c r="Z79" s="23">
        <f>IF(N79&lt;&gt;"",$H79*N79,"")</f>
        <v>15.41</v>
      </c>
      <c r="AA79" s="19">
        <f>IF(OR(M79&lt;&gt;"",N79&lt;&gt;""),1,0)</f>
        <v>1</v>
      </c>
      <c r="AB79" s="19">
        <f>IF(M79&lt;&gt;0,1,0)</f>
        <v>1</v>
      </c>
      <c r="AC79" s="19">
        <f>IF(N79&lt;&gt;0,1,0)</f>
        <v>1</v>
      </c>
      <c r="AD79" s="23" t="str">
        <f>IF(W79&lt;&gt;"",$H79*W79,"")</f>
        <v/>
      </c>
      <c r="AE79" s="23" t="str">
        <f>IF(X79&lt;&gt;"",$H79*X79,"")</f>
        <v/>
      </c>
    </row>
    <row r="80" spans="2:31" x14ac:dyDescent="0.25">
      <c r="B80" s="18">
        <f>IF(G80="","",B79+1)</f>
        <v>58</v>
      </c>
      <c r="C80" s="25">
        <v>5200000007729</v>
      </c>
      <c r="D80" s="19"/>
      <c r="E80" s="19"/>
      <c r="F80" s="20"/>
      <c r="G80" s="20" t="s">
        <v>193</v>
      </c>
      <c r="H80" s="21">
        <v>1</v>
      </c>
      <c r="I80" s="21" t="s">
        <v>598</v>
      </c>
      <c r="J80" s="46"/>
      <c r="K80" s="46" t="s">
        <v>104</v>
      </c>
      <c r="L80" s="47"/>
      <c r="M80" s="48">
        <v>6.75</v>
      </c>
      <c r="N80" s="48">
        <v>6.75</v>
      </c>
      <c r="O80" s="49"/>
      <c r="P80" s="50"/>
      <c r="Q80" s="50">
        <v>0.18</v>
      </c>
      <c r="R80" s="50"/>
      <c r="S80" s="50"/>
      <c r="T80" s="46" t="s">
        <v>604</v>
      </c>
      <c r="U80" s="46" t="s">
        <v>603</v>
      </c>
      <c r="V80" s="51"/>
      <c r="W80" s="62"/>
      <c r="X80" s="62"/>
      <c r="Y80" s="23">
        <f>IF(M80&lt;&gt;"",$H80*M80,"")</f>
        <v>6.75</v>
      </c>
      <c r="Z80" s="23">
        <f>IF(N80&lt;&gt;"",$H80*N80,"")</f>
        <v>6.75</v>
      </c>
      <c r="AA80" s="19">
        <f>IF(OR(M80&lt;&gt;"",N80&lt;&gt;""),1,0)</f>
        <v>1</v>
      </c>
      <c r="AB80" s="19">
        <f>IF(M80&lt;&gt;0,1,0)</f>
        <v>1</v>
      </c>
      <c r="AC80" s="19">
        <f>IF(N80&lt;&gt;0,1,0)</f>
        <v>1</v>
      </c>
      <c r="AD80" s="23" t="str">
        <f>IF(W80&lt;&gt;"",$H80*W80,"")</f>
        <v/>
      </c>
      <c r="AE80" s="23" t="str">
        <f>IF(X80&lt;&gt;"",$H80*X80,"")</f>
        <v/>
      </c>
    </row>
    <row r="81" spans="2:31" x14ac:dyDescent="0.25">
      <c r="B81" s="18">
        <f>IF(G81="","",B80+1)</f>
        <v>59</v>
      </c>
      <c r="C81" s="25">
        <v>5200000018113</v>
      </c>
      <c r="D81" s="19"/>
      <c r="E81" s="19"/>
      <c r="F81" s="2"/>
      <c r="G81" s="20" t="s">
        <v>194</v>
      </c>
      <c r="H81" s="21">
        <v>1</v>
      </c>
      <c r="I81" s="21" t="s">
        <v>598</v>
      </c>
      <c r="J81" s="46"/>
      <c r="K81" s="46" t="s">
        <v>104</v>
      </c>
      <c r="L81" s="47"/>
      <c r="M81" s="48">
        <v>4.95</v>
      </c>
      <c r="N81" s="48">
        <v>4.95</v>
      </c>
      <c r="O81" s="49"/>
      <c r="P81" s="50"/>
      <c r="Q81" s="50">
        <v>0.18</v>
      </c>
      <c r="R81" s="50"/>
      <c r="S81" s="50"/>
      <c r="T81" s="46" t="s">
        <v>604</v>
      </c>
      <c r="U81" s="46" t="s">
        <v>603</v>
      </c>
      <c r="V81" s="51"/>
      <c r="W81" s="62"/>
      <c r="X81" s="62"/>
      <c r="Y81" s="23">
        <f>IF(M81&lt;&gt;"",$H81*M81,"")</f>
        <v>4.95</v>
      </c>
      <c r="Z81" s="23">
        <f>IF(N81&lt;&gt;"",$H81*N81,"")</f>
        <v>4.95</v>
      </c>
      <c r="AA81" s="19">
        <f>IF(OR(M81&lt;&gt;"",N81&lt;&gt;""),1,0)</f>
        <v>1</v>
      </c>
      <c r="AB81" s="19">
        <f>IF(M81&lt;&gt;0,1,0)</f>
        <v>1</v>
      </c>
      <c r="AC81" s="19">
        <f>IF(N81&lt;&gt;0,1,0)</f>
        <v>1</v>
      </c>
      <c r="AD81" s="23" t="str">
        <f>IF(W81&lt;&gt;"",$H81*W81,"")</f>
        <v/>
      </c>
      <c r="AE81" s="23" t="str">
        <f>IF(X81&lt;&gt;"",$H81*X81,"")</f>
        <v/>
      </c>
    </row>
    <row r="82" spans="2:31" x14ac:dyDescent="0.25">
      <c r="B82" s="18">
        <f>IF(G82="","",B81+1)</f>
        <v>60</v>
      </c>
      <c r="C82" s="25">
        <v>5300000004964</v>
      </c>
      <c r="D82" s="19"/>
      <c r="E82" s="19"/>
      <c r="F82" s="20"/>
      <c r="G82" s="20" t="s">
        <v>195</v>
      </c>
      <c r="H82" s="21">
        <v>67</v>
      </c>
      <c r="I82" s="21" t="s">
        <v>598</v>
      </c>
      <c r="J82" s="46"/>
      <c r="K82" s="46" t="s">
        <v>104</v>
      </c>
      <c r="L82" s="47"/>
      <c r="M82" s="48">
        <v>0.19</v>
      </c>
      <c r="N82" s="48">
        <v>0.19</v>
      </c>
      <c r="O82" s="49"/>
      <c r="P82" s="50"/>
      <c r="Q82" s="50">
        <v>0.18</v>
      </c>
      <c r="R82" s="50"/>
      <c r="S82" s="50"/>
      <c r="T82" s="46" t="s">
        <v>604</v>
      </c>
      <c r="U82" s="46" t="s">
        <v>603</v>
      </c>
      <c r="V82" s="51"/>
      <c r="W82" s="62"/>
      <c r="X82" s="62"/>
      <c r="Y82" s="23">
        <f>IF(M82&lt;&gt;"",$H82*M82,"")</f>
        <v>12.73</v>
      </c>
      <c r="Z82" s="23">
        <f>IF(N82&lt;&gt;"",$H82*N82,"")</f>
        <v>12.73</v>
      </c>
      <c r="AA82" s="19">
        <f>IF(OR(M82&lt;&gt;"",N82&lt;&gt;""),1,0)</f>
        <v>1</v>
      </c>
      <c r="AB82" s="19">
        <f>IF(M82&lt;&gt;0,1,0)</f>
        <v>1</v>
      </c>
      <c r="AC82" s="19">
        <f>IF(N82&lt;&gt;0,1,0)</f>
        <v>1</v>
      </c>
      <c r="AD82" s="23" t="str">
        <f>IF(W82&lt;&gt;"",$H82*W82,"")</f>
        <v/>
      </c>
      <c r="AE82" s="23" t="str">
        <f>IF(X82&lt;&gt;"",$H82*X82,"")</f>
        <v/>
      </c>
    </row>
    <row r="83" spans="2:31" x14ac:dyDescent="0.25">
      <c r="B83" s="18">
        <f>IF(G83="","",B82+1)</f>
        <v>61</v>
      </c>
      <c r="C83" s="25">
        <v>5300000004965</v>
      </c>
      <c r="D83" s="19"/>
      <c r="E83" s="19"/>
      <c r="F83" s="2"/>
      <c r="G83" s="20" t="s">
        <v>196</v>
      </c>
      <c r="H83" s="21">
        <v>67</v>
      </c>
      <c r="I83" s="21" t="s">
        <v>598</v>
      </c>
      <c r="J83" s="46"/>
      <c r="K83" s="46" t="s">
        <v>104</v>
      </c>
      <c r="L83" s="47"/>
      <c r="M83" s="48">
        <v>0.23</v>
      </c>
      <c r="N83" s="48">
        <v>0.23</v>
      </c>
      <c r="O83" s="49"/>
      <c r="P83" s="50"/>
      <c r="Q83" s="50">
        <v>0.18</v>
      </c>
      <c r="R83" s="50"/>
      <c r="S83" s="50"/>
      <c r="T83" s="46" t="s">
        <v>604</v>
      </c>
      <c r="U83" s="46" t="s">
        <v>603</v>
      </c>
      <c r="V83" s="51"/>
      <c r="W83" s="62"/>
      <c r="X83" s="62"/>
      <c r="Y83" s="23">
        <f>IF(M83&lt;&gt;"",$H83*M83,"")</f>
        <v>15.41</v>
      </c>
      <c r="Z83" s="23">
        <f>IF(N83&lt;&gt;"",$H83*N83,"")</f>
        <v>15.41</v>
      </c>
      <c r="AA83" s="19">
        <f>IF(OR(M83&lt;&gt;"",N83&lt;&gt;""),1,0)</f>
        <v>1</v>
      </c>
      <c r="AB83" s="19">
        <f>IF(M83&lt;&gt;0,1,0)</f>
        <v>1</v>
      </c>
      <c r="AC83" s="19">
        <f>IF(N83&lt;&gt;0,1,0)</f>
        <v>1</v>
      </c>
      <c r="AD83" s="23" t="str">
        <f>IF(W83&lt;&gt;"",$H83*W83,"")</f>
        <v/>
      </c>
      <c r="AE83" s="23" t="str">
        <f>IF(X83&lt;&gt;"",$H83*X83,"")</f>
        <v/>
      </c>
    </row>
    <row r="84" spans="2:31" x14ac:dyDescent="0.25">
      <c r="B84" s="18">
        <f>IF(G84="","",B83+1)</f>
        <v>62</v>
      </c>
      <c r="C84" s="25">
        <v>5200000013390</v>
      </c>
      <c r="D84" s="19"/>
      <c r="E84" s="19"/>
      <c r="F84" s="20"/>
      <c r="G84" s="20" t="s">
        <v>197</v>
      </c>
      <c r="H84" s="21">
        <v>1</v>
      </c>
      <c r="I84" s="21" t="s">
        <v>598</v>
      </c>
      <c r="J84" s="46"/>
      <c r="K84" s="46" t="s">
        <v>104</v>
      </c>
      <c r="L84" s="47"/>
      <c r="M84" s="48">
        <v>0.1</v>
      </c>
      <c r="N84" s="48">
        <v>0.1</v>
      </c>
      <c r="O84" s="49"/>
      <c r="P84" s="50"/>
      <c r="Q84" s="50">
        <v>0.18</v>
      </c>
      <c r="R84" s="50"/>
      <c r="S84" s="50"/>
      <c r="T84" s="46" t="s">
        <v>604</v>
      </c>
      <c r="U84" s="46" t="s">
        <v>603</v>
      </c>
      <c r="V84" s="51"/>
      <c r="W84" s="62"/>
      <c r="X84" s="62"/>
      <c r="Y84" s="23">
        <f>IF(M84&lt;&gt;"",$H84*M84,"")</f>
        <v>0.1</v>
      </c>
      <c r="Z84" s="23">
        <f>IF(N84&lt;&gt;"",$H84*N84,"")</f>
        <v>0.1</v>
      </c>
      <c r="AA84" s="19">
        <f>IF(OR(M84&lt;&gt;"",N84&lt;&gt;""),1,0)</f>
        <v>1</v>
      </c>
      <c r="AB84" s="19">
        <f>IF(M84&lt;&gt;0,1,0)</f>
        <v>1</v>
      </c>
      <c r="AC84" s="19">
        <f>IF(N84&lt;&gt;0,1,0)</f>
        <v>1</v>
      </c>
      <c r="AD84" s="23" t="str">
        <f>IF(W84&lt;&gt;"",$H84*W84,"")</f>
        <v/>
      </c>
      <c r="AE84" s="23" t="str">
        <f>IF(X84&lt;&gt;"",$H84*X84,"")</f>
        <v/>
      </c>
    </row>
    <row r="85" spans="2:31" x14ac:dyDescent="0.25">
      <c r="B85" s="18">
        <f>IF(G85="","",B84+1)</f>
        <v>63</v>
      </c>
      <c r="C85" s="25">
        <v>5300000004966</v>
      </c>
      <c r="D85" s="19"/>
      <c r="E85" s="19"/>
      <c r="F85" s="2"/>
      <c r="G85" s="20" t="s">
        <v>198</v>
      </c>
      <c r="H85" s="21">
        <v>67</v>
      </c>
      <c r="I85" s="21" t="s">
        <v>598</v>
      </c>
      <c r="J85" s="46"/>
      <c r="K85" s="46" t="s">
        <v>104</v>
      </c>
      <c r="L85" s="47"/>
      <c r="M85" s="48">
        <v>0.28000000000000003</v>
      </c>
      <c r="N85" s="48">
        <v>0.28000000000000003</v>
      </c>
      <c r="O85" s="49"/>
      <c r="P85" s="50"/>
      <c r="Q85" s="50">
        <v>0.18</v>
      </c>
      <c r="R85" s="50"/>
      <c r="S85" s="50"/>
      <c r="T85" s="46" t="s">
        <v>604</v>
      </c>
      <c r="U85" s="46" t="s">
        <v>603</v>
      </c>
      <c r="V85" s="51"/>
      <c r="W85" s="62"/>
      <c r="X85" s="62"/>
      <c r="Y85" s="23">
        <f>IF(M85&lt;&gt;"",$H85*M85,"")</f>
        <v>18.760000000000002</v>
      </c>
      <c r="Z85" s="23">
        <f>IF(N85&lt;&gt;"",$H85*N85,"")</f>
        <v>18.760000000000002</v>
      </c>
      <c r="AA85" s="19">
        <f>IF(OR(M85&lt;&gt;"",N85&lt;&gt;""),1,0)</f>
        <v>1</v>
      </c>
      <c r="AB85" s="19">
        <f>IF(M85&lt;&gt;0,1,0)</f>
        <v>1</v>
      </c>
      <c r="AC85" s="19">
        <f>IF(N85&lt;&gt;0,1,0)</f>
        <v>1</v>
      </c>
      <c r="AD85" s="23" t="str">
        <f>IF(W85&lt;&gt;"",$H85*W85,"")</f>
        <v/>
      </c>
      <c r="AE85" s="23" t="str">
        <f>IF(X85&lt;&gt;"",$H85*X85,"")</f>
        <v/>
      </c>
    </row>
    <row r="86" spans="2:31" x14ac:dyDescent="0.25">
      <c r="B86" s="18">
        <f>IF(G86="","",B85+1)</f>
        <v>64</v>
      </c>
      <c r="C86" s="25">
        <v>5200000014244</v>
      </c>
      <c r="D86" s="19"/>
      <c r="E86" s="19"/>
      <c r="F86" s="20"/>
      <c r="G86" s="20" t="s">
        <v>199</v>
      </c>
      <c r="H86" s="21">
        <v>1</v>
      </c>
      <c r="I86" s="21" t="s">
        <v>598</v>
      </c>
      <c r="J86" s="46"/>
      <c r="K86" s="46" t="s">
        <v>104</v>
      </c>
      <c r="L86" s="47"/>
      <c r="M86" s="48">
        <v>0.28000000000000003</v>
      </c>
      <c r="N86" s="48">
        <v>0.28000000000000003</v>
      </c>
      <c r="O86" s="49"/>
      <c r="P86" s="50"/>
      <c r="Q86" s="50">
        <v>0.18</v>
      </c>
      <c r="R86" s="50"/>
      <c r="S86" s="50"/>
      <c r="T86" s="46" t="s">
        <v>604</v>
      </c>
      <c r="U86" s="46" t="s">
        <v>603</v>
      </c>
      <c r="V86" s="51"/>
      <c r="W86" s="62"/>
      <c r="X86" s="62"/>
      <c r="Y86" s="23">
        <f>IF(M86&lt;&gt;"",$H86*M86,"")</f>
        <v>0.28000000000000003</v>
      </c>
      <c r="Z86" s="23">
        <f>IF(N86&lt;&gt;"",$H86*N86,"")</f>
        <v>0.28000000000000003</v>
      </c>
      <c r="AA86" s="19">
        <f>IF(OR(M86&lt;&gt;"",N86&lt;&gt;""),1,0)</f>
        <v>1</v>
      </c>
      <c r="AB86" s="19">
        <f>IF(M86&lt;&gt;0,1,0)</f>
        <v>1</v>
      </c>
      <c r="AC86" s="19">
        <f>IF(N86&lt;&gt;0,1,0)</f>
        <v>1</v>
      </c>
      <c r="AD86" s="23" t="str">
        <f>IF(W86&lt;&gt;"",$H86*W86,"")</f>
        <v/>
      </c>
      <c r="AE86" s="23" t="str">
        <f>IF(X86&lt;&gt;"",$H86*X86,"")</f>
        <v/>
      </c>
    </row>
    <row r="87" spans="2:31" x14ac:dyDescent="0.25">
      <c r="B87" s="18">
        <f>IF(G87="","",B86+1)</f>
        <v>65</v>
      </c>
      <c r="C87" s="25">
        <v>5300000004967</v>
      </c>
      <c r="D87" s="19"/>
      <c r="E87" s="19"/>
      <c r="F87" s="2"/>
      <c r="G87" s="20" t="s">
        <v>200</v>
      </c>
      <c r="H87" s="21">
        <v>67</v>
      </c>
      <c r="I87" s="21" t="s">
        <v>598</v>
      </c>
      <c r="J87" s="46"/>
      <c r="K87" s="46" t="s">
        <v>104</v>
      </c>
      <c r="L87" s="47"/>
      <c r="M87" s="48">
        <v>0.37</v>
      </c>
      <c r="N87" s="48">
        <v>0.37</v>
      </c>
      <c r="O87" s="49"/>
      <c r="P87" s="50"/>
      <c r="Q87" s="50">
        <v>0.18</v>
      </c>
      <c r="R87" s="50"/>
      <c r="S87" s="50"/>
      <c r="T87" s="46" t="s">
        <v>604</v>
      </c>
      <c r="U87" s="46" t="s">
        <v>603</v>
      </c>
      <c r="V87" s="51"/>
      <c r="W87" s="62"/>
      <c r="X87" s="62"/>
      <c r="Y87" s="23">
        <f>IF(M87&lt;&gt;"",$H87*M87,"")</f>
        <v>24.79</v>
      </c>
      <c r="Z87" s="23">
        <f>IF(N87&lt;&gt;"",$H87*N87,"")</f>
        <v>24.79</v>
      </c>
      <c r="AA87" s="19">
        <f>IF(OR(M87&lt;&gt;"",N87&lt;&gt;""),1,0)</f>
        <v>1</v>
      </c>
      <c r="AB87" s="19">
        <f>IF(M87&lt;&gt;0,1,0)</f>
        <v>1</v>
      </c>
      <c r="AC87" s="19">
        <f>IF(N87&lt;&gt;0,1,0)</f>
        <v>1</v>
      </c>
      <c r="AD87" s="23" t="str">
        <f>IF(W87&lt;&gt;"",$H87*W87,"")</f>
        <v/>
      </c>
      <c r="AE87" s="23" t="str">
        <f>IF(X87&lt;&gt;"",$H87*X87,"")</f>
        <v/>
      </c>
    </row>
    <row r="88" spans="2:31" x14ac:dyDescent="0.25">
      <c r="B88" s="18">
        <f>IF(G88="","",B87+1)</f>
        <v>66</v>
      </c>
      <c r="C88" s="25">
        <v>5200000013407</v>
      </c>
      <c r="D88" s="19"/>
      <c r="E88" s="19"/>
      <c r="F88" s="20"/>
      <c r="G88" s="20" t="s">
        <v>201</v>
      </c>
      <c r="H88" s="21">
        <v>1</v>
      </c>
      <c r="I88" s="21" t="s">
        <v>598</v>
      </c>
      <c r="J88" s="46"/>
      <c r="K88" s="46" t="s">
        <v>104</v>
      </c>
      <c r="L88" s="47"/>
      <c r="M88" s="48">
        <v>0.39</v>
      </c>
      <c r="N88" s="48">
        <v>0.39</v>
      </c>
      <c r="O88" s="49"/>
      <c r="P88" s="50"/>
      <c r="Q88" s="50">
        <v>0.18</v>
      </c>
      <c r="R88" s="50"/>
      <c r="S88" s="50"/>
      <c r="T88" s="46" t="s">
        <v>604</v>
      </c>
      <c r="U88" s="46" t="s">
        <v>603</v>
      </c>
      <c r="V88" s="51"/>
      <c r="W88" s="62"/>
      <c r="X88" s="62"/>
      <c r="Y88" s="23">
        <f>IF(M88&lt;&gt;"",$H88*M88,"")</f>
        <v>0.39</v>
      </c>
      <c r="Z88" s="23">
        <f>IF(N88&lt;&gt;"",$H88*N88,"")</f>
        <v>0.39</v>
      </c>
      <c r="AA88" s="19">
        <f>IF(OR(M88&lt;&gt;"",N88&lt;&gt;""),1,0)</f>
        <v>1</v>
      </c>
      <c r="AB88" s="19">
        <f>IF(M88&lt;&gt;0,1,0)</f>
        <v>1</v>
      </c>
      <c r="AC88" s="19">
        <f>IF(N88&lt;&gt;0,1,0)</f>
        <v>1</v>
      </c>
      <c r="AD88" s="23" t="str">
        <f>IF(W88&lt;&gt;"",$H88*W88,"")</f>
        <v/>
      </c>
      <c r="AE88" s="23" t="str">
        <f>IF(X88&lt;&gt;"",$H88*X88,"")</f>
        <v/>
      </c>
    </row>
    <row r="89" spans="2:31" x14ac:dyDescent="0.25">
      <c r="B89" s="18">
        <f>IF(G89="","",B88+1)</f>
        <v>67</v>
      </c>
      <c r="C89" s="25">
        <v>5300000004968</v>
      </c>
      <c r="D89" s="19"/>
      <c r="E89" s="19"/>
      <c r="F89" s="2"/>
      <c r="G89" s="20" t="s">
        <v>202</v>
      </c>
      <c r="H89" s="21">
        <v>67</v>
      </c>
      <c r="I89" s="21" t="s">
        <v>598</v>
      </c>
      <c r="J89" s="46"/>
      <c r="K89" s="46" t="s">
        <v>104</v>
      </c>
      <c r="L89" s="47"/>
      <c r="M89" s="48">
        <v>0.37</v>
      </c>
      <c r="N89" s="48">
        <v>0.37</v>
      </c>
      <c r="O89" s="49"/>
      <c r="P89" s="50"/>
      <c r="Q89" s="50">
        <v>0.18</v>
      </c>
      <c r="R89" s="50"/>
      <c r="S89" s="50"/>
      <c r="T89" s="46" t="s">
        <v>604</v>
      </c>
      <c r="U89" s="46" t="s">
        <v>603</v>
      </c>
      <c r="V89" s="51"/>
      <c r="W89" s="62"/>
      <c r="X89" s="62"/>
      <c r="Y89" s="23">
        <f>IF(M89&lt;&gt;"",$H89*M89,"")</f>
        <v>24.79</v>
      </c>
      <c r="Z89" s="23">
        <f>IF(N89&lt;&gt;"",$H89*N89,"")</f>
        <v>24.79</v>
      </c>
      <c r="AA89" s="19">
        <f>IF(OR(M89&lt;&gt;"",N89&lt;&gt;""),1,0)</f>
        <v>1</v>
      </c>
      <c r="AB89" s="19">
        <f>IF(M89&lt;&gt;0,1,0)</f>
        <v>1</v>
      </c>
      <c r="AC89" s="19">
        <f>IF(N89&lt;&gt;0,1,0)</f>
        <v>1</v>
      </c>
      <c r="AD89" s="23" t="str">
        <f>IF(W89&lt;&gt;"",$H89*W89,"")</f>
        <v/>
      </c>
      <c r="AE89" s="23" t="str">
        <f>IF(X89&lt;&gt;"",$H89*X89,"")</f>
        <v/>
      </c>
    </row>
    <row r="90" spans="2:31" x14ac:dyDescent="0.25">
      <c r="B90" s="18">
        <f>IF(G90="","",B89+1)</f>
        <v>68</v>
      </c>
      <c r="C90" s="25">
        <v>5200000014027</v>
      </c>
      <c r="D90" s="19"/>
      <c r="E90" s="19"/>
      <c r="F90" s="20"/>
      <c r="G90" s="20" t="s">
        <v>203</v>
      </c>
      <c r="H90" s="21">
        <v>1</v>
      </c>
      <c r="I90" s="21" t="s">
        <v>598</v>
      </c>
      <c r="J90" s="46"/>
      <c r="K90" s="46" t="s">
        <v>104</v>
      </c>
      <c r="L90" s="47"/>
      <c r="M90" s="48">
        <v>0.1</v>
      </c>
      <c r="N90" s="48">
        <v>0.1</v>
      </c>
      <c r="O90" s="49"/>
      <c r="P90" s="50"/>
      <c r="Q90" s="50">
        <v>0.18</v>
      </c>
      <c r="R90" s="50"/>
      <c r="S90" s="50"/>
      <c r="T90" s="46" t="s">
        <v>604</v>
      </c>
      <c r="U90" s="46" t="s">
        <v>603</v>
      </c>
      <c r="V90" s="51"/>
      <c r="W90" s="62"/>
      <c r="X90" s="62"/>
      <c r="Y90" s="23">
        <f>IF(M90&lt;&gt;"",$H90*M90,"")</f>
        <v>0.1</v>
      </c>
      <c r="Z90" s="23">
        <f>IF(N90&lt;&gt;"",$H90*N90,"")</f>
        <v>0.1</v>
      </c>
      <c r="AA90" s="19">
        <f>IF(OR(M90&lt;&gt;"",N90&lt;&gt;""),1,0)</f>
        <v>1</v>
      </c>
      <c r="AB90" s="19">
        <f>IF(M90&lt;&gt;0,1,0)</f>
        <v>1</v>
      </c>
      <c r="AC90" s="19">
        <f>IF(N90&lt;&gt;0,1,0)</f>
        <v>1</v>
      </c>
      <c r="AD90" s="23" t="str">
        <f>IF(W90&lt;&gt;"",$H90*W90,"")</f>
        <v/>
      </c>
      <c r="AE90" s="23" t="str">
        <f>IF(X90&lt;&gt;"",$H90*X90,"")</f>
        <v/>
      </c>
    </row>
    <row r="91" spans="2:31" x14ac:dyDescent="0.25">
      <c r="B91" s="18">
        <f>IF(G91="","",B90+1)</f>
        <v>69</v>
      </c>
      <c r="C91" s="25">
        <v>5200000013898</v>
      </c>
      <c r="D91" s="19"/>
      <c r="E91" s="19"/>
      <c r="F91" s="2"/>
      <c r="G91" s="20" t="s">
        <v>204</v>
      </c>
      <c r="H91" s="21">
        <v>107</v>
      </c>
      <c r="I91" s="21" t="s">
        <v>598</v>
      </c>
      <c r="J91" s="46"/>
      <c r="K91" s="46" t="s">
        <v>104</v>
      </c>
      <c r="L91" s="47"/>
      <c r="M91" s="48">
        <v>2.75</v>
      </c>
      <c r="N91" s="48">
        <v>2.75</v>
      </c>
      <c r="O91" s="49"/>
      <c r="P91" s="50"/>
      <c r="Q91" s="50">
        <v>0.18</v>
      </c>
      <c r="R91" s="50"/>
      <c r="S91" s="50"/>
      <c r="T91" s="46" t="s">
        <v>604</v>
      </c>
      <c r="U91" s="46" t="s">
        <v>603</v>
      </c>
      <c r="V91" s="51"/>
      <c r="W91" s="62"/>
      <c r="X91" s="62"/>
      <c r="Y91" s="23">
        <f>IF(M91&lt;&gt;"",$H91*M91,"")</f>
        <v>294.25</v>
      </c>
      <c r="Z91" s="23">
        <f>IF(N91&lt;&gt;"",$H91*N91,"")</f>
        <v>294.25</v>
      </c>
      <c r="AA91" s="19">
        <f>IF(OR(M91&lt;&gt;"",N91&lt;&gt;""),1,0)</f>
        <v>1</v>
      </c>
      <c r="AB91" s="19">
        <f>IF(M91&lt;&gt;0,1,0)</f>
        <v>1</v>
      </c>
      <c r="AC91" s="19">
        <f>IF(N91&lt;&gt;0,1,0)</f>
        <v>1</v>
      </c>
      <c r="AD91" s="23" t="str">
        <f>IF(W91&lt;&gt;"",$H91*W91,"")</f>
        <v/>
      </c>
      <c r="AE91" s="23" t="str">
        <f>IF(X91&lt;&gt;"",$H91*X91,"")</f>
        <v/>
      </c>
    </row>
    <row r="92" spans="2:31" x14ac:dyDescent="0.25">
      <c r="B92" s="18">
        <f>IF(G92="","",B91+1)</f>
        <v>70</v>
      </c>
      <c r="C92" s="25">
        <v>5200000015718</v>
      </c>
      <c r="D92" s="19"/>
      <c r="E92" s="19"/>
      <c r="F92" s="20"/>
      <c r="G92" s="20" t="s">
        <v>205</v>
      </c>
      <c r="H92" s="21">
        <v>1</v>
      </c>
      <c r="I92" s="21" t="s">
        <v>598</v>
      </c>
      <c r="J92" s="46"/>
      <c r="K92" s="46" t="s">
        <v>104</v>
      </c>
      <c r="L92" s="47"/>
      <c r="M92" s="48">
        <v>0.32</v>
      </c>
      <c r="N92" s="48">
        <v>0.32</v>
      </c>
      <c r="O92" s="49"/>
      <c r="P92" s="50"/>
      <c r="Q92" s="50">
        <v>0.18</v>
      </c>
      <c r="R92" s="50"/>
      <c r="S92" s="50"/>
      <c r="T92" s="46" t="s">
        <v>604</v>
      </c>
      <c r="U92" s="46" t="s">
        <v>603</v>
      </c>
      <c r="V92" s="51"/>
      <c r="W92" s="62"/>
      <c r="X92" s="62"/>
      <c r="Y92" s="23">
        <f>IF(M92&lt;&gt;"",$H92*M92,"")</f>
        <v>0.32</v>
      </c>
      <c r="Z92" s="23">
        <f>IF(N92&lt;&gt;"",$H92*N92,"")</f>
        <v>0.32</v>
      </c>
      <c r="AA92" s="19">
        <f>IF(OR(M92&lt;&gt;"",N92&lt;&gt;""),1,0)</f>
        <v>1</v>
      </c>
      <c r="AB92" s="19">
        <f>IF(M92&lt;&gt;0,1,0)</f>
        <v>1</v>
      </c>
      <c r="AC92" s="19">
        <f>IF(N92&lt;&gt;0,1,0)</f>
        <v>1</v>
      </c>
      <c r="AD92" s="23" t="str">
        <f>IF(W92&lt;&gt;"",$H92*W92,"")</f>
        <v/>
      </c>
      <c r="AE92" s="23" t="str">
        <f>IF(X92&lt;&gt;"",$H92*X92,"")</f>
        <v/>
      </c>
    </row>
    <row r="93" spans="2:31" x14ac:dyDescent="0.25">
      <c r="B93" s="18">
        <f>IF(G93="","",B92+1)</f>
        <v>71</v>
      </c>
      <c r="C93" s="25">
        <v>5200000014076</v>
      </c>
      <c r="D93" s="19"/>
      <c r="E93" s="19"/>
      <c r="F93" s="2"/>
      <c r="G93" s="20" t="s">
        <v>206</v>
      </c>
      <c r="H93" s="21">
        <v>1</v>
      </c>
      <c r="I93" s="21" t="s">
        <v>598</v>
      </c>
      <c r="J93" s="46"/>
      <c r="K93" s="46" t="s">
        <v>104</v>
      </c>
      <c r="L93" s="47"/>
      <c r="M93" s="48">
        <v>1.5</v>
      </c>
      <c r="N93" s="48">
        <v>1.5</v>
      </c>
      <c r="O93" s="49"/>
      <c r="P93" s="50"/>
      <c r="Q93" s="50">
        <v>0.18</v>
      </c>
      <c r="R93" s="50"/>
      <c r="S93" s="50"/>
      <c r="T93" s="46" t="s">
        <v>604</v>
      </c>
      <c r="U93" s="46" t="s">
        <v>603</v>
      </c>
      <c r="V93" s="51"/>
      <c r="W93" s="62"/>
      <c r="X93" s="62"/>
      <c r="Y93" s="23">
        <f>IF(M93&lt;&gt;"",$H93*M93,"")</f>
        <v>1.5</v>
      </c>
      <c r="Z93" s="23">
        <f>IF(N93&lt;&gt;"",$H93*N93,"")</f>
        <v>1.5</v>
      </c>
      <c r="AA93" s="19">
        <f>IF(OR(M93&lt;&gt;"",N93&lt;&gt;""),1,0)</f>
        <v>1</v>
      </c>
      <c r="AB93" s="19">
        <f>IF(M93&lt;&gt;0,1,0)</f>
        <v>1</v>
      </c>
      <c r="AC93" s="19">
        <f>IF(N93&lt;&gt;0,1,0)</f>
        <v>1</v>
      </c>
      <c r="AD93" s="23" t="str">
        <f>IF(W93&lt;&gt;"",$H93*W93,"")</f>
        <v/>
      </c>
      <c r="AE93" s="23" t="str">
        <f>IF(X93&lt;&gt;"",$H93*X93,"")</f>
        <v/>
      </c>
    </row>
    <row r="94" spans="2:31" x14ac:dyDescent="0.25">
      <c r="B94" s="18">
        <f>IF(G94="","",B93+1)</f>
        <v>72</v>
      </c>
      <c r="C94" s="25">
        <v>5200000024366</v>
      </c>
      <c r="D94" s="19"/>
      <c r="E94" s="19"/>
      <c r="F94" s="20"/>
      <c r="G94" s="20" t="s">
        <v>563</v>
      </c>
      <c r="H94" s="21">
        <v>67</v>
      </c>
      <c r="I94" s="21" t="s">
        <v>598</v>
      </c>
      <c r="J94" s="46"/>
      <c r="K94" s="46" t="s">
        <v>104</v>
      </c>
      <c r="L94" s="47"/>
      <c r="M94" s="48">
        <v>0.43</v>
      </c>
      <c r="N94" s="48">
        <v>0.43</v>
      </c>
      <c r="O94" s="49"/>
      <c r="P94" s="50"/>
      <c r="Q94" s="50">
        <v>0.18</v>
      </c>
      <c r="R94" s="50"/>
      <c r="S94" s="50"/>
      <c r="T94" s="46" t="s">
        <v>604</v>
      </c>
      <c r="U94" s="46" t="s">
        <v>603</v>
      </c>
      <c r="V94" s="51"/>
      <c r="W94" s="62"/>
      <c r="X94" s="62"/>
      <c r="Y94" s="23">
        <f>IF(M94&lt;&gt;"",$H94*M94,"")</f>
        <v>28.81</v>
      </c>
      <c r="Z94" s="23">
        <f>IF(N94&lt;&gt;"",$H94*N94,"")</f>
        <v>28.81</v>
      </c>
      <c r="AA94" s="19">
        <f>IF(OR(M94&lt;&gt;"",N94&lt;&gt;""),1,0)</f>
        <v>1</v>
      </c>
      <c r="AB94" s="19">
        <f>IF(M94&lt;&gt;0,1,0)</f>
        <v>1</v>
      </c>
      <c r="AC94" s="19">
        <f>IF(N94&lt;&gt;0,1,0)</f>
        <v>1</v>
      </c>
      <c r="AD94" s="23" t="str">
        <f>IF(W94&lt;&gt;"",$H94*W94,"")</f>
        <v/>
      </c>
      <c r="AE94" s="23" t="str">
        <f>IF(X94&lt;&gt;"",$H94*X94,"")</f>
        <v/>
      </c>
    </row>
    <row r="95" spans="2:31" x14ac:dyDescent="0.25">
      <c r="B95" s="18">
        <f>IF(G95="","",B94+1)</f>
        <v>73</v>
      </c>
      <c r="C95" s="25">
        <v>5200000014393</v>
      </c>
      <c r="D95" s="19"/>
      <c r="E95" s="19"/>
      <c r="F95" s="2"/>
      <c r="G95" s="20" t="s">
        <v>207</v>
      </c>
      <c r="H95" s="21">
        <v>1</v>
      </c>
      <c r="I95" s="21" t="s">
        <v>598</v>
      </c>
      <c r="J95" s="46"/>
      <c r="K95" s="46" t="s">
        <v>104</v>
      </c>
      <c r="L95" s="47"/>
      <c r="M95" s="48">
        <v>1.8</v>
      </c>
      <c r="N95" s="48">
        <v>1.8</v>
      </c>
      <c r="O95" s="49"/>
      <c r="P95" s="50"/>
      <c r="Q95" s="50">
        <v>0.18</v>
      </c>
      <c r="R95" s="50"/>
      <c r="S95" s="50"/>
      <c r="T95" s="46" t="s">
        <v>604</v>
      </c>
      <c r="U95" s="46" t="s">
        <v>603</v>
      </c>
      <c r="V95" s="51"/>
      <c r="W95" s="62"/>
      <c r="X95" s="62"/>
      <c r="Y95" s="23">
        <f>IF(M95&lt;&gt;"",$H95*M95,"")</f>
        <v>1.8</v>
      </c>
      <c r="Z95" s="23">
        <f>IF(N95&lt;&gt;"",$H95*N95,"")</f>
        <v>1.8</v>
      </c>
      <c r="AA95" s="19">
        <f>IF(OR(M95&lt;&gt;"",N95&lt;&gt;""),1,0)</f>
        <v>1</v>
      </c>
      <c r="AB95" s="19">
        <f>IF(M95&lt;&gt;0,1,0)</f>
        <v>1</v>
      </c>
      <c r="AC95" s="19">
        <f>IF(N95&lt;&gt;0,1,0)</f>
        <v>1</v>
      </c>
      <c r="AD95" s="23" t="str">
        <f>IF(W95&lt;&gt;"",$H95*W95,"")</f>
        <v/>
      </c>
      <c r="AE95" s="23" t="str">
        <f>IF(X95&lt;&gt;"",$H95*X95,"")</f>
        <v/>
      </c>
    </row>
    <row r="96" spans="2:31" x14ac:dyDescent="0.25">
      <c r="B96" s="18">
        <f>IF(G96="","",B95+1)</f>
        <v>74</v>
      </c>
      <c r="C96" s="25">
        <v>5200000014391</v>
      </c>
      <c r="D96" s="19"/>
      <c r="E96" s="19"/>
      <c r="F96" s="20"/>
      <c r="G96" s="20" t="s">
        <v>208</v>
      </c>
      <c r="H96" s="21">
        <v>1</v>
      </c>
      <c r="I96" s="21" t="s">
        <v>598</v>
      </c>
      <c r="J96" s="46"/>
      <c r="K96" s="46" t="s">
        <v>104</v>
      </c>
      <c r="L96" s="47"/>
      <c r="M96" s="48">
        <v>0.85</v>
      </c>
      <c r="N96" s="48">
        <v>0.85</v>
      </c>
      <c r="O96" s="49"/>
      <c r="P96" s="50"/>
      <c r="Q96" s="50">
        <v>0.18</v>
      </c>
      <c r="R96" s="50"/>
      <c r="S96" s="50"/>
      <c r="T96" s="46" t="s">
        <v>604</v>
      </c>
      <c r="U96" s="46" t="s">
        <v>603</v>
      </c>
      <c r="V96" s="51"/>
      <c r="W96" s="62"/>
      <c r="X96" s="62"/>
      <c r="Y96" s="23">
        <f>IF(M96&lt;&gt;"",$H96*M96,"")</f>
        <v>0.85</v>
      </c>
      <c r="Z96" s="23">
        <f>IF(N96&lt;&gt;"",$H96*N96,"")</f>
        <v>0.85</v>
      </c>
      <c r="AA96" s="19">
        <f>IF(OR(M96&lt;&gt;"",N96&lt;&gt;""),1,0)</f>
        <v>1</v>
      </c>
      <c r="AB96" s="19">
        <f>IF(M96&lt;&gt;0,1,0)</f>
        <v>1</v>
      </c>
      <c r="AC96" s="19">
        <f>IF(N96&lt;&gt;0,1,0)</f>
        <v>1</v>
      </c>
      <c r="AD96" s="23" t="str">
        <f>IF(W96&lt;&gt;"",$H96*W96,"")</f>
        <v/>
      </c>
      <c r="AE96" s="23" t="str">
        <f>IF(X96&lt;&gt;"",$H96*X96,"")</f>
        <v/>
      </c>
    </row>
    <row r="97" spans="2:31" x14ac:dyDescent="0.25">
      <c r="B97" s="18">
        <f>IF(G97="","",B96+1)</f>
        <v>75</v>
      </c>
      <c r="C97" s="25">
        <v>5200000006858</v>
      </c>
      <c r="D97" s="19"/>
      <c r="E97" s="19"/>
      <c r="F97" s="2"/>
      <c r="G97" s="20" t="s">
        <v>209</v>
      </c>
      <c r="H97" s="21">
        <v>1</v>
      </c>
      <c r="I97" s="21" t="s">
        <v>598</v>
      </c>
      <c r="J97" s="46"/>
      <c r="K97" s="46" t="s">
        <v>104</v>
      </c>
      <c r="L97" s="47"/>
      <c r="M97" s="48">
        <v>0.4</v>
      </c>
      <c r="N97" s="48">
        <v>0.4</v>
      </c>
      <c r="O97" s="49"/>
      <c r="P97" s="50"/>
      <c r="Q97" s="50">
        <v>0.18</v>
      </c>
      <c r="R97" s="50"/>
      <c r="S97" s="50"/>
      <c r="T97" s="46" t="s">
        <v>604</v>
      </c>
      <c r="U97" s="46" t="s">
        <v>603</v>
      </c>
      <c r="V97" s="51"/>
      <c r="W97" s="62"/>
      <c r="X97" s="62"/>
      <c r="Y97" s="23">
        <f>IF(M97&lt;&gt;"",$H97*M97,"")</f>
        <v>0.4</v>
      </c>
      <c r="Z97" s="23">
        <f>IF(N97&lt;&gt;"",$H97*N97,"")</f>
        <v>0.4</v>
      </c>
      <c r="AA97" s="19">
        <f>IF(OR(M97&lt;&gt;"",N97&lt;&gt;""),1,0)</f>
        <v>1</v>
      </c>
      <c r="AB97" s="19">
        <f>IF(M97&lt;&gt;0,1,0)</f>
        <v>1</v>
      </c>
      <c r="AC97" s="19">
        <f>IF(N97&lt;&gt;0,1,0)</f>
        <v>1</v>
      </c>
      <c r="AD97" s="23" t="str">
        <f>IF(W97&lt;&gt;"",$H97*W97,"")</f>
        <v/>
      </c>
      <c r="AE97" s="23" t="str">
        <f>IF(X97&lt;&gt;"",$H97*X97,"")</f>
        <v/>
      </c>
    </row>
    <row r="98" spans="2:31" x14ac:dyDescent="0.25">
      <c r="B98" s="18">
        <f>IF(G98="","",B97+1)</f>
        <v>76</v>
      </c>
      <c r="C98" s="25">
        <v>5200000013577</v>
      </c>
      <c r="D98" s="19"/>
      <c r="E98" s="19"/>
      <c r="F98" s="20"/>
      <c r="G98" s="20" t="s">
        <v>210</v>
      </c>
      <c r="H98" s="21">
        <v>1</v>
      </c>
      <c r="I98" s="21" t="s">
        <v>598</v>
      </c>
      <c r="J98" s="46"/>
      <c r="K98" s="46" t="s">
        <v>104</v>
      </c>
      <c r="L98" s="47"/>
      <c r="M98" s="48">
        <v>3.8</v>
      </c>
      <c r="N98" s="48">
        <v>3.8</v>
      </c>
      <c r="O98" s="49"/>
      <c r="P98" s="50"/>
      <c r="Q98" s="50">
        <v>0.18</v>
      </c>
      <c r="R98" s="50"/>
      <c r="S98" s="50"/>
      <c r="T98" s="46" t="s">
        <v>604</v>
      </c>
      <c r="U98" s="46" t="s">
        <v>603</v>
      </c>
      <c r="V98" s="51"/>
      <c r="W98" s="62"/>
      <c r="X98" s="62"/>
      <c r="Y98" s="23">
        <f>IF(M98&lt;&gt;"",$H98*M98,"")</f>
        <v>3.8</v>
      </c>
      <c r="Z98" s="23">
        <f>IF(N98&lt;&gt;"",$H98*N98,"")</f>
        <v>3.8</v>
      </c>
      <c r="AA98" s="19">
        <f>IF(OR(M98&lt;&gt;"",N98&lt;&gt;""),1,0)</f>
        <v>1</v>
      </c>
      <c r="AB98" s="19">
        <f>IF(M98&lt;&gt;0,1,0)</f>
        <v>1</v>
      </c>
      <c r="AC98" s="19">
        <f>IF(N98&lt;&gt;0,1,0)</f>
        <v>1</v>
      </c>
      <c r="AD98" s="23" t="str">
        <f>IF(W98&lt;&gt;"",$H98*W98,"")</f>
        <v/>
      </c>
      <c r="AE98" s="23" t="str">
        <f>IF(X98&lt;&gt;"",$H98*X98,"")</f>
        <v/>
      </c>
    </row>
    <row r="99" spans="2:31" x14ac:dyDescent="0.25">
      <c r="B99" s="18">
        <f>IF(G99="","",B98+1)</f>
        <v>77</v>
      </c>
      <c r="C99" s="25">
        <v>5200000014254</v>
      </c>
      <c r="D99" s="19"/>
      <c r="E99" s="19"/>
      <c r="F99" s="2"/>
      <c r="G99" s="20" t="s">
        <v>211</v>
      </c>
      <c r="H99" s="21">
        <v>1</v>
      </c>
      <c r="I99" s="21" t="s">
        <v>598</v>
      </c>
      <c r="J99" s="46"/>
      <c r="K99" s="46" t="s">
        <v>104</v>
      </c>
      <c r="L99" s="47"/>
      <c r="M99" s="48">
        <v>0.78</v>
      </c>
      <c r="N99" s="48">
        <v>0.78</v>
      </c>
      <c r="O99" s="49"/>
      <c r="P99" s="50"/>
      <c r="Q99" s="50">
        <v>0.18</v>
      </c>
      <c r="R99" s="50"/>
      <c r="S99" s="50"/>
      <c r="T99" s="46" t="s">
        <v>604</v>
      </c>
      <c r="U99" s="46" t="s">
        <v>603</v>
      </c>
      <c r="V99" s="51"/>
      <c r="W99" s="62"/>
      <c r="X99" s="62"/>
      <c r="Y99" s="23">
        <f>IF(M99&lt;&gt;"",$H99*M99,"")</f>
        <v>0.78</v>
      </c>
      <c r="Z99" s="23">
        <f>IF(N99&lt;&gt;"",$H99*N99,"")</f>
        <v>0.78</v>
      </c>
      <c r="AA99" s="19">
        <f>IF(OR(M99&lt;&gt;"",N99&lt;&gt;""),1,0)</f>
        <v>1</v>
      </c>
      <c r="AB99" s="19">
        <f>IF(M99&lt;&gt;0,1,0)</f>
        <v>1</v>
      </c>
      <c r="AC99" s="19">
        <f>IF(N99&lt;&gt;0,1,0)</f>
        <v>1</v>
      </c>
      <c r="AD99" s="23" t="str">
        <f>IF(W99&lt;&gt;"",$H99*W99,"")</f>
        <v/>
      </c>
      <c r="AE99" s="23" t="str">
        <f>IF(X99&lt;&gt;"",$H99*X99,"")</f>
        <v/>
      </c>
    </row>
    <row r="100" spans="2:31" x14ac:dyDescent="0.25">
      <c r="B100" s="18">
        <f>IF(G100="","",B99+1)</f>
        <v>78</v>
      </c>
      <c r="C100" s="25">
        <v>5200000016818</v>
      </c>
      <c r="D100" s="19"/>
      <c r="E100" s="19"/>
      <c r="F100" s="20"/>
      <c r="G100" s="20" t="s">
        <v>212</v>
      </c>
      <c r="H100" s="21">
        <v>1</v>
      </c>
      <c r="I100" s="21" t="s">
        <v>598</v>
      </c>
      <c r="J100" s="46"/>
      <c r="K100" s="46" t="s">
        <v>104</v>
      </c>
      <c r="L100" s="47"/>
      <c r="M100" s="48">
        <v>6.7</v>
      </c>
      <c r="N100" s="48">
        <v>6.7</v>
      </c>
      <c r="O100" s="49"/>
      <c r="P100" s="50"/>
      <c r="Q100" s="50">
        <v>0.18</v>
      </c>
      <c r="R100" s="50"/>
      <c r="S100" s="50"/>
      <c r="T100" s="46" t="s">
        <v>604</v>
      </c>
      <c r="U100" s="46" t="s">
        <v>603</v>
      </c>
      <c r="V100" s="51"/>
      <c r="W100" s="62"/>
      <c r="X100" s="62"/>
      <c r="Y100" s="23">
        <f>IF(M100&lt;&gt;"",$H100*M100,"")</f>
        <v>6.7</v>
      </c>
      <c r="Z100" s="23">
        <f>IF(N100&lt;&gt;"",$H100*N100,"")</f>
        <v>6.7</v>
      </c>
      <c r="AA100" s="19">
        <f>IF(OR(M100&lt;&gt;"",N100&lt;&gt;""),1,0)</f>
        <v>1</v>
      </c>
      <c r="AB100" s="19">
        <f>IF(M100&lt;&gt;0,1,0)</f>
        <v>1</v>
      </c>
      <c r="AC100" s="19">
        <f>IF(N100&lt;&gt;0,1,0)</f>
        <v>1</v>
      </c>
      <c r="AD100" s="23" t="str">
        <f>IF(W100&lt;&gt;"",$H100*W100,"")</f>
        <v/>
      </c>
      <c r="AE100" s="23" t="str">
        <f>IF(X100&lt;&gt;"",$H100*X100,"")</f>
        <v/>
      </c>
    </row>
    <row r="101" spans="2:31" x14ac:dyDescent="0.25">
      <c r="B101" s="18">
        <f>IF(G101="","",B100+1)</f>
        <v>79</v>
      </c>
      <c r="C101" s="25">
        <v>5200000010124</v>
      </c>
      <c r="D101" s="19"/>
      <c r="E101" s="19"/>
      <c r="F101" s="2"/>
      <c r="G101" s="20" t="s">
        <v>213</v>
      </c>
      <c r="H101" s="21">
        <v>1</v>
      </c>
      <c r="I101" s="21" t="s">
        <v>598</v>
      </c>
      <c r="J101" s="46"/>
      <c r="K101" s="46" t="s">
        <v>104</v>
      </c>
      <c r="L101" s="47"/>
      <c r="M101" s="48">
        <v>23</v>
      </c>
      <c r="N101" s="48">
        <v>23</v>
      </c>
      <c r="O101" s="49"/>
      <c r="P101" s="50"/>
      <c r="Q101" s="50">
        <v>0.18</v>
      </c>
      <c r="R101" s="50"/>
      <c r="S101" s="50"/>
      <c r="T101" s="46" t="s">
        <v>604</v>
      </c>
      <c r="U101" s="46" t="s">
        <v>603</v>
      </c>
      <c r="V101" s="51"/>
      <c r="W101" s="62"/>
      <c r="X101" s="62"/>
      <c r="Y101" s="23">
        <f>IF(M101&lt;&gt;"",$H101*M101,"")</f>
        <v>23</v>
      </c>
      <c r="Z101" s="23">
        <f>IF(N101&lt;&gt;"",$H101*N101,"")</f>
        <v>23</v>
      </c>
      <c r="AA101" s="19">
        <f>IF(OR(M101&lt;&gt;"",N101&lt;&gt;""),1,0)</f>
        <v>1</v>
      </c>
      <c r="AB101" s="19">
        <f>IF(M101&lt;&gt;0,1,0)</f>
        <v>1</v>
      </c>
      <c r="AC101" s="19">
        <f>IF(N101&lt;&gt;0,1,0)</f>
        <v>1</v>
      </c>
      <c r="AD101" s="23" t="str">
        <f>IF(W101&lt;&gt;"",$H101*W101,"")</f>
        <v/>
      </c>
      <c r="AE101" s="23" t="str">
        <f>IF(X101&lt;&gt;"",$H101*X101,"")</f>
        <v/>
      </c>
    </row>
    <row r="102" spans="2:31" x14ac:dyDescent="0.25">
      <c r="B102" s="18">
        <f>IF(G102="","",B101+1)</f>
        <v>80</v>
      </c>
      <c r="C102" s="25">
        <v>5200000001077</v>
      </c>
      <c r="D102" s="19"/>
      <c r="E102" s="19"/>
      <c r="F102" s="20"/>
      <c r="G102" s="20" t="s">
        <v>214</v>
      </c>
      <c r="H102" s="21">
        <v>1</v>
      </c>
      <c r="I102" s="21" t="s">
        <v>598</v>
      </c>
      <c r="J102" s="46"/>
      <c r="K102" s="46" t="s">
        <v>104</v>
      </c>
      <c r="L102" s="47"/>
      <c r="M102" s="48">
        <v>7.6</v>
      </c>
      <c r="N102" s="48">
        <v>7.6</v>
      </c>
      <c r="O102" s="49"/>
      <c r="P102" s="50"/>
      <c r="Q102" s="50">
        <v>0.18</v>
      </c>
      <c r="R102" s="50"/>
      <c r="S102" s="50"/>
      <c r="T102" s="46" t="s">
        <v>604</v>
      </c>
      <c r="U102" s="46" t="s">
        <v>603</v>
      </c>
      <c r="V102" s="51"/>
      <c r="W102" s="62"/>
      <c r="X102" s="62"/>
      <c r="Y102" s="23">
        <f>IF(M102&lt;&gt;"",$H102*M102,"")</f>
        <v>7.6</v>
      </c>
      <c r="Z102" s="23">
        <f>IF(N102&lt;&gt;"",$H102*N102,"")</f>
        <v>7.6</v>
      </c>
      <c r="AA102" s="19">
        <f>IF(OR(M102&lt;&gt;"",N102&lt;&gt;""),1,0)</f>
        <v>1</v>
      </c>
      <c r="AB102" s="19">
        <f>IF(M102&lt;&gt;0,1,0)</f>
        <v>1</v>
      </c>
      <c r="AC102" s="19">
        <f>IF(N102&lt;&gt;0,1,0)</f>
        <v>1</v>
      </c>
      <c r="AD102" s="23" t="str">
        <f>IF(W102&lt;&gt;"",$H102*W102,"")</f>
        <v/>
      </c>
      <c r="AE102" s="23" t="str">
        <f>IF(X102&lt;&gt;"",$H102*X102,"")</f>
        <v/>
      </c>
    </row>
    <row r="103" spans="2:31" x14ac:dyDescent="0.25">
      <c r="B103" s="18">
        <f>IF(G103="","",B102+1)</f>
        <v>81</v>
      </c>
      <c r="C103" s="25">
        <v>5200000002138</v>
      </c>
      <c r="D103" s="19"/>
      <c r="E103" s="19"/>
      <c r="F103" s="2"/>
      <c r="G103" s="20" t="s">
        <v>215</v>
      </c>
      <c r="H103" s="21">
        <v>1</v>
      </c>
      <c r="I103" s="21" t="s">
        <v>598</v>
      </c>
      <c r="J103" s="46"/>
      <c r="K103" s="46" t="s">
        <v>104</v>
      </c>
      <c r="L103" s="47"/>
      <c r="M103" s="48">
        <v>0.28000000000000003</v>
      </c>
      <c r="N103" s="48">
        <v>0.28000000000000003</v>
      </c>
      <c r="O103" s="49"/>
      <c r="P103" s="50"/>
      <c r="Q103" s="50">
        <v>0.18</v>
      </c>
      <c r="R103" s="50"/>
      <c r="S103" s="50"/>
      <c r="T103" s="46" t="s">
        <v>604</v>
      </c>
      <c r="U103" s="46" t="s">
        <v>603</v>
      </c>
      <c r="V103" s="51"/>
      <c r="W103" s="62"/>
      <c r="X103" s="62"/>
      <c r="Y103" s="23">
        <f>IF(M103&lt;&gt;"",$H103*M103,"")</f>
        <v>0.28000000000000003</v>
      </c>
      <c r="Z103" s="23">
        <f>IF(N103&lt;&gt;"",$H103*N103,"")</f>
        <v>0.28000000000000003</v>
      </c>
      <c r="AA103" s="19">
        <f>IF(OR(M103&lt;&gt;"",N103&lt;&gt;""),1,0)</f>
        <v>1</v>
      </c>
      <c r="AB103" s="19">
        <f>IF(M103&lt;&gt;0,1,0)</f>
        <v>1</v>
      </c>
      <c r="AC103" s="19">
        <f>IF(N103&lt;&gt;0,1,0)</f>
        <v>1</v>
      </c>
      <c r="AD103" s="23" t="str">
        <f>IF(W103&lt;&gt;"",$H103*W103,"")</f>
        <v/>
      </c>
      <c r="AE103" s="23" t="str">
        <f>IF(X103&lt;&gt;"",$H103*X103,"")</f>
        <v/>
      </c>
    </row>
    <row r="104" spans="2:31" x14ac:dyDescent="0.25">
      <c r="B104" s="18">
        <f>IF(G104="","",B103+1)</f>
        <v>82</v>
      </c>
      <c r="C104" s="25">
        <v>5200000002071</v>
      </c>
      <c r="D104" s="19"/>
      <c r="E104" s="19"/>
      <c r="F104" s="20"/>
      <c r="G104" s="20" t="s">
        <v>216</v>
      </c>
      <c r="H104" s="21">
        <v>1</v>
      </c>
      <c r="I104" s="21" t="s">
        <v>598</v>
      </c>
      <c r="J104" s="46"/>
      <c r="K104" s="46" t="s">
        <v>104</v>
      </c>
      <c r="L104" s="47"/>
      <c r="M104" s="48">
        <v>0.45</v>
      </c>
      <c r="N104" s="48">
        <v>0.45</v>
      </c>
      <c r="O104" s="49"/>
      <c r="P104" s="50"/>
      <c r="Q104" s="50">
        <v>0.18</v>
      </c>
      <c r="R104" s="50"/>
      <c r="S104" s="50"/>
      <c r="T104" s="46" t="s">
        <v>604</v>
      </c>
      <c r="U104" s="46" t="s">
        <v>603</v>
      </c>
      <c r="V104" s="51"/>
      <c r="W104" s="62"/>
      <c r="X104" s="62"/>
      <c r="Y104" s="23">
        <f>IF(M104&lt;&gt;"",$H104*M104,"")</f>
        <v>0.45</v>
      </c>
      <c r="Z104" s="23">
        <f>IF(N104&lt;&gt;"",$H104*N104,"")</f>
        <v>0.45</v>
      </c>
      <c r="AA104" s="19">
        <f>IF(OR(M104&lt;&gt;"",N104&lt;&gt;""),1,0)</f>
        <v>1</v>
      </c>
      <c r="AB104" s="19">
        <f>IF(M104&lt;&gt;0,1,0)</f>
        <v>1</v>
      </c>
      <c r="AC104" s="19">
        <f>IF(N104&lt;&gt;0,1,0)</f>
        <v>1</v>
      </c>
      <c r="AD104" s="23" t="str">
        <f>IF(W104&lt;&gt;"",$H104*W104,"")</f>
        <v/>
      </c>
      <c r="AE104" s="23" t="str">
        <f>IF(X104&lt;&gt;"",$H104*X104,"")</f>
        <v/>
      </c>
    </row>
    <row r="105" spans="2:31" x14ac:dyDescent="0.25">
      <c r="B105" s="18">
        <f>IF(G105="","",B104+1)</f>
        <v>83</v>
      </c>
      <c r="C105" s="25">
        <v>5200000001046</v>
      </c>
      <c r="D105" s="19"/>
      <c r="E105" s="19"/>
      <c r="F105" s="2"/>
      <c r="G105" s="20" t="s">
        <v>217</v>
      </c>
      <c r="H105" s="21">
        <v>1</v>
      </c>
      <c r="I105" s="21" t="s">
        <v>598</v>
      </c>
      <c r="J105" s="46"/>
      <c r="K105" s="46" t="s">
        <v>104</v>
      </c>
      <c r="L105" s="47"/>
      <c r="M105" s="48">
        <v>0.49</v>
      </c>
      <c r="N105" s="48">
        <v>0.49</v>
      </c>
      <c r="O105" s="49"/>
      <c r="P105" s="50"/>
      <c r="Q105" s="50">
        <v>0.18</v>
      </c>
      <c r="R105" s="50"/>
      <c r="S105" s="50"/>
      <c r="T105" s="46" t="s">
        <v>604</v>
      </c>
      <c r="U105" s="46" t="s">
        <v>603</v>
      </c>
      <c r="V105" s="51"/>
      <c r="W105" s="62"/>
      <c r="X105" s="62"/>
      <c r="Y105" s="23">
        <f>IF(M105&lt;&gt;"",$H105*M105,"")</f>
        <v>0.49</v>
      </c>
      <c r="Z105" s="23">
        <f>IF(N105&lt;&gt;"",$H105*N105,"")</f>
        <v>0.49</v>
      </c>
      <c r="AA105" s="19">
        <f>IF(OR(M105&lt;&gt;"",N105&lt;&gt;""),1,0)</f>
        <v>1</v>
      </c>
      <c r="AB105" s="19">
        <f>IF(M105&lt;&gt;0,1,0)</f>
        <v>1</v>
      </c>
      <c r="AC105" s="19">
        <f>IF(N105&lt;&gt;0,1,0)</f>
        <v>1</v>
      </c>
      <c r="AD105" s="23" t="str">
        <f>IF(W105&lt;&gt;"",$H105*W105,"")</f>
        <v/>
      </c>
      <c r="AE105" s="23" t="str">
        <f>IF(X105&lt;&gt;"",$H105*X105,"")</f>
        <v/>
      </c>
    </row>
    <row r="106" spans="2:31" x14ac:dyDescent="0.25">
      <c r="B106" s="18">
        <f>IF(G106="","",B105+1)</f>
        <v>84</v>
      </c>
      <c r="C106" s="25">
        <v>5200000002273</v>
      </c>
      <c r="D106" s="19"/>
      <c r="E106" s="19"/>
      <c r="F106" s="20"/>
      <c r="G106" s="20" t="s">
        <v>218</v>
      </c>
      <c r="H106" s="21">
        <v>1</v>
      </c>
      <c r="I106" s="21" t="s">
        <v>598</v>
      </c>
      <c r="J106" s="46"/>
      <c r="K106" s="46" t="s">
        <v>104</v>
      </c>
      <c r="L106" s="47"/>
      <c r="M106" s="48">
        <v>0.85</v>
      </c>
      <c r="N106" s="48">
        <v>0.85</v>
      </c>
      <c r="O106" s="49"/>
      <c r="P106" s="50"/>
      <c r="Q106" s="50">
        <v>0.18</v>
      </c>
      <c r="R106" s="50"/>
      <c r="S106" s="50"/>
      <c r="T106" s="46" t="s">
        <v>604</v>
      </c>
      <c r="U106" s="46" t="s">
        <v>603</v>
      </c>
      <c r="V106" s="51"/>
      <c r="W106" s="62"/>
      <c r="X106" s="62"/>
      <c r="Y106" s="23">
        <f>IF(M106&lt;&gt;"",$H106*M106,"")</f>
        <v>0.85</v>
      </c>
      <c r="Z106" s="23">
        <f>IF(N106&lt;&gt;"",$H106*N106,"")</f>
        <v>0.85</v>
      </c>
      <c r="AA106" s="19">
        <f>IF(OR(M106&lt;&gt;"",N106&lt;&gt;""),1,0)</f>
        <v>1</v>
      </c>
      <c r="AB106" s="19">
        <f>IF(M106&lt;&gt;0,1,0)</f>
        <v>1</v>
      </c>
      <c r="AC106" s="19">
        <f>IF(N106&lt;&gt;0,1,0)</f>
        <v>1</v>
      </c>
      <c r="AD106" s="23" t="str">
        <f>IF(W106&lt;&gt;"",$H106*W106,"")</f>
        <v/>
      </c>
      <c r="AE106" s="23" t="str">
        <f>IF(X106&lt;&gt;"",$H106*X106,"")</f>
        <v/>
      </c>
    </row>
    <row r="107" spans="2:31" x14ac:dyDescent="0.25">
      <c r="B107" s="18">
        <f>IF(G107="","",B106+1)</f>
        <v>85</v>
      </c>
      <c r="C107" s="25">
        <v>5200000000300</v>
      </c>
      <c r="D107" s="19"/>
      <c r="E107" s="19"/>
      <c r="F107" s="2"/>
      <c r="G107" s="20" t="s">
        <v>219</v>
      </c>
      <c r="H107" s="21">
        <v>1</v>
      </c>
      <c r="I107" s="21" t="s">
        <v>598</v>
      </c>
      <c r="J107" s="46"/>
      <c r="K107" s="46" t="s">
        <v>104</v>
      </c>
      <c r="L107" s="47"/>
      <c r="M107" s="48">
        <v>1.1499999999999999</v>
      </c>
      <c r="N107" s="48">
        <v>1.1499999999999999</v>
      </c>
      <c r="O107" s="49"/>
      <c r="P107" s="50"/>
      <c r="Q107" s="50">
        <v>0.18</v>
      </c>
      <c r="R107" s="50"/>
      <c r="S107" s="50"/>
      <c r="T107" s="46" t="s">
        <v>604</v>
      </c>
      <c r="U107" s="46" t="s">
        <v>603</v>
      </c>
      <c r="V107" s="51"/>
      <c r="W107" s="62"/>
      <c r="X107" s="62"/>
      <c r="Y107" s="23">
        <f>IF(M107&lt;&gt;"",$H107*M107,"")</f>
        <v>1.1499999999999999</v>
      </c>
      <c r="Z107" s="23">
        <f>IF(N107&lt;&gt;"",$H107*N107,"")</f>
        <v>1.1499999999999999</v>
      </c>
      <c r="AA107" s="19">
        <f>IF(OR(M107&lt;&gt;"",N107&lt;&gt;""),1,0)</f>
        <v>1</v>
      </c>
      <c r="AB107" s="19">
        <f>IF(M107&lt;&gt;0,1,0)</f>
        <v>1</v>
      </c>
      <c r="AC107" s="19">
        <f>IF(N107&lt;&gt;0,1,0)</f>
        <v>1</v>
      </c>
      <c r="AD107" s="23" t="str">
        <f>IF(W107&lt;&gt;"",$H107*W107,"")</f>
        <v/>
      </c>
      <c r="AE107" s="23" t="str">
        <f>IF(X107&lt;&gt;"",$H107*X107,"")</f>
        <v/>
      </c>
    </row>
    <row r="108" spans="2:31" x14ac:dyDescent="0.25">
      <c r="B108" s="18">
        <f>IF(G108="","",B107+1)</f>
        <v>86</v>
      </c>
      <c r="C108" s="25">
        <v>5200000001048</v>
      </c>
      <c r="D108" s="19"/>
      <c r="E108" s="19"/>
      <c r="F108" s="20"/>
      <c r="G108" s="20" t="s">
        <v>220</v>
      </c>
      <c r="H108" s="21">
        <v>1</v>
      </c>
      <c r="I108" s="21" t="s">
        <v>598</v>
      </c>
      <c r="J108" s="46"/>
      <c r="K108" s="46" t="s">
        <v>104</v>
      </c>
      <c r="L108" s="47"/>
      <c r="M108" s="48">
        <v>1.2</v>
      </c>
      <c r="N108" s="48">
        <v>1</v>
      </c>
      <c r="O108" s="49"/>
      <c r="P108" s="50"/>
      <c r="Q108" s="50">
        <v>0.18</v>
      </c>
      <c r="R108" s="50"/>
      <c r="S108" s="50"/>
      <c r="T108" s="46" t="s">
        <v>604</v>
      </c>
      <c r="U108" s="46" t="s">
        <v>603</v>
      </c>
      <c r="V108" s="51"/>
      <c r="W108" s="62"/>
      <c r="X108" s="62"/>
      <c r="Y108" s="23">
        <f>IF(M108&lt;&gt;"",$H108*M108,"")</f>
        <v>1.2</v>
      </c>
      <c r="Z108" s="23">
        <f>IF(N108&lt;&gt;"",$H108*N108,"")</f>
        <v>1</v>
      </c>
      <c r="AA108" s="19">
        <f>IF(OR(M108&lt;&gt;"",N108&lt;&gt;""),1,0)</f>
        <v>1</v>
      </c>
      <c r="AB108" s="19">
        <f>IF(M108&lt;&gt;0,1,0)</f>
        <v>1</v>
      </c>
      <c r="AC108" s="19">
        <f>IF(N108&lt;&gt;0,1,0)</f>
        <v>1</v>
      </c>
      <c r="AD108" s="23" t="str">
        <f>IF(W108&lt;&gt;"",$H108*W108,"")</f>
        <v/>
      </c>
      <c r="AE108" s="23" t="str">
        <f>IF(X108&lt;&gt;"",$H108*X108,"")</f>
        <v/>
      </c>
    </row>
    <row r="109" spans="2:31" x14ac:dyDescent="0.25">
      <c r="B109" s="18">
        <f>IF(G109="","",B108+1)</f>
        <v>87</v>
      </c>
      <c r="C109" s="25">
        <v>5200000001767</v>
      </c>
      <c r="D109" s="19"/>
      <c r="E109" s="19"/>
      <c r="F109" s="2"/>
      <c r="G109" s="20" t="s">
        <v>221</v>
      </c>
      <c r="H109" s="21">
        <v>1</v>
      </c>
      <c r="I109" s="21" t="s">
        <v>598</v>
      </c>
      <c r="J109" s="46"/>
      <c r="K109" s="46" t="s">
        <v>104</v>
      </c>
      <c r="L109" s="47"/>
      <c r="M109" s="48">
        <v>0.6</v>
      </c>
      <c r="N109" s="48">
        <v>0.6</v>
      </c>
      <c r="O109" s="49"/>
      <c r="P109" s="50"/>
      <c r="Q109" s="50">
        <v>0.18</v>
      </c>
      <c r="R109" s="50"/>
      <c r="S109" s="50"/>
      <c r="T109" s="46" t="s">
        <v>604</v>
      </c>
      <c r="U109" s="46" t="s">
        <v>603</v>
      </c>
      <c r="V109" s="51"/>
      <c r="W109" s="62"/>
      <c r="X109" s="62"/>
      <c r="Y109" s="23">
        <f>IF(M109&lt;&gt;"",$H109*M109,"")</f>
        <v>0.6</v>
      </c>
      <c r="Z109" s="23">
        <f>IF(N109&lt;&gt;"",$H109*N109,"")</f>
        <v>0.6</v>
      </c>
      <c r="AA109" s="19">
        <f>IF(OR(M109&lt;&gt;"",N109&lt;&gt;""),1,0)</f>
        <v>1</v>
      </c>
      <c r="AB109" s="19">
        <f>IF(M109&lt;&gt;0,1,0)</f>
        <v>1</v>
      </c>
      <c r="AC109" s="19">
        <f>IF(N109&lt;&gt;0,1,0)</f>
        <v>1</v>
      </c>
      <c r="AD109" s="23" t="str">
        <f>IF(W109&lt;&gt;"",$H109*W109,"")</f>
        <v/>
      </c>
      <c r="AE109" s="23" t="str">
        <f>IF(X109&lt;&gt;"",$H109*X109,"")</f>
        <v/>
      </c>
    </row>
    <row r="110" spans="2:31" x14ac:dyDescent="0.25">
      <c r="B110" s="18">
        <f>IF(G110="","",B109+1)</f>
        <v>88</v>
      </c>
      <c r="C110" s="25">
        <v>5200000001047</v>
      </c>
      <c r="D110" s="19"/>
      <c r="E110" s="19"/>
      <c r="F110" s="20"/>
      <c r="G110" s="20" t="s">
        <v>222</v>
      </c>
      <c r="H110" s="21">
        <v>1</v>
      </c>
      <c r="I110" s="21" t="s">
        <v>598</v>
      </c>
      <c r="J110" s="46"/>
      <c r="K110" s="46" t="s">
        <v>104</v>
      </c>
      <c r="L110" s="47"/>
      <c r="M110" s="48">
        <v>1.4</v>
      </c>
      <c r="N110" s="48">
        <v>1.4</v>
      </c>
      <c r="O110" s="49"/>
      <c r="P110" s="50"/>
      <c r="Q110" s="50">
        <v>0.18</v>
      </c>
      <c r="R110" s="50"/>
      <c r="S110" s="50"/>
      <c r="T110" s="46" t="s">
        <v>604</v>
      </c>
      <c r="U110" s="46" t="s">
        <v>603</v>
      </c>
      <c r="V110" s="51"/>
      <c r="W110" s="62"/>
      <c r="X110" s="62"/>
      <c r="Y110" s="23">
        <f>IF(M110&lt;&gt;"",$H110*M110,"")</f>
        <v>1.4</v>
      </c>
      <c r="Z110" s="23">
        <f>IF(N110&lt;&gt;"",$H110*N110,"")</f>
        <v>1.4</v>
      </c>
      <c r="AA110" s="19">
        <f>IF(OR(M110&lt;&gt;"",N110&lt;&gt;""),1,0)</f>
        <v>1</v>
      </c>
      <c r="AB110" s="19">
        <f>IF(M110&lt;&gt;0,1,0)</f>
        <v>1</v>
      </c>
      <c r="AC110" s="19">
        <f>IF(N110&lt;&gt;0,1,0)</f>
        <v>1</v>
      </c>
      <c r="AD110" s="23" t="str">
        <f>IF(W110&lt;&gt;"",$H110*W110,"")</f>
        <v/>
      </c>
      <c r="AE110" s="23" t="str">
        <f>IF(X110&lt;&gt;"",$H110*X110,"")</f>
        <v/>
      </c>
    </row>
    <row r="111" spans="2:31" x14ac:dyDescent="0.25">
      <c r="B111" s="18">
        <f>IF(G111="","",B110+1)</f>
        <v>89</v>
      </c>
      <c r="C111" s="25">
        <v>5200000001049</v>
      </c>
      <c r="D111" s="19"/>
      <c r="E111" s="19"/>
      <c r="F111" s="2"/>
      <c r="G111" s="20" t="s">
        <v>223</v>
      </c>
      <c r="H111" s="21">
        <v>1</v>
      </c>
      <c r="I111" s="21" t="s">
        <v>598</v>
      </c>
      <c r="J111" s="46"/>
      <c r="K111" s="46" t="s">
        <v>104</v>
      </c>
      <c r="L111" s="47"/>
      <c r="M111" s="48">
        <v>1.45</v>
      </c>
      <c r="N111" s="48">
        <v>1.45</v>
      </c>
      <c r="O111" s="49"/>
      <c r="P111" s="50"/>
      <c r="Q111" s="50">
        <v>0.18</v>
      </c>
      <c r="R111" s="50"/>
      <c r="S111" s="50"/>
      <c r="T111" s="46" t="s">
        <v>604</v>
      </c>
      <c r="U111" s="46" t="s">
        <v>603</v>
      </c>
      <c r="V111" s="51"/>
      <c r="W111" s="62"/>
      <c r="X111" s="62"/>
      <c r="Y111" s="23">
        <f>IF(M111&lt;&gt;"",$H111*M111,"")</f>
        <v>1.45</v>
      </c>
      <c r="Z111" s="23">
        <f>IF(N111&lt;&gt;"",$H111*N111,"")</f>
        <v>1.45</v>
      </c>
      <c r="AA111" s="19">
        <f>IF(OR(M111&lt;&gt;"",N111&lt;&gt;""),1,0)</f>
        <v>1</v>
      </c>
      <c r="AB111" s="19">
        <f>IF(M111&lt;&gt;0,1,0)</f>
        <v>1</v>
      </c>
      <c r="AC111" s="19">
        <f>IF(N111&lt;&gt;0,1,0)</f>
        <v>1</v>
      </c>
      <c r="AD111" s="23" t="str">
        <f>IF(W111&lt;&gt;"",$H111*W111,"")</f>
        <v/>
      </c>
      <c r="AE111" s="23" t="str">
        <f>IF(X111&lt;&gt;"",$H111*X111,"")</f>
        <v/>
      </c>
    </row>
    <row r="112" spans="2:31" x14ac:dyDescent="0.25">
      <c r="B112" s="18">
        <f>IF(G112="","",B111+1)</f>
        <v>90</v>
      </c>
      <c r="C112" s="25">
        <v>5200000000985</v>
      </c>
      <c r="D112" s="19"/>
      <c r="E112" s="19"/>
      <c r="F112" s="2"/>
      <c r="G112" s="20" t="s">
        <v>224</v>
      </c>
      <c r="H112" s="21">
        <v>1</v>
      </c>
      <c r="I112" s="21" t="s">
        <v>598</v>
      </c>
      <c r="J112" s="46"/>
      <c r="K112" s="46" t="s">
        <v>104</v>
      </c>
      <c r="L112" s="47"/>
      <c r="M112" s="48">
        <v>1.65</v>
      </c>
      <c r="N112" s="48">
        <v>1.65</v>
      </c>
      <c r="O112" s="49"/>
      <c r="P112" s="50"/>
      <c r="Q112" s="50">
        <v>0.18</v>
      </c>
      <c r="R112" s="50"/>
      <c r="S112" s="50"/>
      <c r="T112" s="46" t="s">
        <v>604</v>
      </c>
      <c r="U112" s="46" t="s">
        <v>603</v>
      </c>
      <c r="V112" s="51"/>
      <c r="W112" s="62"/>
      <c r="X112" s="62"/>
      <c r="Y112" s="23">
        <f>IF(M112&lt;&gt;"",$H112*M112,"")</f>
        <v>1.65</v>
      </c>
      <c r="Z112" s="23">
        <f>IF(N112&lt;&gt;"",$H112*N112,"")</f>
        <v>1.65</v>
      </c>
      <c r="AA112" s="19">
        <f>IF(OR(M112&lt;&gt;"",N112&lt;&gt;""),1,0)</f>
        <v>1</v>
      </c>
      <c r="AB112" s="19">
        <f>IF(M112&lt;&gt;0,1,0)</f>
        <v>1</v>
      </c>
      <c r="AC112" s="19">
        <f>IF(N112&lt;&gt;0,1,0)</f>
        <v>1</v>
      </c>
      <c r="AD112" s="23" t="str">
        <f>IF(W112&lt;&gt;"",$H112*W112,"")</f>
        <v/>
      </c>
      <c r="AE112" s="23" t="str">
        <f>IF(X112&lt;&gt;"",$H112*X112,"")</f>
        <v/>
      </c>
    </row>
    <row r="113" spans="2:31" x14ac:dyDescent="0.25">
      <c r="B113" s="18">
        <f>IF(G113="","",B112+1)</f>
        <v>91</v>
      </c>
      <c r="C113" s="25">
        <v>5200000000986</v>
      </c>
      <c r="D113" s="19"/>
      <c r="E113" s="19"/>
      <c r="F113" s="20"/>
      <c r="G113" s="20" t="s">
        <v>225</v>
      </c>
      <c r="H113" s="21">
        <v>1</v>
      </c>
      <c r="I113" s="21" t="s">
        <v>598</v>
      </c>
      <c r="J113" s="46"/>
      <c r="K113" s="46" t="s">
        <v>104</v>
      </c>
      <c r="L113" s="47"/>
      <c r="M113" s="48">
        <v>1.6</v>
      </c>
      <c r="N113" s="48">
        <v>1.6</v>
      </c>
      <c r="O113" s="49"/>
      <c r="P113" s="50"/>
      <c r="Q113" s="50">
        <v>0.18</v>
      </c>
      <c r="R113" s="50"/>
      <c r="S113" s="50"/>
      <c r="T113" s="46" t="s">
        <v>604</v>
      </c>
      <c r="U113" s="46" t="s">
        <v>603</v>
      </c>
      <c r="V113" s="51"/>
      <c r="W113" s="62"/>
      <c r="X113" s="62"/>
      <c r="Y113" s="23">
        <f>IF(M113&lt;&gt;"",$H113*M113,"")</f>
        <v>1.6</v>
      </c>
      <c r="Z113" s="23">
        <f>IF(N113&lt;&gt;"",$H113*N113,"")</f>
        <v>1.6</v>
      </c>
      <c r="AA113" s="19">
        <f>IF(OR(M113&lt;&gt;"",N113&lt;&gt;""),1,0)</f>
        <v>1</v>
      </c>
      <c r="AB113" s="19">
        <f>IF(M113&lt;&gt;0,1,0)</f>
        <v>1</v>
      </c>
      <c r="AC113" s="19">
        <f>IF(N113&lt;&gt;0,1,0)</f>
        <v>1</v>
      </c>
      <c r="AD113" s="23" t="str">
        <f>IF(W113&lt;&gt;"",$H113*W113,"")</f>
        <v/>
      </c>
      <c r="AE113" s="23" t="str">
        <f>IF(X113&lt;&gt;"",$H113*X113,"")</f>
        <v/>
      </c>
    </row>
    <row r="114" spans="2:31" x14ac:dyDescent="0.25">
      <c r="B114" s="18">
        <f>IF(G114="","",B113+1)</f>
        <v>92</v>
      </c>
      <c r="C114" s="25">
        <v>5200000002100</v>
      </c>
      <c r="D114" s="19"/>
      <c r="E114" s="19"/>
      <c r="F114" s="2"/>
      <c r="G114" s="20" t="s">
        <v>226</v>
      </c>
      <c r="H114" s="21">
        <v>1</v>
      </c>
      <c r="I114" s="21" t="s">
        <v>598</v>
      </c>
      <c r="J114" s="46"/>
      <c r="K114" s="46" t="s">
        <v>104</v>
      </c>
      <c r="L114" s="47"/>
      <c r="M114" s="48">
        <v>0.85</v>
      </c>
      <c r="N114" s="48">
        <v>0.85</v>
      </c>
      <c r="O114" s="49"/>
      <c r="P114" s="50"/>
      <c r="Q114" s="50">
        <v>0.18</v>
      </c>
      <c r="R114" s="50"/>
      <c r="S114" s="50"/>
      <c r="T114" s="46" t="s">
        <v>604</v>
      </c>
      <c r="U114" s="46" t="s">
        <v>603</v>
      </c>
      <c r="V114" s="51"/>
      <c r="W114" s="62"/>
      <c r="X114" s="62"/>
      <c r="Y114" s="23">
        <f>IF(M114&lt;&gt;"",$H114*M114,"")</f>
        <v>0.85</v>
      </c>
      <c r="Z114" s="23">
        <f>IF(N114&lt;&gt;"",$H114*N114,"")</f>
        <v>0.85</v>
      </c>
      <c r="AA114" s="19">
        <f>IF(OR(M114&lt;&gt;"",N114&lt;&gt;""),1,0)</f>
        <v>1</v>
      </c>
      <c r="AB114" s="19">
        <f>IF(M114&lt;&gt;0,1,0)</f>
        <v>1</v>
      </c>
      <c r="AC114" s="19">
        <f>IF(N114&lt;&gt;0,1,0)</f>
        <v>1</v>
      </c>
      <c r="AD114" s="23" t="str">
        <f>IF(W114&lt;&gt;"",$H114*W114,"")</f>
        <v/>
      </c>
      <c r="AE114" s="23" t="str">
        <f>IF(X114&lt;&gt;"",$H114*X114,"")</f>
        <v/>
      </c>
    </row>
    <row r="115" spans="2:31" x14ac:dyDescent="0.25">
      <c r="B115" s="18">
        <f>IF(G115="","",B114+1)</f>
        <v>93</v>
      </c>
      <c r="C115" s="25">
        <v>5200000002140</v>
      </c>
      <c r="D115" s="19"/>
      <c r="E115" s="19"/>
      <c r="F115" s="20"/>
      <c r="G115" s="20" t="s">
        <v>227</v>
      </c>
      <c r="H115" s="21">
        <v>1</v>
      </c>
      <c r="I115" s="21" t="s">
        <v>598</v>
      </c>
      <c r="J115" s="46"/>
      <c r="K115" s="46" t="s">
        <v>104</v>
      </c>
      <c r="L115" s="47"/>
      <c r="M115" s="48">
        <v>1.8</v>
      </c>
      <c r="N115" s="48">
        <v>1.8</v>
      </c>
      <c r="O115" s="49"/>
      <c r="P115" s="50"/>
      <c r="Q115" s="50">
        <v>0.18</v>
      </c>
      <c r="R115" s="50"/>
      <c r="S115" s="50"/>
      <c r="T115" s="46" t="s">
        <v>604</v>
      </c>
      <c r="U115" s="46" t="s">
        <v>603</v>
      </c>
      <c r="V115" s="51"/>
      <c r="W115" s="62"/>
      <c r="X115" s="62"/>
      <c r="Y115" s="23">
        <f>IF(M115&lt;&gt;"",$H115*M115,"")</f>
        <v>1.8</v>
      </c>
      <c r="Z115" s="23">
        <f>IF(N115&lt;&gt;"",$H115*N115,"")</f>
        <v>1.8</v>
      </c>
      <c r="AA115" s="19">
        <f>IF(OR(M115&lt;&gt;"",N115&lt;&gt;""),1,0)</f>
        <v>1</v>
      </c>
      <c r="AB115" s="19">
        <f>IF(M115&lt;&gt;0,1,0)</f>
        <v>1</v>
      </c>
      <c r="AC115" s="19">
        <f>IF(N115&lt;&gt;0,1,0)</f>
        <v>1</v>
      </c>
      <c r="AD115" s="23" t="str">
        <f>IF(W115&lt;&gt;"",$H115*W115,"")</f>
        <v/>
      </c>
      <c r="AE115" s="23" t="str">
        <f>IF(X115&lt;&gt;"",$H115*X115,"")</f>
        <v/>
      </c>
    </row>
    <row r="116" spans="2:31" x14ac:dyDescent="0.25">
      <c r="B116" s="18">
        <f>IF(G116="","",B115+1)</f>
        <v>94</v>
      </c>
      <c r="C116" s="25">
        <v>5200000000987</v>
      </c>
      <c r="D116" s="19"/>
      <c r="E116" s="19"/>
      <c r="F116" s="2"/>
      <c r="G116" s="20" t="s">
        <v>228</v>
      </c>
      <c r="H116" s="21">
        <v>1</v>
      </c>
      <c r="I116" s="21" t="s">
        <v>598</v>
      </c>
      <c r="J116" s="46"/>
      <c r="K116" s="46" t="s">
        <v>104</v>
      </c>
      <c r="L116" s="47"/>
      <c r="M116" s="48">
        <v>0.85</v>
      </c>
      <c r="N116" s="48">
        <v>0.85</v>
      </c>
      <c r="O116" s="49"/>
      <c r="P116" s="50"/>
      <c r="Q116" s="50">
        <v>0.18</v>
      </c>
      <c r="R116" s="50"/>
      <c r="S116" s="50"/>
      <c r="T116" s="46" t="s">
        <v>604</v>
      </c>
      <c r="U116" s="46" t="s">
        <v>603</v>
      </c>
      <c r="V116" s="51"/>
      <c r="W116" s="62"/>
      <c r="X116" s="62"/>
      <c r="Y116" s="23">
        <f>IF(M116&lt;&gt;"",$H116*M116,"")</f>
        <v>0.85</v>
      </c>
      <c r="Z116" s="23">
        <f>IF(N116&lt;&gt;"",$H116*N116,"")</f>
        <v>0.85</v>
      </c>
      <c r="AA116" s="19">
        <f>IF(OR(M116&lt;&gt;"",N116&lt;&gt;""),1,0)</f>
        <v>1</v>
      </c>
      <c r="AB116" s="19">
        <f>IF(M116&lt;&gt;0,1,0)</f>
        <v>1</v>
      </c>
      <c r="AC116" s="19">
        <f>IF(N116&lt;&gt;0,1,0)</f>
        <v>1</v>
      </c>
      <c r="AD116" s="23" t="str">
        <f>IF(W116&lt;&gt;"",$H116*W116,"")</f>
        <v/>
      </c>
      <c r="AE116" s="23" t="str">
        <f>IF(X116&lt;&gt;"",$H116*X116,"")</f>
        <v/>
      </c>
    </row>
    <row r="117" spans="2:31" x14ac:dyDescent="0.25">
      <c r="B117" s="18">
        <f>IF(G117="","",B116+1)</f>
        <v>95</v>
      </c>
      <c r="C117" s="25">
        <v>5200000002613</v>
      </c>
      <c r="D117" s="19"/>
      <c r="E117" s="19"/>
      <c r="F117" s="20"/>
      <c r="G117" s="20" t="s">
        <v>229</v>
      </c>
      <c r="H117" s="21">
        <v>1</v>
      </c>
      <c r="I117" s="21" t="s">
        <v>598</v>
      </c>
      <c r="J117" s="46"/>
      <c r="K117" s="46" t="s">
        <v>104</v>
      </c>
      <c r="L117" s="47"/>
      <c r="M117" s="48">
        <v>13.8</v>
      </c>
      <c r="N117" s="48">
        <v>13.8</v>
      </c>
      <c r="O117" s="49"/>
      <c r="P117" s="50"/>
      <c r="Q117" s="50">
        <v>0.18</v>
      </c>
      <c r="R117" s="50"/>
      <c r="S117" s="50"/>
      <c r="T117" s="46" t="s">
        <v>604</v>
      </c>
      <c r="U117" s="46" t="s">
        <v>603</v>
      </c>
      <c r="V117" s="51"/>
      <c r="W117" s="62"/>
      <c r="X117" s="62"/>
      <c r="Y117" s="23">
        <f>IF(M117&lt;&gt;"",$H117*M117,"")</f>
        <v>13.8</v>
      </c>
      <c r="Z117" s="23">
        <f>IF(N117&lt;&gt;"",$H117*N117,"")</f>
        <v>13.8</v>
      </c>
      <c r="AA117" s="19">
        <f>IF(OR(M117&lt;&gt;"",N117&lt;&gt;""),1,0)</f>
        <v>1</v>
      </c>
      <c r="AB117" s="19">
        <f>IF(M117&lt;&gt;0,1,0)</f>
        <v>1</v>
      </c>
      <c r="AC117" s="19">
        <f>IF(N117&lt;&gt;0,1,0)</f>
        <v>1</v>
      </c>
      <c r="AD117" s="23" t="str">
        <f>IF(W117&lt;&gt;"",$H117*W117,"")</f>
        <v/>
      </c>
      <c r="AE117" s="23" t="str">
        <f>IF(X117&lt;&gt;"",$H117*X117,"")</f>
        <v/>
      </c>
    </row>
    <row r="118" spans="2:31" x14ac:dyDescent="0.25">
      <c r="B118" s="18">
        <f>IF(G118="","",B117+1)</f>
        <v>96</v>
      </c>
      <c r="C118" s="25">
        <v>5200000004482</v>
      </c>
      <c r="D118" s="19"/>
      <c r="E118" s="19"/>
      <c r="F118" s="20"/>
      <c r="G118" s="20" t="s">
        <v>230</v>
      </c>
      <c r="H118" s="21">
        <v>1</v>
      </c>
      <c r="I118" s="21" t="s">
        <v>598</v>
      </c>
      <c r="J118" s="46"/>
      <c r="K118" s="46" t="s">
        <v>104</v>
      </c>
      <c r="L118" s="47"/>
      <c r="M118" s="48"/>
      <c r="N118" s="48"/>
      <c r="O118" s="49"/>
      <c r="P118" s="50"/>
      <c r="Q118" s="50">
        <v>0.18</v>
      </c>
      <c r="R118" s="50"/>
      <c r="S118" s="50"/>
      <c r="T118" s="46" t="s">
        <v>604</v>
      </c>
      <c r="U118" s="46" t="s">
        <v>603</v>
      </c>
      <c r="V118" s="51"/>
      <c r="W118" s="62"/>
      <c r="X118" s="62"/>
      <c r="Y118" s="23" t="str">
        <f>IF(M118&lt;&gt;"",$H118*M118,"")</f>
        <v/>
      </c>
      <c r="Z118" s="23" t="str">
        <f>IF(N118&lt;&gt;"",$H118*N118,"")</f>
        <v/>
      </c>
      <c r="AA118" s="19">
        <f>IF(OR(M118&lt;&gt;"",N118&lt;&gt;""),1,0)</f>
        <v>0</v>
      </c>
      <c r="AB118" s="19">
        <f>IF(M118&lt;&gt;0,1,0)</f>
        <v>0</v>
      </c>
      <c r="AC118" s="19">
        <f>IF(N118&lt;&gt;0,1,0)</f>
        <v>0</v>
      </c>
      <c r="AD118" s="23" t="str">
        <f>IF(W118&lt;&gt;"",$H118*W118,"")</f>
        <v/>
      </c>
      <c r="AE118" s="23" t="str">
        <f>IF(X118&lt;&gt;"",$H118*X118,"")</f>
        <v/>
      </c>
    </row>
    <row r="119" spans="2:31" x14ac:dyDescent="0.25">
      <c r="B119" s="18">
        <f>IF(G119="","",B118+1)</f>
        <v>97</v>
      </c>
      <c r="C119" s="25">
        <v>5200000013667</v>
      </c>
      <c r="D119" s="19"/>
      <c r="E119" s="19"/>
      <c r="F119" s="2"/>
      <c r="G119" s="20" t="s">
        <v>231</v>
      </c>
      <c r="H119" s="21">
        <v>13</v>
      </c>
      <c r="I119" s="21" t="s">
        <v>598</v>
      </c>
      <c r="J119" s="46"/>
      <c r="K119" s="46" t="s">
        <v>104</v>
      </c>
      <c r="L119" s="47"/>
      <c r="M119" s="48">
        <v>4.45</v>
      </c>
      <c r="N119" s="48">
        <v>4.45</v>
      </c>
      <c r="O119" s="49"/>
      <c r="P119" s="50"/>
      <c r="Q119" s="50">
        <v>0.18</v>
      </c>
      <c r="R119" s="50"/>
      <c r="S119" s="50"/>
      <c r="T119" s="46" t="s">
        <v>604</v>
      </c>
      <c r="U119" s="46" t="s">
        <v>603</v>
      </c>
      <c r="V119" s="51"/>
      <c r="W119" s="62"/>
      <c r="X119" s="62"/>
      <c r="Y119" s="23">
        <f>IF(M119&lt;&gt;"",$H119*M119,"")</f>
        <v>57.85</v>
      </c>
      <c r="Z119" s="23">
        <f>IF(N119&lt;&gt;"",$H119*N119,"")</f>
        <v>57.85</v>
      </c>
      <c r="AA119" s="19">
        <f>IF(OR(M119&lt;&gt;"",N119&lt;&gt;""),1,0)</f>
        <v>1</v>
      </c>
      <c r="AB119" s="19">
        <f>IF(M119&lt;&gt;0,1,0)</f>
        <v>1</v>
      </c>
      <c r="AC119" s="19">
        <f>IF(N119&lt;&gt;0,1,0)</f>
        <v>1</v>
      </c>
      <c r="AD119" s="23" t="str">
        <f>IF(W119&lt;&gt;"",$H119*W119,"")</f>
        <v/>
      </c>
      <c r="AE119" s="23" t="str">
        <f>IF(X119&lt;&gt;"",$H119*X119,"")</f>
        <v/>
      </c>
    </row>
    <row r="120" spans="2:31" x14ac:dyDescent="0.25">
      <c r="B120" s="18">
        <f>IF(G120="","",B119+1)</f>
        <v>98</v>
      </c>
      <c r="C120" s="25">
        <v>5900000001256</v>
      </c>
      <c r="D120" s="19"/>
      <c r="E120" s="19"/>
      <c r="F120" s="20"/>
      <c r="G120" s="20" t="s">
        <v>232</v>
      </c>
      <c r="H120" s="21">
        <v>1</v>
      </c>
      <c r="I120" s="21" t="s">
        <v>598</v>
      </c>
      <c r="J120" s="46"/>
      <c r="K120" s="46" t="s">
        <v>104</v>
      </c>
      <c r="L120" s="47"/>
      <c r="M120" s="48">
        <v>4.95</v>
      </c>
      <c r="N120" s="48">
        <v>4.95</v>
      </c>
      <c r="O120" s="49"/>
      <c r="P120" s="50"/>
      <c r="Q120" s="50">
        <v>0.18</v>
      </c>
      <c r="R120" s="50"/>
      <c r="S120" s="50"/>
      <c r="T120" s="46" t="s">
        <v>604</v>
      </c>
      <c r="U120" s="46" t="s">
        <v>603</v>
      </c>
      <c r="V120" s="51"/>
      <c r="W120" s="62"/>
      <c r="X120" s="62"/>
      <c r="Y120" s="23">
        <f>IF(M120&lt;&gt;"",$H120*M120,"")</f>
        <v>4.95</v>
      </c>
      <c r="Z120" s="23">
        <f>IF(N120&lt;&gt;"",$H120*N120,"")</f>
        <v>4.95</v>
      </c>
      <c r="AA120" s="19">
        <f>IF(OR(M120&lt;&gt;"",N120&lt;&gt;""),1,0)</f>
        <v>1</v>
      </c>
      <c r="AB120" s="19">
        <f>IF(M120&lt;&gt;0,1,0)</f>
        <v>1</v>
      </c>
      <c r="AC120" s="19">
        <f>IF(N120&lt;&gt;0,1,0)</f>
        <v>1</v>
      </c>
      <c r="AD120" s="23" t="str">
        <f>IF(W120&lt;&gt;"",$H120*W120,"")</f>
        <v/>
      </c>
      <c r="AE120" s="23" t="str">
        <f>IF(X120&lt;&gt;"",$H120*X120,"")</f>
        <v/>
      </c>
    </row>
    <row r="121" spans="2:31" x14ac:dyDescent="0.25">
      <c r="B121" s="18">
        <f>IF(G121="","",B120+1)</f>
        <v>99</v>
      </c>
      <c r="C121" s="25">
        <v>5200000016006</v>
      </c>
      <c r="D121" s="19"/>
      <c r="E121" s="19"/>
      <c r="F121" s="2"/>
      <c r="G121" s="20" t="s">
        <v>233</v>
      </c>
      <c r="H121" s="21">
        <v>1</v>
      </c>
      <c r="I121" s="21" t="s">
        <v>598</v>
      </c>
      <c r="J121" s="46"/>
      <c r="K121" s="46" t="s">
        <v>104</v>
      </c>
      <c r="L121" s="47"/>
      <c r="M121" s="48">
        <v>2.9</v>
      </c>
      <c r="N121" s="48">
        <v>2.9</v>
      </c>
      <c r="O121" s="49"/>
      <c r="P121" s="50"/>
      <c r="Q121" s="50">
        <v>0.18</v>
      </c>
      <c r="R121" s="50"/>
      <c r="S121" s="50"/>
      <c r="T121" s="46" t="s">
        <v>604</v>
      </c>
      <c r="U121" s="46" t="s">
        <v>603</v>
      </c>
      <c r="V121" s="51"/>
      <c r="W121" s="62"/>
      <c r="X121" s="62"/>
      <c r="Y121" s="23">
        <f>IF(M121&lt;&gt;"",$H121*M121,"")</f>
        <v>2.9</v>
      </c>
      <c r="Z121" s="23">
        <f>IF(N121&lt;&gt;"",$H121*N121,"")</f>
        <v>2.9</v>
      </c>
      <c r="AA121" s="19">
        <f>IF(OR(M121&lt;&gt;"",N121&lt;&gt;""),1,0)</f>
        <v>1</v>
      </c>
      <c r="AB121" s="19">
        <f>IF(M121&lt;&gt;0,1,0)</f>
        <v>1</v>
      </c>
      <c r="AC121" s="19">
        <f>IF(N121&lt;&gt;0,1,0)</f>
        <v>1</v>
      </c>
      <c r="AD121" s="23" t="str">
        <f>IF(W121&lt;&gt;"",$H121*W121,"")</f>
        <v/>
      </c>
      <c r="AE121" s="23" t="str">
        <f>IF(X121&lt;&gt;"",$H121*X121,"")</f>
        <v/>
      </c>
    </row>
    <row r="122" spans="2:31" x14ac:dyDescent="0.25">
      <c r="B122" s="18">
        <f>IF(G122="","",B121+1)</f>
        <v>100</v>
      </c>
      <c r="C122" s="25">
        <v>5200000002549</v>
      </c>
      <c r="D122" s="19"/>
      <c r="E122" s="19"/>
      <c r="F122" s="20"/>
      <c r="G122" s="20" t="s">
        <v>234</v>
      </c>
      <c r="H122" s="21">
        <v>1</v>
      </c>
      <c r="I122" s="21" t="s">
        <v>598</v>
      </c>
      <c r="J122" s="46"/>
      <c r="K122" s="46" t="s">
        <v>104</v>
      </c>
      <c r="L122" s="47"/>
      <c r="M122" s="48">
        <v>4.95</v>
      </c>
      <c r="N122" s="48">
        <v>4.95</v>
      </c>
      <c r="O122" s="49"/>
      <c r="P122" s="50"/>
      <c r="Q122" s="50">
        <v>0.18</v>
      </c>
      <c r="R122" s="50"/>
      <c r="S122" s="50"/>
      <c r="T122" s="46" t="s">
        <v>604</v>
      </c>
      <c r="U122" s="46" t="s">
        <v>603</v>
      </c>
      <c r="V122" s="51"/>
      <c r="W122" s="62"/>
      <c r="X122" s="62"/>
      <c r="Y122" s="23">
        <f>IF(M122&lt;&gt;"",$H122*M122,"")</f>
        <v>4.95</v>
      </c>
      <c r="Z122" s="23">
        <f>IF(N122&lt;&gt;"",$H122*N122,"")</f>
        <v>4.95</v>
      </c>
      <c r="AA122" s="19">
        <f>IF(OR(M122&lt;&gt;"",N122&lt;&gt;""),1,0)</f>
        <v>1</v>
      </c>
      <c r="AB122" s="19">
        <f>IF(M122&lt;&gt;0,1,0)</f>
        <v>1</v>
      </c>
      <c r="AC122" s="19">
        <f>IF(N122&lt;&gt;0,1,0)</f>
        <v>1</v>
      </c>
      <c r="AD122" s="23" t="str">
        <f>IF(W122&lt;&gt;"",$H122*W122,"")</f>
        <v/>
      </c>
      <c r="AE122" s="23" t="str">
        <f>IF(X122&lt;&gt;"",$H122*X122,"")</f>
        <v/>
      </c>
    </row>
    <row r="123" spans="2:31" x14ac:dyDescent="0.25">
      <c r="B123" s="18">
        <f>IF(G123="","",B122+1)</f>
        <v>101</v>
      </c>
      <c r="C123" s="25">
        <v>5200000022574</v>
      </c>
      <c r="D123" s="19"/>
      <c r="E123" s="19"/>
      <c r="F123" s="2"/>
      <c r="G123" s="20" t="s">
        <v>564</v>
      </c>
      <c r="H123" s="21">
        <v>1</v>
      </c>
      <c r="I123" s="21" t="s">
        <v>598</v>
      </c>
      <c r="J123" s="46"/>
      <c r="K123" s="46" t="s">
        <v>104</v>
      </c>
      <c r="L123" s="47"/>
      <c r="M123" s="48">
        <v>4.9000000000000004</v>
      </c>
      <c r="N123" s="48">
        <v>4.9000000000000004</v>
      </c>
      <c r="O123" s="49"/>
      <c r="P123" s="50"/>
      <c r="Q123" s="50">
        <v>0.18</v>
      </c>
      <c r="R123" s="50"/>
      <c r="S123" s="50"/>
      <c r="T123" s="46" t="s">
        <v>604</v>
      </c>
      <c r="U123" s="46" t="s">
        <v>603</v>
      </c>
      <c r="V123" s="51"/>
      <c r="W123" s="62"/>
      <c r="X123" s="62"/>
      <c r="Y123" s="23">
        <f>IF(M123&lt;&gt;"",$H123*M123,"")</f>
        <v>4.9000000000000004</v>
      </c>
      <c r="Z123" s="23">
        <f>IF(N123&lt;&gt;"",$H123*N123,"")</f>
        <v>4.9000000000000004</v>
      </c>
      <c r="AA123" s="19">
        <f>IF(OR(M123&lt;&gt;"",N123&lt;&gt;""),1,0)</f>
        <v>1</v>
      </c>
      <c r="AB123" s="19">
        <f>IF(M123&lt;&gt;0,1,0)</f>
        <v>1</v>
      </c>
      <c r="AC123" s="19">
        <f>IF(N123&lt;&gt;0,1,0)</f>
        <v>1</v>
      </c>
      <c r="AD123" s="23" t="str">
        <f>IF(W123&lt;&gt;"",$H123*W123,"")</f>
        <v/>
      </c>
      <c r="AE123" s="23" t="str">
        <f>IF(X123&lt;&gt;"",$H123*X123,"")</f>
        <v/>
      </c>
    </row>
    <row r="124" spans="2:31" x14ac:dyDescent="0.25">
      <c r="B124" s="18">
        <f>IF(G124="","",B123+1)</f>
        <v>102</v>
      </c>
      <c r="C124" s="25">
        <v>5200000024083</v>
      </c>
      <c r="D124" s="19"/>
      <c r="E124" s="19"/>
      <c r="F124" s="20"/>
      <c r="G124" s="20" t="s">
        <v>565</v>
      </c>
      <c r="H124" s="21">
        <v>1</v>
      </c>
      <c r="I124" s="21" t="s">
        <v>598</v>
      </c>
      <c r="J124" s="46"/>
      <c r="K124" s="46" t="s">
        <v>104</v>
      </c>
      <c r="L124" s="47"/>
      <c r="M124" s="48"/>
      <c r="N124" s="48"/>
      <c r="O124" s="49"/>
      <c r="P124" s="50"/>
      <c r="Q124" s="50">
        <v>0.18</v>
      </c>
      <c r="R124" s="50"/>
      <c r="S124" s="50"/>
      <c r="T124" s="46" t="s">
        <v>604</v>
      </c>
      <c r="U124" s="46" t="s">
        <v>603</v>
      </c>
      <c r="V124" s="51"/>
      <c r="W124" s="62"/>
      <c r="X124" s="62"/>
      <c r="Y124" s="23" t="str">
        <f>IF(M124&lt;&gt;"",$H124*M124,"")</f>
        <v/>
      </c>
      <c r="Z124" s="23" t="str">
        <f>IF(N124&lt;&gt;"",$H124*N124,"")</f>
        <v/>
      </c>
      <c r="AA124" s="19">
        <f>IF(OR(M124&lt;&gt;"",N124&lt;&gt;""),1,0)</f>
        <v>0</v>
      </c>
      <c r="AB124" s="19">
        <f>IF(M124&lt;&gt;0,1,0)</f>
        <v>0</v>
      </c>
      <c r="AC124" s="19">
        <f>IF(N124&lt;&gt;0,1,0)</f>
        <v>0</v>
      </c>
      <c r="AD124" s="23" t="str">
        <f>IF(W124&lt;&gt;"",$H124*W124,"")</f>
        <v/>
      </c>
      <c r="AE124" s="23" t="str">
        <f>IF(X124&lt;&gt;"",$H124*X124,"")</f>
        <v/>
      </c>
    </row>
    <row r="125" spans="2:31" x14ac:dyDescent="0.25">
      <c r="B125" s="18">
        <f>IF(G125="","",B124+1)</f>
        <v>103</v>
      </c>
      <c r="C125" s="25">
        <v>5300000004948</v>
      </c>
      <c r="D125" s="19"/>
      <c r="E125" s="19"/>
      <c r="F125" s="2"/>
      <c r="G125" s="20" t="s">
        <v>235</v>
      </c>
      <c r="H125" s="21">
        <v>67</v>
      </c>
      <c r="I125" s="21" t="s">
        <v>598</v>
      </c>
      <c r="J125" s="46"/>
      <c r="K125" s="46" t="s">
        <v>104</v>
      </c>
      <c r="L125" s="47"/>
      <c r="M125" s="48">
        <v>2.2999999999999998</v>
      </c>
      <c r="N125" s="48">
        <v>2.2999999999999998</v>
      </c>
      <c r="O125" s="49"/>
      <c r="P125" s="50"/>
      <c r="Q125" s="50">
        <v>0.18</v>
      </c>
      <c r="R125" s="50"/>
      <c r="S125" s="50"/>
      <c r="T125" s="46" t="s">
        <v>604</v>
      </c>
      <c r="U125" s="46" t="s">
        <v>603</v>
      </c>
      <c r="V125" s="51"/>
      <c r="W125" s="62"/>
      <c r="X125" s="62"/>
      <c r="Y125" s="23">
        <f>IF(M125&lt;&gt;"",$H125*M125,"")</f>
        <v>154.1</v>
      </c>
      <c r="Z125" s="23">
        <f>IF(N125&lt;&gt;"",$H125*N125,"")</f>
        <v>154.1</v>
      </c>
      <c r="AA125" s="19">
        <f>IF(OR(M125&lt;&gt;"",N125&lt;&gt;""),1,0)</f>
        <v>1</v>
      </c>
      <c r="AB125" s="19">
        <f>IF(M125&lt;&gt;0,1,0)</f>
        <v>1</v>
      </c>
      <c r="AC125" s="19">
        <f>IF(N125&lt;&gt;0,1,0)</f>
        <v>1</v>
      </c>
      <c r="AD125" s="23" t="str">
        <f>IF(W125&lt;&gt;"",$H125*W125,"")</f>
        <v/>
      </c>
      <c r="AE125" s="23" t="str">
        <f>IF(X125&lt;&gt;"",$H125*X125,"")</f>
        <v/>
      </c>
    </row>
    <row r="126" spans="2:31" x14ac:dyDescent="0.25">
      <c r="B126" s="18">
        <f>IF(G126="","",B125+1)</f>
        <v>104</v>
      </c>
      <c r="C126" s="25">
        <v>5300000004945</v>
      </c>
      <c r="D126" s="19"/>
      <c r="E126" s="19"/>
      <c r="F126" s="20"/>
      <c r="G126" s="20" t="s">
        <v>236</v>
      </c>
      <c r="H126" s="21">
        <v>80</v>
      </c>
      <c r="I126" s="21" t="s">
        <v>598</v>
      </c>
      <c r="J126" s="46"/>
      <c r="K126" s="46" t="s">
        <v>104</v>
      </c>
      <c r="L126" s="47"/>
      <c r="M126" s="48">
        <v>3</v>
      </c>
      <c r="N126" s="48">
        <v>3</v>
      </c>
      <c r="O126" s="49"/>
      <c r="P126" s="50"/>
      <c r="Q126" s="50">
        <v>0.18</v>
      </c>
      <c r="R126" s="50"/>
      <c r="S126" s="50"/>
      <c r="T126" s="46" t="s">
        <v>604</v>
      </c>
      <c r="U126" s="46" t="s">
        <v>603</v>
      </c>
      <c r="V126" s="51"/>
      <c r="W126" s="62"/>
      <c r="X126" s="62"/>
      <c r="Y126" s="23">
        <f>IF(M126&lt;&gt;"",$H126*M126,"")</f>
        <v>240</v>
      </c>
      <c r="Z126" s="23">
        <f>IF(N126&lt;&gt;"",$H126*N126,"")</f>
        <v>240</v>
      </c>
      <c r="AA126" s="19">
        <f>IF(OR(M126&lt;&gt;"",N126&lt;&gt;""),1,0)</f>
        <v>1</v>
      </c>
      <c r="AB126" s="19">
        <f>IF(M126&lt;&gt;0,1,0)</f>
        <v>1</v>
      </c>
      <c r="AC126" s="19">
        <f>IF(N126&lt;&gt;0,1,0)</f>
        <v>1</v>
      </c>
      <c r="AD126" s="23" t="str">
        <f>IF(W126&lt;&gt;"",$H126*W126,"")</f>
        <v/>
      </c>
      <c r="AE126" s="23" t="str">
        <f>IF(X126&lt;&gt;"",$H126*X126,"")</f>
        <v/>
      </c>
    </row>
    <row r="127" spans="2:31" x14ac:dyDescent="0.25">
      <c r="B127" s="18">
        <f>IF(G127="","",B126+1)</f>
        <v>105</v>
      </c>
      <c r="C127" s="25">
        <v>5200000012960</v>
      </c>
      <c r="D127" s="19"/>
      <c r="E127" s="19"/>
      <c r="F127" s="2"/>
      <c r="G127" s="20" t="s">
        <v>237</v>
      </c>
      <c r="H127" s="21">
        <v>1</v>
      </c>
      <c r="I127" s="21" t="s">
        <v>598</v>
      </c>
      <c r="J127" s="46"/>
      <c r="K127" s="46" t="s">
        <v>104</v>
      </c>
      <c r="L127" s="47"/>
      <c r="M127" s="48">
        <v>3</v>
      </c>
      <c r="N127" s="48">
        <v>3</v>
      </c>
      <c r="O127" s="49"/>
      <c r="P127" s="50"/>
      <c r="Q127" s="50">
        <v>0.18</v>
      </c>
      <c r="R127" s="50"/>
      <c r="S127" s="50"/>
      <c r="T127" s="46" t="s">
        <v>604</v>
      </c>
      <c r="U127" s="46" t="s">
        <v>603</v>
      </c>
      <c r="V127" s="51"/>
      <c r="W127" s="62"/>
      <c r="X127" s="62"/>
      <c r="Y127" s="23">
        <f>IF(M127&lt;&gt;"",$H127*M127,"")</f>
        <v>3</v>
      </c>
      <c r="Z127" s="23">
        <f>IF(N127&lt;&gt;"",$H127*N127,"")</f>
        <v>3</v>
      </c>
      <c r="AA127" s="19">
        <f>IF(OR(M127&lt;&gt;"",N127&lt;&gt;""),1,0)</f>
        <v>1</v>
      </c>
      <c r="AB127" s="19">
        <f>IF(M127&lt;&gt;0,1,0)</f>
        <v>1</v>
      </c>
      <c r="AC127" s="19">
        <f>IF(N127&lt;&gt;0,1,0)</f>
        <v>1</v>
      </c>
      <c r="AD127" s="23" t="str">
        <f>IF(W127&lt;&gt;"",$H127*W127,"")</f>
        <v/>
      </c>
      <c r="AE127" s="23" t="str">
        <f>IF(X127&lt;&gt;"",$H127*X127,"")</f>
        <v/>
      </c>
    </row>
    <row r="128" spans="2:31" x14ac:dyDescent="0.25">
      <c r="B128" s="18">
        <f>IF(G128="","",B127+1)</f>
        <v>106</v>
      </c>
      <c r="C128" s="25">
        <v>5200000012961</v>
      </c>
      <c r="D128" s="19"/>
      <c r="E128" s="19"/>
      <c r="F128" s="20"/>
      <c r="G128" s="20" t="s">
        <v>238</v>
      </c>
      <c r="H128" s="21">
        <v>1</v>
      </c>
      <c r="I128" s="21" t="s">
        <v>598</v>
      </c>
      <c r="J128" s="46"/>
      <c r="K128" s="46" t="s">
        <v>104</v>
      </c>
      <c r="L128" s="47"/>
      <c r="M128" s="48">
        <v>2</v>
      </c>
      <c r="N128" s="48">
        <v>2</v>
      </c>
      <c r="O128" s="49"/>
      <c r="P128" s="50"/>
      <c r="Q128" s="50">
        <v>0.18</v>
      </c>
      <c r="R128" s="50"/>
      <c r="S128" s="50"/>
      <c r="T128" s="46" t="s">
        <v>604</v>
      </c>
      <c r="U128" s="46" t="s">
        <v>603</v>
      </c>
      <c r="V128" s="51"/>
      <c r="W128" s="62"/>
      <c r="X128" s="62"/>
      <c r="Y128" s="23">
        <f>IF(M128&lt;&gt;"",$H128*M128,"")</f>
        <v>2</v>
      </c>
      <c r="Z128" s="23">
        <f>IF(N128&lt;&gt;"",$H128*N128,"")</f>
        <v>2</v>
      </c>
      <c r="AA128" s="19">
        <f>IF(OR(M128&lt;&gt;"",N128&lt;&gt;""),1,0)</f>
        <v>1</v>
      </c>
      <c r="AB128" s="19">
        <f>IF(M128&lt;&gt;0,1,0)</f>
        <v>1</v>
      </c>
      <c r="AC128" s="19">
        <f>IF(N128&lt;&gt;0,1,0)</f>
        <v>1</v>
      </c>
      <c r="AD128" s="23" t="str">
        <f>IF(W128&lt;&gt;"",$H128*W128,"")</f>
        <v/>
      </c>
      <c r="AE128" s="23" t="str">
        <f>IF(X128&lt;&gt;"",$H128*X128,"")</f>
        <v/>
      </c>
    </row>
    <row r="129" spans="2:31" x14ac:dyDescent="0.25">
      <c r="B129" s="18">
        <f>IF(G129="","",B128+1)</f>
        <v>107</v>
      </c>
      <c r="C129" s="25">
        <v>5200000018986</v>
      </c>
      <c r="D129" s="19"/>
      <c r="E129" s="19"/>
      <c r="F129" s="2"/>
      <c r="G129" s="20" t="s">
        <v>239</v>
      </c>
      <c r="H129" s="21">
        <v>1</v>
      </c>
      <c r="I129" s="21" t="s">
        <v>598</v>
      </c>
      <c r="J129" s="46"/>
      <c r="K129" s="46" t="s">
        <v>104</v>
      </c>
      <c r="L129" s="47"/>
      <c r="M129" s="48">
        <v>89</v>
      </c>
      <c r="N129" s="48">
        <v>89</v>
      </c>
      <c r="O129" s="49"/>
      <c r="P129" s="50"/>
      <c r="Q129" s="50">
        <v>0.18</v>
      </c>
      <c r="R129" s="50"/>
      <c r="S129" s="50"/>
      <c r="T129" s="46" t="s">
        <v>604</v>
      </c>
      <c r="U129" s="46" t="s">
        <v>603</v>
      </c>
      <c r="V129" s="51"/>
      <c r="W129" s="62"/>
      <c r="X129" s="62"/>
      <c r="Y129" s="23">
        <f>IF(M129&lt;&gt;"",$H129*M129,"")</f>
        <v>89</v>
      </c>
      <c r="Z129" s="23">
        <f>IF(N129&lt;&gt;"",$H129*N129,"")</f>
        <v>89</v>
      </c>
      <c r="AA129" s="19">
        <f>IF(OR(M129&lt;&gt;"",N129&lt;&gt;""),1,0)</f>
        <v>1</v>
      </c>
      <c r="AB129" s="19">
        <f>IF(M129&lt;&gt;0,1,0)</f>
        <v>1</v>
      </c>
      <c r="AC129" s="19">
        <f>IF(N129&lt;&gt;0,1,0)</f>
        <v>1</v>
      </c>
      <c r="AD129" s="23" t="str">
        <f>IF(W129&lt;&gt;"",$H129*W129,"")</f>
        <v/>
      </c>
      <c r="AE129" s="23" t="str">
        <f>IF(X129&lt;&gt;"",$H129*X129,"")</f>
        <v/>
      </c>
    </row>
    <row r="130" spans="2:31" x14ac:dyDescent="0.25">
      <c r="B130" s="18">
        <f>IF(G130="","",B129+1)</f>
        <v>108</v>
      </c>
      <c r="C130" s="25">
        <v>5200000011576</v>
      </c>
      <c r="D130" s="19"/>
      <c r="E130" s="19"/>
      <c r="F130" s="20"/>
      <c r="G130" s="20" t="s">
        <v>240</v>
      </c>
      <c r="H130" s="21">
        <v>1</v>
      </c>
      <c r="I130" s="21" t="s">
        <v>598</v>
      </c>
      <c r="J130" s="46"/>
      <c r="K130" s="46" t="s">
        <v>104</v>
      </c>
      <c r="L130" s="47"/>
      <c r="M130" s="48">
        <v>2.2000000000000002</v>
      </c>
      <c r="N130" s="48">
        <v>2.2000000000000002</v>
      </c>
      <c r="O130" s="49"/>
      <c r="P130" s="50"/>
      <c r="Q130" s="50">
        <v>0.18</v>
      </c>
      <c r="R130" s="50"/>
      <c r="S130" s="50"/>
      <c r="T130" s="46" t="s">
        <v>604</v>
      </c>
      <c r="U130" s="46" t="s">
        <v>603</v>
      </c>
      <c r="V130" s="51"/>
      <c r="W130" s="62"/>
      <c r="X130" s="62"/>
      <c r="Y130" s="23">
        <f>IF(M130&lt;&gt;"",$H130*M130,"")</f>
        <v>2.2000000000000002</v>
      </c>
      <c r="Z130" s="23">
        <f>IF(N130&lt;&gt;"",$H130*N130,"")</f>
        <v>2.2000000000000002</v>
      </c>
      <c r="AA130" s="19">
        <f>IF(OR(M130&lt;&gt;"",N130&lt;&gt;""),1,0)</f>
        <v>1</v>
      </c>
      <c r="AB130" s="19">
        <f>IF(M130&lt;&gt;0,1,0)</f>
        <v>1</v>
      </c>
      <c r="AC130" s="19">
        <f>IF(N130&lt;&gt;0,1,0)</f>
        <v>1</v>
      </c>
      <c r="AD130" s="23" t="str">
        <f>IF(W130&lt;&gt;"",$H130*W130,"")</f>
        <v/>
      </c>
      <c r="AE130" s="23" t="str">
        <f>IF(X130&lt;&gt;"",$H130*X130,"")</f>
        <v/>
      </c>
    </row>
    <row r="131" spans="2:31" x14ac:dyDescent="0.25">
      <c r="B131" s="18">
        <f>IF(G131="","",B130+1)</f>
        <v>109</v>
      </c>
      <c r="C131" s="25">
        <v>5200000019074</v>
      </c>
      <c r="D131" s="19"/>
      <c r="E131" s="19"/>
      <c r="F131" s="2"/>
      <c r="G131" s="20" t="s">
        <v>241</v>
      </c>
      <c r="H131" s="21">
        <v>1</v>
      </c>
      <c r="I131" s="21" t="s">
        <v>598</v>
      </c>
      <c r="J131" s="46"/>
      <c r="K131" s="46" t="s">
        <v>104</v>
      </c>
      <c r="L131" s="47"/>
      <c r="M131" s="48">
        <v>3.85</v>
      </c>
      <c r="N131" s="48">
        <v>3.85</v>
      </c>
      <c r="O131" s="49"/>
      <c r="P131" s="50"/>
      <c r="Q131" s="50">
        <v>0.18</v>
      </c>
      <c r="R131" s="50"/>
      <c r="S131" s="50"/>
      <c r="T131" s="46" t="s">
        <v>604</v>
      </c>
      <c r="U131" s="46" t="s">
        <v>603</v>
      </c>
      <c r="V131" s="51"/>
      <c r="W131" s="62"/>
      <c r="X131" s="62"/>
      <c r="Y131" s="23">
        <f>IF(M131&lt;&gt;"",$H131*M131,"")</f>
        <v>3.85</v>
      </c>
      <c r="Z131" s="23">
        <f>IF(N131&lt;&gt;"",$H131*N131,"")</f>
        <v>3.85</v>
      </c>
      <c r="AA131" s="19">
        <f>IF(OR(M131&lt;&gt;"",N131&lt;&gt;""),1,0)</f>
        <v>1</v>
      </c>
      <c r="AB131" s="19">
        <f>IF(M131&lt;&gt;0,1,0)</f>
        <v>1</v>
      </c>
      <c r="AC131" s="19">
        <f>IF(N131&lt;&gt;0,1,0)</f>
        <v>1</v>
      </c>
      <c r="AD131" s="23" t="str">
        <f>IF(W131&lt;&gt;"",$H131*W131,"")</f>
        <v/>
      </c>
      <c r="AE131" s="23" t="str">
        <f>IF(X131&lt;&gt;"",$H131*X131,"")</f>
        <v/>
      </c>
    </row>
    <row r="132" spans="2:31" x14ac:dyDescent="0.25">
      <c r="B132" s="18">
        <f>IF(G132="","",B131+1)</f>
        <v>110</v>
      </c>
      <c r="C132" s="25">
        <v>5200000015926</v>
      </c>
      <c r="D132" s="19"/>
      <c r="E132" s="19"/>
      <c r="F132" s="20"/>
      <c r="G132" s="20" t="s">
        <v>242</v>
      </c>
      <c r="H132" s="21">
        <v>3</v>
      </c>
      <c r="I132" s="21" t="s">
        <v>598</v>
      </c>
      <c r="J132" s="46"/>
      <c r="K132" s="46" t="s">
        <v>104</v>
      </c>
      <c r="L132" s="47"/>
      <c r="M132" s="48">
        <v>1.7</v>
      </c>
      <c r="N132" s="48">
        <v>1.7</v>
      </c>
      <c r="O132" s="49"/>
      <c r="P132" s="50"/>
      <c r="Q132" s="50">
        <v>0.18</v>
      </c>
      <c r="R132" s="50"/>
      <c r="S132" s="50"/>
      <c r="T132" s="46" t="s">
        <v>604</v>
      </c>
      <c r="U132" s="46" t="s">
        <v>603</v>
      </c>
      <c r="V132" s="51"/>
      <c r="W132" s="62"/>
      <c r="X132" s="62"/>
      <c r="Y132" s="23">
        <f>IF(M132&lt;&gt;"",$H132*M132,"")</f>
        <v>5.0999999999999996</v>
      </c>
      <c r="Z132" s="23">
        <f>IF(N132&lt;&gt;"",$H132*N132,"")</f>
        <v>5.0999999999999996</v>
      </c>
      <c r="AA132" s="19">
        <f>IF(OR(M132&lt;&gt;"",N132&lt;&gt;""),1,0)</f>
        <v>1</v>
      </c>
      <c r="AB132" s="19">
        <f>IF(M132&lt;&gt;0,1,0)</f>
        <v>1</v>
      </c>
      <c r="AC132" s="19">
        <f>IF(N132&lt;&gt;0,1,0)</f>
        <v>1</v>
      </c>
      <c r="AD132" s="23" t="str">
        <f>IF(W132&lt;&gt;"",$H132*W132,"")</f>
        <v/>
      </c>
      <c r="AE132" s="23" t="str">
        <f>IF(X132&lt;&gt;"",$H132*X132,"")</f>
        <v/>
      </c>
    </row>
    <row r="133" spans="2:31" x14ac:dyDescent="0.25">
      <c r="B133" s="18">
        <f>IF(G133="","",B132+1)</f>
        <v>111</v>
      </c>
      <c r="C133" s="25">
        <v>5200000015886</v>
      </c>
      <c r="D133" s="19"/>
      <c r="E133" s="19"/>
      <c r="F133" s="2"/>
      <c r="G133" s="20" t="s">
        <v>243</v>
      </c>
      <c r="H133" s="21">
        <v>3</v>
      </c>
      <c r="I133" s="21" t="s">
        <v>598</v>
      </c>
      <c r="J133" s="46"/>
      <c r="K133" s="46" t="s">
        <v>104</v>
      </c>
      <c r="L133" s="47"/>
      <c r="M133" s="48">
        <v>0.25</v>
      </c>
      <c r="N133" s="48">
        <v>0.25</v>
      </c>
      <c r="O133" s="49"/>
      <c r="P133" s="50"/>
      <c r="Q133" s="50">
        <v>0.18</v>
      </c>
      <c r="R133" s="50"/>
      <c r="S133" s="50"/>
      <c r="T133" s="46" t="s">
        <v>604</v>
      </c>
      <c r="U133" s="46" t="s">
        <v>603</v>
      </c>
      <c r="V133" s="51"/>
      <c r="W133" s="62"/>
      <c r="X133" s="62"/>
      <c r="Y133" s="23">
        <f>IF(M133&lt;&gt;"",$H133*M133,"")</f>
        <v>0.75</v>
      </c>
      <c r="Z133" s="23">
        <f>IF(N133&lt;&gt;"",$H133*N133,"")</f>
        <v>0.75</v>
      </c>
      <c r="AA133" s="19">
        <f>IF(OR(M133&lt;&gt;"",N133&lt;&gt;""),1,0)</f>
        <v>1</v>
      </c>
      <c r="AB133" s="19">
        <f>IF(M133&lt;&gt;0,1,0)</f>
        <v>1</v>
      </c>
      <c r="AC133" s="19">
        <f>IF(N133&lt;&gt;0,1,0)</f>
        <v>1</v>
      </c>
      <c r="AD133" s="23" t="str">
        <f>IF(W133&lt;&gt;"",$H133*W133,"")</f>
        <v/>
      </c>
      <c r="AE133" s="23" t="str">
        <f>IF(X133&lt;&gt;"",$H133*X133,"")</f>
        <v/>
      </c>
    </row>
    <row r="134" spans="2:31" x14ac:dyDescent="0.25">
      <c r="B134" s="18">
        <f>IF(G134="","",B133+1)</f>
        <v>112</v>
      </c>
      <c r="C134" s="25">
        <v>5200000012503</v>
      </c>
      <c r="D134" s="19"/>
      <c r="E134" s="19"/>
      <c r="F134" s="20"/>
      <c r="G134" s="20" t="s">
        <v>244</v>
      </c>
      <c r="H134" s="21">
        <v>16</v>
      </c>
      <c r="I134" s="21" t="s">
        <v>598</v>
      </c>
      <c r="J134" s="46"/>
      <c r="K134" s="46" t="s">
        <v>104</v>
      </c>
      <c r="L134" s="47"/>
      <c r="M134" s="48"/>
      <c r="N134" s="48"/>
      <c r="O134" s="49"/>
      <c r="P134" s="50"/>
      <c r="Q134" s="50">
        <v>0.18</v>
      </c>
      <c r="R134" s="50"/>
      <c r="S134" s="50"/>
      <c r="T134" s="46" t="s">
        <v>604</v>
      </c>
      <c r="U134" s="46" t="s">
        <v>603</v>
      </c>
      <c r="V134" s="51"/>
      <c r="W134" s="62"/>
      <c r="X134" s="62"/>
      <c r="Y134" s="23" t="str">
        <f>IF(M134&lt;&gt;"",$H134*M134,"")</f>
        <v/>
      </c>
      <c r="Z134" s="23" t="str">
        <f>IF(N134&lt;&gt;"",$H134*N134,"")</f>
        <v/>
      </c>
      <c r="AA134" s="19">
        <f>IF(OR(M134&lt;&gt;"",N134&lt;&gt;""),1,0)</f>
        <v>0</v>
      </c>
      <c r="AB134" s="19">
        <f>IF(M134&lt;&gt;0,1,0)</f>
        <v>0</v>
      </c>
      <c r="AC134" s="19">
        <f>IF(N134&lt;&gt;0,1,0)</f>
        <v>0</v>
      </c>
      <c r="AD134" s="23" t="str">
        <f>IF(W134&lt;&gt;"",$H134*W134,"")</f>
        <v/>
      </c>
      <c r="AE134" s="23" t="str">
        <f>IF(X134&lt;&gt;"",$H134*X134,"")</f>
        <v/>
      </c>
    </row>
    <row r="135" spans="2:31" x14ac:dyDescent="0.25">
      <c r="B135" s="18">
        <f>IF(G135="","",B134+1)</f>
        <v>113</v>
      </c>
      <c r="C135" s="25">
        <v>5200000013857</v>
      </c>
      <c r="D135" s="19"/>
      <c r="E135" s="19"/>
      <c r="F135" s="2"/>
      <c r="G135" s="20" t="s">
        <v>245</v>
      </c>
      <c r="H135" s="21">
        <v>1</v>
      </c>
      <c r="I135" s="21" t="s">
        <v>598</v>
      </c>
      <c r="J135" s="46"/>
      <c r="K135" s="46" t="s">
        <v>104</v>
      </c>
      <c r="L135" s="47"/>
      <c r="M135" s="48"/>
      <c r="N135" s="48"/>
      <c r="O135" s="49"/>
      <c r="P135" s="50"/>
      <c r="Q135" s="50">
        <v>0.18</v>
      </c>
      <c r="R135" s="50"/>
      <c r="S135" s="50"/>
      <c r="T135" s="46" t="s">
        <v>604</v>
      </c>
      <c r="U135" s="46" t="s">
        <v>603</v>
      </c>
      <c r="V135" s="51"/>
      <c r="W135" s="62"/>
      <c r="X135" s="62"/>
      <c r="Y135" s="23" t="str">
        <f>IF(M135&lt;&gt;"",$H135*M135,"")</f>
        <v/>
      </c>
      <c r="Z135" s="23" t="str">
        <f>IF(N135&lt;&gt;"",$H135*N135,"")</f>
        <v/>
      </c>
      <c r="AA135" s="19">
        <f>IF(OR(M135&lt;&gt;"",N135&lt;&gt;""),1,0)</f>
        <v>0</v>
      </c>
      <c r="AB135" s="19">
        <f>IF(M135&lt;&gt;0,1,0)</f>
        <v>0</v>
      </c>
      <c r="AC135" s="19">
        <f>IF(N135&lt;&gt;0,1,0)</f>
        <v>0</v>
      </c>
      <c r="AD135" s="23" t="str">
        <f>IF(W135&lt;&gt;"",$H135*W135,"")</f>
        <v/>
      </c>
      <c r="AE135" s="23" t="str">
        <f>IF(X135&lt;&gt;"",$H135*X135,"")</f>
        <v/>
      </c>
    </row>
    <row r="136" spans="2:31" x14ac:dyDescent="0.25">
      <c r="B136" s="18">
        <f>IF(G136="","",B135+1)</f>
        <v>114</v>
      </c>
      <c r="C136" s="25">
        <v>5200000013865</v>
      </c>
      <c r="D136" s="19"/>
      <c r="E136" s="19"/>
      <c r="F136" s="20"/>
      <c r="G136" s="20" t="s">
        <v>246</v>
      </c>
      <c r="H136" s="21">
        <v>1</v>
      </c>
      <c r="I136" s="21" t="s">
        <v>598</v>
      </c>
      <c r="J136" s="46"/>
      <c r="K136" s="46" t="s">
        <v>104</v>
      </c>
      <c r="L136" s="47"/>
      <c r="M136" s="48">
        <v>2.9</v>
      </c>
      <c r="N136" s="48">
        <v>2.9</v>
      </c>
      <c r="O136" s="49"/>
      <c r="P136" s="50"/>
      <c r="Q136" s="50">
        <v>0.18</v>
      </c>
      <c r="R136" s="50"/>
      <c r="S136" s="50"/>
      <c r="T136" s="46" t="s">
        <v>604</v>
      </c>
      <c r="U136" s="46" t="s">
        <v>603</v>
      </c>
      <c r="V136" s="51"/>
      <c r="W136" s="62"/>
      <c r="X136" s="62"/>
      <c r="Y136" s="23">
        <f>IF(M136&lt;&gt;"",$H136*M136,"")</f>
        <v>2.9</v>
      </c>
      <c r="Z136" s="23">
        <f>IF(N136&lt;&gt;"",$H136*N136,"")</f>
        <v>2.9</v>
      </c>
      <c r="AA136" s="19">
        <f>IF(OR(M136&lt;&gt;"",N136&lt;&gt;""),1,0)</f>
        <v>1</v>
      </c>
      <c r="AB136" s="19">
        <f>IF(M136&lt;&gt;0,1,0)</f>
        <v>1</v>
      </c>
      <c r="AC136" s="19">
        <f>IF(N136&lt;&gt;0,1,0)</f>
        <v>1</v>
      </c>
      <c r="AD136" s="23" t="str">
        <f>IF(W136&lt;&gt;"",$H136*W136,"")</f>
        <v/>
      </c>
      <c r="AE136" s="23" t="str">
        <f>IF(X136&lt;&gt;"",$H136*X136,"")</f>
        <v/>
      </c>
    </row>
    <row r="137" spans="2:31" x14ac:dyDescent="0.25">
      <c r="B137" s="18">
        <f>IF(G137="","",B136+1)</f>
        <v>115</v>
      </c>
      <c r="C137" s="25">
        <v>5200000015527</v>
      </c>
      <c r="D137" s="19"/>
      <c r="E137" s="19"/>
      <c r="F137" s="2"/>
      <c r="G137" s="20" t="s">
        <v>247</v>
      </c>
      <c r="H137" s="21">
        <v>5</v>
      </c>
      <c r="I137" s="21" t="s">
        <v>598</v>
      </c>
      <c r="J137" s="46"/>
      <c r="K137" s="46" t="s">
        <v>104</v>
      </c>
      <c r="L137" s="47"/>
      <c r="M137" s="48">
        <v>11.2</v>
      </c>
      <c r="N137" s="48">
        <v>11.2</v>
      </c>
      <c r="O137" s="49"/>
      <c r="P137" s="50"/>
      <c r="Q137" s="50">
        <v>0.18</v>
      </c>
      <c r="R137" s="50"/>
      <c r="S137" s="50"/>
      <c r="T137" s="46" t="s">
        <v>604</v>
      </c>
      <c r="U137" s="46" t="s">
        <v>603</v>
      </c>
      <c r="V137" s="51"/>
      <c r="W137" s="62"/>
      <c r="X137" s="62"/>
      <c r="Y137" s="23">
        <f>IF(M137&lt;&gt;"",$H137*M137,"")</f>
        <v>56</v>
      </c>
      <c r="Z137" s="23">
        <f>IF(N137&lt;&gt;"",$H137*N137,"")</f>
        <v>56</v>
      </c>
      <c r="AA137" s="19">
        <f>IF(OR(M137&lt;&gt;"",N137&lt;&gt;""),1,0)</f>
        <v>1</v>
      </c>
      <c r="AB137" s="19">
        <f>IF(M137&lt;&gt;0,1,0)</f>
        <v>1</v>
      </c>
      <c r="AC137" s="19">
        <f>IF(N137&lt;&gt;0,1,0)</f>
        <v>1</v>
      </c>
      <c r="AD137" s="23" t="str">
        <f>IF(W137&lt;&gt;"",$H137*W137,"")</f>
        <v/>
      </c>
      <c r="AE137" s="23" t="str">
        <f>IF(X137&lt;&gt;"",$H137*X137,"")</f>
        <v/>
      </c>
    </row>
    <row r="138" spans="2:31" x14ac:dyDescent="0.25">
      <c r="B138" s="18">
        <f>IF(G138="","",B137+1)</f>
        <v>116</v>
      </c>
      <c r="C138" s="25">
        <v>5200000015297</v>
      </c>
      <c r="D138" s="19"/>
      <c r="E138" s="19"/>
      <c r="F138" s="20"/>
      <c r="G138" s="20" t="s">
        <v>248</v>
      </c>
      <c r="H138" s="21">
        <v>27</v>
      </c>
      <c r="I138" s="21" t="s">
        <v>598</v>
      </c>
      <c r="J138" s="46"/>
      <c r="K138" s="46" t="s">
        <v>104</v>
      </c>
      <c r="L138" s="47"/>
      <c r="M138" s="48">
        <v>117.6</v>
      </c>
      <c r="N138" s="48">
        <v>117.6</v>
      </c>
      <c r="O138" s="49"/>
      <c r="P138" s="50"/>
      <c r="Q138" s="50">
        <v>0.18</v>
      </c>
      <c r="R138" s="50"/>
      <c r="S138" s="50"/>
      <c r="T138" s="46" t="s">
        <v>604</v>
      </c>
      <c r="U138" s="46" t="s">
        <v>603</v>
      </c>
      <c r="V138" s="51"/>
      <c r="W138" s="62"/>
      <c r="X138" s="62"/>
      <c r="Y138" s="23">
        <f>IF(M138&lt;&gt;"",$H138*M138,"")</f>
        <v>3175.2</v>
      </c>
      <c r="Z138" s="23">
        <f>IF(N138&lt;&gt;"",$H138*N138,"")</f>
        <v>3175.2</v>
      </c>
      <c r="AA138" s="19">
        <f>IF(OR(M138&lt;&gt;"",N138&lt;&gt;""),1,0)</f>
        <v>1</v>
      </c>
      <c r="AB138" s="19">
        <f>IF(M138&lt;&gt;0,1,0)</f>
        <v>1</v>
      </c>
      <c r="AC138" s="19">
        <f>IF(N138&lt;&gt;0,1,0)</f>
        <v>1</v>
      </c>
      <c r="AD138" s="23" t="str">
        <f>IF(W138&lt;&gt;"",$H138*W138,"")</f>
        <v/>
      </c>
      <c r="AE138" s="23" t="str">
        <f>IF(X138&lt;&gt;"",$H138*X138,"")</f>
        <v/>
      </c>
    </row>
    <row r="139" spans="2:31" x14ac:dyDescent="0.25">
      <c r="B139" s="18">
        <f>IF(G139="","",B138+1)</f>
        <v>117</v>
      </c>
      <c r="C139" s="25">
        <v>5200000015523</v>
      </c>
      <c r="D139" s="19"/>
      <c r="E139" s="19"/>
      <c r="F139" s="2"/>
      <c r="G139" s="20" t="s">
        <v>249</v>
      </c>
      <c r="H139" s="21">
        <v>5</v>
      </c>
      <c r="I139" s="21" t="s">
        <v>598</v>
      </c>
      <c r="J139" s="46"/>
      <c r="K139" s="46" t="s">
        <v>104</v>
      </c>
      <c r="L139" s="47"/>
      <c r="M139" s="48">
        <v>19.899999999999999</v>
      </c>
      <c r="N139" s="48">
        <v>19.899999999999999</v>
      </c>
      <c r="O139" s="49"/>
      <c r="P139" s="50"/>
      <c r="Q139" s="50">
        <v>0.18</v>
      </c>
      <c r="R139" s="50"/>
      <c r="S139" s="50"/>
      <c r="T139" s="46" t="s">
        <v>604</v>
      </c>
      <c r="U139" s="46" t="s">
        <v>603</v>
      </c>
      <c r="V139" s="51"/>
      <c r="W139" s="62"/>
      <c r="X139" s="62"/>
      <c r="Y139" s="23">
        <f>IF(M139&lt;&gt;"",$H139*M139,"")</f>
        <v>99.5</v>
      </c>
      <c r="Z139" s="23">
        <f>IF(N139&lt;&gt;"",$H139*N139,"")</f>
        <v>99.5</v>
      </c>
      <c r="AA139" s="19">
        <f>IF(OR(M139&lt;&gt;"",N139&lt;&gt;""),1,0)</f>
        <v>1</v>
      </c>
      <c r="AB139" s="19">
        <f>IF(M139&lt;&gt;0,1,0)</f>
        <v>1</v>
      </c>
      <c r="AC139" s="19">
        <f>IF(N139&lt;&gt;0,1,0)</f>
        <v>1</v>
      </c>
      <c r="AD139" s="23" t="str">
        <f>IF(W139&lt;&gt;"",$H139*W139,"")</f>
        <v/>
      </c>
      <c r="AE139" s="23" t="str">
        <f>IF(X139&lt;&gt;"",$H139*X139,"")</f>
        <v/>
      </c>
    </row>
    <row r="140" spans="2:31" x14ac:dyDescent="0.25">
      <c r="B140" s="18">
        <f>IF(G140="","",B139+1)</f>
        <v>118</v>
      </c>
      <c r="C140" s="25">
        <v>5200000015301</v>
      </c>
      <c r="D140" s="19"/>
      <c r="E140" s="19"/>
      <c r="F140" s="20"/>
      <c r="G140" s="20" t="s">
        <v>250</v>
      </c>
      <c r="H140" s="21">
        <v>16</v>
      </c>
      <c r="I140" s="21" t="s">
        <v>598</v>
      </c>
      <c r="J140" s="46"/>
      <c r="K140" s="46" t="s">
        <v>104</v>
      </c>
      <c r="L140" s="47"/>
      <c r="M140" s="48">
        <v>265</v>
      </c>
      <c r="N140" s="48">
        <v>265</v>
      </c>
      <c r="O140" s="49"/>
      <c r="P140" s="50"/>
      <c r="Q140" s="50">
        <v>0.18</v>
      </c>
      <c r="R140" s="50"/>
      <c r="S140" s="50"/>
      <c r="T140" s="46" t="s">
        <v>604</v>
      </c>
      <c r="U140" s="46" t="s">
        <v>603</v>
      </c>
      <c r="V140" s="51"/>
      <c r="W140" s="62"/>
      <c r="X140" s="62"/>
      <c r="Y140" s="23">
        <f>IF(M140&lt;&gt;"",$H140*M140,"")</f>
        <v>4240</v>
      </c>
      <c r="Z140" s="23">
        <f>IF(N140&lt;&gt;"",$H140*N140,"")</f>
        <v>4240</v>
      </c>
      <c r="AA140" s="19">
        <f>IF(OR(M140&lt;&gt;"",N140&lt;&gt;""),1,0)</f>
        <v>1</v>
      </c>
      <c r="AB140" s="19">
        <f>IF(M140&lt;&gt;0,1,0)</f>
        <v>1</v>
      </c>
      <c r="AC140" s="19">
        <f>IF(N140&lt;&gt;0,1,0)</f>
        <v>1</v>
      </c>
      <c r="AD140" s="23" t="str">
        <f>IF(W140&lt;&gt;"",$H140*W140,"")</f>
        <v/>
      </c>
      <c r="AE140" s="23" t="str">
        <f>IF(X140&lt;&gt;"",$H140*X140,"")</f>
        <v/>
      </c>
    </row>
    <row r="141" spans="2:31" x14ac:dyDescent="0.25">
      <c r="B141" s="18">
        <f>IF(G141="","",B140+1)</f>
        <v>119</v>
      </c>
      <c r="C141" s="25">
        <v>5200000015310</v>
      </c>
      <c r="D141" s="19"/>
      <c r="E141" s="19"/>
      <c r="F141" s="2"/>
      <c r="G141" s="20" t="s">
        <v>251</v>
      </c>
      <c r="H141" s="21">
        <v>16</v>
      </c>
      <c r="I141" s="21" t="s">
        <v>598</v>
      </c>
      <c r="J141" s="46"/>
      <c r="K141" s="46" t="s">
        <v>104</v>
      </c>
      <c r="L141" s="47"/>
      <c r="M141" s="48"/>
      <c r="N141" s="48"/>
      <c r="O141" s="49"/>
      <c r="P141" s="50"/>
      <c r="Q141" s="50">
        <v>0.18</v>
      </c>
      <c r="R141" s="50"/>
      <c r="S141" s="50"/>
      <c r="T141" s="46" t="s">
        <v>604</v>
      </c>
      <c r="U141" s="46" t="s">
        <v>603</v>
      </c>
      <c r="V141" s="51"/>
      <c r="W141" s="62"/>
      <c r="X141" s="62"/>
      <c r="Y141" s="23" t="str">
        <f>IF(M141&lt;&gt;"",$H141*M141,"")</f>
        <v/>
      </c>
      <c r="Z141" s="23" t="str">
        <f>IF(N141&lt;&gt;"",$H141*N141,"")</f>
        <v/>
      </c>
      <c r="AA141" s="19">
        <f>IF(OR(M141&lt;&gt;"",N141&lt;&gt;""),1,0)</f>
        <v>0</v>
      </c>
      <c r="AB141" s="19">
        <f>IF(M141&lt;&gt;0,1,0)</f>
        <v>0</v>
      </c>
      <c r="AC141" s="19">
        <f>IF(N141&lt;&gt;0,1,0)</f>
        <v>0</v>
      </c>
      <c r="AD141" s="23" t="str">
        <f>IF(W141&lt;&gt;"",$H141*W141,"")</f>
        <v/>
      </c>
      <c r="AE141" s="23" t="str">
        <f>IF(X141&lt;&gt;"",$H141*X141,"")</f>
        <v/>
      </c>
    </row>
    <row r="142" spans="2:31" x14ac:dyDescent="0.25">
      <c r="B142" s="18">
        <f>IF(G142="","",B141+1)</f>
        <v>120</v>
      </c>
      <c r="C142" s="25">
        <v>5200000010693</v>
      </c>
      <c r="D142" s="19"/>
      <c r="E142" s="19"/>
      <c r="F142" s="20"/>
      <c r="G142" s="20" t="s">
        <v>252</v>
      </c>
      <c r="H142" s="21">
        <v>53</v>
      </c>
      <c r="I142" s="21" t="s">
        <v>598</v>
      </c>
      <c r="J142" s="46"/>
      <c r="K142" s="46" t="s">
        <v>104</v>
      </c>
      <c r="L142" s="47"/>
      <c r="M142" s="48"/>
      <c r="N142" s="48"/>
      <c r="O142" s="49"/>
      <c r="P142" s="50"/>
      <c r="Q142" s="50">
        <v>0.18</v>
      </c>
      <c r="R142" s="50"/>
      <c r="S142" s="50"/>
      <c r="T142" s="46" t="s">
        <v>604</v>
      </c>
      <c r="U142" s="46" t="s">
        <v>603</v>
      </c>
      <c r="V142" s="51"/>
      <c r="W142" s="62"/>
      <c r="X142" s="62"/>
      <c r="Y142" s="23" t="str">
        <f>IF(M142&lt;&gt;"",$H142*M142,"")</f>
        <v/>
      </c>
      <c r="Z142" s="23" t="str">
        <f>IF(N142&lt;&gt;"",$H142*N142,"")</f>
        <v/>
      </c>
      <c r="AA142" s="19">
        <f>IF(OR(M142&lt;&gt;"",N142&lt;&gt;""),1,0)</f>
        <v>0</v>
      </c>
      <c r="AB142" s="19">
        <f>IF(M142&lt;&gt;0,1,0)</f>
        <v>0</v>
      </c>
      <c r="AC142" s="19">
        <f>IF(N142&lt;&gt;0,1,0)</f>
        <v>0</v>
      </c>
      <c r="AD142" s="23" t="str">
        <f>IF(W142&lt;&gt;"",$H142*W142,"")</f>
        <v/>
      </c>
      <c r="AE142" s="23" t="str">
        <f>IF(X142&lt;&gt;"",$H142*X142,"")</f>
        <v/>
      </c>
    </row>
    <row r="143" spans="2:31" x14ac:dyDescent="0.25">
      <c r="B143" s="18">
        <f>IF(G143="","",B142+1)</f>
        <v>121</v>
      </c>
      <c r="C143" s="25">
        <v>5200000015299</v>
      </c>
      <c r="D143" s="19"/>
      <c r="E143" s="19"/>
      <c r="F143" s="2"/>
      <c r="G143" s="20" t="s">
        <v>253</v>
      </c>
      <c r="H143" s="21">
        <v>16</v>
      </c>
      <c r="I143" s="21" t="s">
        <v>598</v>
      </c>
      <c r="J143" s="46"/>
      <c r="K143" s="46" t="s">
        <v>104</v>
      </c>
      <c r="L143" s="47"/>
      <c r="M143" s="48">
        <v>179.6</v>
      </c>
      <c r="N143" s="48">
        <v>179.6</v>
      </c>
      <c r="O143" s="49"/>
      <c r="P143" s="50"/>
      <c r="Q143" s="50">
        <v>0.18</v>
      </c>
      <c r="R143" s="50"/>
      <c r="S143" s="50"/>
      <c r="T143" s="46" t="s">
        <v>604</v>
      </c>
      <c r="U143" s="46" t="s">
        <v>603</v>
      </c>
      <c r="V143" s="51"/>
      <c r="W143" s="62"/>
      <c r="X143" s="62"/>
      <c r="Y143" s="23">
        <f>IF(M143&lt;&gt;"",$H143*M143,"")</f>
        <v>2873.6</v>
      </c>
      <c r="Z143" s="23">
        <f>IF(N143&lt;&gt;"",$H143*N143,"")</f>
        <v>2873.6</v>
      </c>
      <c r="AA143" s="19">
        <f>IF(OR(M143&lt;&gt;"",N143&lt;&gt;""),1,0)</f>
        <v>1</v>
      </c>
      <c r="AB143" s="19">
        <f>IF(M143&lt;&gt;0,1,0)</f>
        <v>1</v>
      </c>
      <c r="AC143" s="19">
        <f>IF(N143&lt;&gt;0,1,0)</f>
        <v>1</v>
      </c>
      <c r="AD143" s="23" t="str">
        <f>IF(W143&lt;&gt;"",$H143*W143,"")</f>
        <v/>
      </c>
      <c r="AE143" s="23" t="str">
        <f>IF(X143&lt;&gt;"",$H143*X143,"")</f>
        <v/>
      </c>
    </row>
    <row r="144" spans="2:31" x14ac:dyDescent="0.25">
      <c r="B144" s="18">
        <f>IF(G144="","",B143+1)</f>
        <v>122</v>
      </c>
      <c r="C144" s="25">
        <v>5200000011747</v>
      </c>
      <c r="D144" s="19"/>
      <c r="E144" s="19"/>
      <c r="F144" s="20"/>
      <c r="G144" s="20" t="s">
        <v>254</v>
      </c>
      <c r="H144" s="21">
        <v>1</v>
      </c>
      <c r="I144" s="21" t="s">
        <v>598</v>
      </c>
      <c r="J144" s="46"/>
      <c r="K144" s="46" t="s">
        <v>104</v>
      </c>
      <c r="L144" s="47"/>
      <c r="M144" s="48">
        <v>145</v>
      </c>
      <c r="N144" s="48">
        <v>145</v>
      </c>
      <c r="O144" s="49"/>
      <c r="P144" s="50"/>
      <c r="Q144" s="50">
        <v>0.18</v>
      </c>
      <c r="R144" s="50"/>
      <c r="S144" s="50"/>
      <c r="T144" s="46" t="s">
        <v>604</v>
      </c>
      <c r="U144" s="46" t="s">
        <v>603</v>
      </c>
      <c r="V144" s="51"/>
      <c r="W144" s="62"/>
      <c r="X144" s="62"/>
      <c r="Y144" s="23">
        <f>IF(M144&lt;&gt;"",$H144*M144,"")</f>
        <v>145</v>
      </c>
      <c r="Z144" s="23">
        <f>IF(N144&lt;&gt;"",$H144*N144,"")</f>
        <v>145</v>
      </c>
      <c r="AA144" s="19">
        <f>IF(OR(M144&lt;&gt;"",N144&lt;&gt;""),1,0)</f>
        <v>1</v>
      </c>
      <c r="AB144" s="19">
        <f>IF(M144&lt;&gt;0,1,0)</f>
        <v>1</v>
      </c>
      <c r="AC144" s="19">
        <f>IF(N144&lt;&gt;0,1,0)</f>
        <v>1</v>
      </c>
      <c r="AD144" s="23" t="str">
        <f>IF(W144&lt;&gt;"",$H144*W144,"")</f>
        <v/>
      </c>
      <c r="AE144" s="23" t="str">
        <f>IF(X144&lt;&gt;"",$H144*X144,"")</f>
        <v/>
      </c>
    </row>
    <row r="145" spans="2:31" x14ac:dyDescent="0.25">
      <c r="B145" s="18">
        <f>IF(G145="","",B144+1)</f>
        <v>123</v>
      </c>
      <c r="C145" s="25">
        <v>5200000013281</v>
      </c>
      <c r="D145" s="19"/>
      <c r="E145" s="19"/>
      <c r="F145" s="2"/>
      <c r="G145" s="20" t="s">
        <v>255</v>
      </c>
      <c r="H145" s="21">
        <v>33</v>
      </c>
      <c r="I145" s="21" t="s">
        <v>598</v>
      </c>
      <c r="J145" s="46"/>
      <c r="K145" s="46" t="s">
        <v>104</v>
      </c>
      <c r="L145" s="47"/>
      <c r="M145" s="48">
        <v>27.5</v>
      </c>
      <c r="N145" s="48">
        <v>27.5</v>
      </c>
      <c r="O145" s="49"/>
      <c r="P145" s="50"/>
      <c r="Q145" s="50">
        <v>0.18</v>
      </c>
      <c r="R145" s="50"/>
      <c r="S145" s="50"/>
      <c r="T145" s="46" t="s">
        <v>604</v>
      </c>
      <c r="U145" s="46" t="s">
        <v>603</v>
      </c>
      <c r="V145" s="51"/>
      <c r="W145" s="62"/>
      <c r="X145" s="62"/>
      <c r="Y145" s="23">
        <f>IF(M145&lt;&gt;"",$H145*M145,"")</f>
        <v>907.5</v>
      </c>
      <c r="Z145" s="23">
        <f>IF(N145&lt;&gt;"",$H145*N145,"")</f>
        <v>907.5</v>
      </c>
      <c r="AA145" s="19">
        <f>IF(OR(M145&lt;&gt;"",N145&lt;&gt;""),1,0)</f>
        <v>1</v>
      </c>
      <c r="AB145" s="19">
        <f>IF(M145&lt;&gt;0,1,0)</f>
        <v>1</v>
      </c>
      <c r="AC145" s="19">
        <f>IF(N145&lt;&gt;0,1,0)</f>
        <v>1</v>
      </c>
      <c r="AD145" s="23" t="str">
        <f>IF(W145&lt;&gt;"",$H145*W145,"")</f>
        <v/>
      </c>
      <c r="AE145" s="23" t="str">
        <f>IF(X145&lt;&gt;"",$H145*X145,"")</f>
        <v/>
      </c>
    </row>
    <row r="146" spans="2:31" x14ac:dyDescent="0.25">
      <c r="B146" s="18">
        <f>IF(G146="","",B145+1)</f>
        <v>124</v>
      </c>
      <c r="C146" s="25">
        <v>5200000013277</v>
      </c>
      <c r="D146" s="19"/>
      <c r="E146" s="19"/>
      <c r="F146" s="20"/>
      <c r="G146" s="20" t="s">
        <v>256</v>
      </c>
      <c r="H146" s="21">
        <v>33</v>
      </c>
      <c r="I146" s="21" t="s">
        <v>598</v>
      </c>
      <c r="J146" s="46"/>
      <c r="K146" s="46" t="s">
        <v>104</v>
      </c>
      <c r="L146" s="47"/>
      <c r="M146" s="48">
        <v>8.5</v>
      </c>
      <c r="N146" s="48">
        <v>8.5</v>
      </c>
      <c r="O146" s="49"/>
      <c r="P146" s="50"/>
      <c r="Q146" s="50">
        <v>0.18</v>
      </c>
      <c r="R146" s="50"/>
      <c r="S146" s="50"/>
      <c r="T146" s="46" t="s">
        <v>604</v>
      </c>
      <c r="U146" s="46" t="s">
        <v>603</v>
      </c>
      <c r="V146" s="51"/>
      <c r="W146" s="62"/>
      <c r="X146" s="62"/>
      <c r="Y146" s="23">
        <f>IF(M146&lt;&gt;"",$H146*M146,"")</f>
        <v>280.5</v>
      </c>
      <c r="Z146" s="23">
        <f>IF(N146&lt;&gt;"",$H146*N146,"")</f>
        <v>280.5</v>
      </c>
      <c r="AA146" s="19">
        <f>IF(OR(M146&lt;&gt;"",N146&lt;&gt;""),1,0)</f>
        <v>1</v>
      </c>
      <c r="AB146" s="19">
        <f>IF(M146&lt;&gt;0,1,0)</f>
        <v>1</v>
      </c>
      <c r="AC146" s="19">
        <f>IF(N146&lt;&gt;0,1,0)</f>
        <v>1</v>
      </c>
      <c r="AD146" s="23" t="str">
        <f>IF(W146&lt;&gt;"",$H146*W146,"")</f>
        <v/>
      </c>
      <c r="AE146" s="23" t="str">
        <f>IF(X146&lt;&gt;"",$H146*X146,"")</f>
        <v/>
      </c>
    </row>
    <row r="147" spans="2:31" x14ac:dyDescent="0.25">
      <c r="B147" s="18">
        <f>IF(G147="","",B146+1)</f>
        <v>125</v>
      </c>
      <c r="C147" s="25">
        <v>5200000013278</v>
      </c>
      <c r="D147" s="19"/>
      <c r="E147" s="19"/>
      <c r="F147" s="2"/>
      <c r="G147" s="20" t="s">
        <v>257</v>
      </c>
      <c r="H147" s="21">
        <v>33</v>
      </c>
      <c r="I147" s="21" t="s">
        <v>598</v>
      </c>
      <c r="J147" s="46"/>
      <c r="K147" s="46" t="s">
        <v>104</v>
      </c>
      <c r="L147" s="47"/>
      <c r="M147" s="48">
        <v>37</v>
      </c>
      <c r="N147" s="48">
        <v>37</v>
      </c>
      <c r="O147" s="49"/>
      <c r="P147" s="50"/>
      <c r="Q147" s="50">
        <v>0.18</v>
      </c>
      <c r="R147" s="50"/>
      <c r="S147" s="50"/>
      <c r="T147" s="46" t="s">
        <v>604</v>
      </c>
      <c r="U147" s="46" t="s">
        <v>603</v>
      </c>
      <c r="V147" s="51"/>
      <c r="W147" s="62"/>
      <c r="X147" s="62"/>
      <c r="Y147" s="23">
        <f>IF(M147&lt;&gt;"",$H147*M147,"")</f>
        <v>1221</v>
      </c>
      <c r="Z147" s="23">
        <f>IF(N147&lt;&gt;"",$H147*N147,"")</f>
        <v>1221</v>
      </c>
      <c r="AA147" s="19">
        <f>IF(OR(M147&lt;&gt;"",N147&lt;&gt;""),1,0)</f>
        <v>1</v>
      </c>
      <c r="AB147" s="19">
        <f>IF(M147&lt;&gt;0,1,0)</f>
        <v>1</v>
      </c>
      <c r="AC147" s="19">
        <f>IF(N147&lt;&gt;0,1,0)</f>
        <v>1</v>
      </c>
      <c r="AD147" s="23" t="str">
        <f>IF(W147&lt;&gt;"",$H147*W147,"")</f>
        <v/>
      </c>
      <c r="AE147" s="23" t="str">
        <f>IF(X147&lt;&gt;"",$H147*X147,"")</f>
        <v/>
      </c>
    </row>
    <row r="148" spans="2:31" x14ac:dyDescent="0.25">
      <c r="B148" s="18">
        <f>IF(G148="","",B147+1)</f>
        <v>126</v>
      </c>
      <c r="C148" s="25">
        <v>5200000013280</v>
      </c>
      <c r="D148" s="19"/>
      <c r="E148" s="19"/>
      <c r="F148" s="20"/>
      <c r="G148" s="20" t="s">
        <v>258</v>
      </c>
      <c r="H148" s="21">
        <v>33</v>
      </c>
      <c r="I148" s="21" t="s">
        <v>598</v>
      </c>
      <c r="J148" s="46"/>
      <c r="K148" s="46" t="s">
        <v>104</v>
      </c>
      <c r="L148" s="47"/>
      <c r="M148" s="48">
        <v>1.44</v>
      </c>
      <c r="N148" s="48">
        <v>1.44</v>
      </c>
      <c r="O148" s="49"/>
      <c r="P148" s="50"/>
      <c r="Q148" s="50">
        <v>0.18</v>
      </c>
      <c r="R148" s="50"/>
      <c r="S148" s="50"/>
      <c r="T148" s="46" t="s">
        <v>604</v>
      </c>
      <c r="U148" s="46" t="s">
        <v>603</v>
      </c>
      <c r="V148" s="51"/>
      <c r="W148" s="62"/>
      <c r="X148" s="62"/>
      <c r="Y148" s="23">
        <f>IF(M148&lt;&gt;"",$H148*M148,"")</f>
        <v>47.519999999999996</v>
      </c>
      <c r="Z148" s="23">
        <f>IF(N148&lt;&gt;"",$H148*N148,"")</f>
        <v>47.519999999999996</v>
      </c>
      <c r="AA148" s="19">
        <f>IF(OR(M148&lt;&gt;"",N148&lt;&gt;""),1,0)</f>
        <v>1</v>
      </c>
      <c r="AB148" s="19">
        <f>IF(M148&lt;&gt;0,1,0)</f>
        <v>1</v>
      </c>
      <c r="AC148" s="19">
        <f>IF(N148&lt;&gt;0,1,0)</f>
        <v>1</v>
      </c>
      <c r="AD148" s="23" t="str">
        <f>IF(W148&lt;&gt;"",$H148*W148,"")</f>
        <v/>
      </c>
      <c r="AE148" s="23" t="str">
        <f>IF(X148&lt;&gt;"",$H148*X148,"")</f>
        <v/>
      </c>
    </row>
    <row r="149" spans="2:31" x14ac:dyDescent="0.25">
      <c r="B149" s="18">
        <f>IF(G149="","",B148+1)</f>
        <v>127</v>
      </c>
      <c r="C149" s="25">
        <v>5200000015469</v>
      </c>
      <c r="D149" s="19"/>
      <c r="E149" s="19"/>
      <c r="F149" s="2"/>
      <c r="G149" s="20" t="s">
        <v>259</v>
      </c>
      <c r="H149" s="21">
        <v>1</v>
      </c>
      <c r="I149" s="21" t="s">
        <v>598</v>
      </c>
      <c r="J149" s="46"/>
      <c r="K149" s="46" t="s">
        <v>104</v>
      </c>
      <c r="L149" s="47"/>
      <c r="M149" s="48"/>
      <c r="N149" s="48"/>
      <c r="O149" s="49"/>
      <c r="P149" s="50"/>
      <c r="Q149" s="50">
        <v>0.18</v>
      </c>
      <c r="R149" s="50"/>
      <c r="S149" s="50"/>
      <c r="T149" s="46" t="s">
        <v>604</v>
      </c>
      <c r="U149" s="46" t="s">
        <v>603</v>
      </c>
      <c r="V149" s="51"/>
      <c r="W149" s="62"/>
      <c r="X149" s="62"/>
      <c r="Y149" s="23" t="str">
        <f>IF(M149&lt;&gt;"",$H149*M149,"")</f>
        <v/>
      </c>
      <c r="Z149" s="23" t="str">
        <f>IF(N149&lt;&gt;"",$H149*N149,"")</f>
        <v/>
      </c>
      <c r="AA149" s="19">
        <f>IF(OR(M149&lt;&gt;"",N149&lt;&gt;""),1,0)</f>
        <v>0</v>
      </c>
      <c r="AB149" s="19">
        <f>IF(M149&lt;&gt;0,1,0)</f>
        <v>0</v>
      </c>
      <c r="AC149" s="19">
        <f>IF(N149&lt;&gt;0,1,0)</f>
        <v>0</v>
      </c>
      <c r="AD149" s="23" t="str">
        <f>IF(W149&lt;&gt;"",$H149*W149,"")</f>
        <v/>
      </c>
      <c r="AE149" s="23" t="str">
        <f>IF(X149&lt;&gt;"",$H149*X149,"")</f>
        <v/>
      </c>
    </row>
    <row r="150" spans="2:31" x14ac:dyDescent="0.25">
      <c r="B150" s="18">
        <f>IF(G150="","",B149+1)</f>
        <v>128</v>
      </c>
      <c r="C150" s="25">
        <v>5200000010141</v>
      </c>
      <c r="D150" s="19"/>
      <c r="E150" s="19"/>
      <c r="F150" s="20"/>
      <c r="G150" s="20" t="s">
        <v>260</v>
      </c>
      <c r="H150" s="21">
        <v>1</v>
      </c>
      <c r="I150" s="21" t="s">
        <v>598</v>
      </c>
      <c r="J150" s="46"/>
      <c r="K150" s="46" t="s">
        <v>104</v>
      </c>
      <c r="L150" s="47"/>
      <c r="M150" s="48"/>
      <c r="N150" s="48"/>
      <c r="O150" s="49"/>
      <c r="P150" s="50"/>
      <c r="Q150" s="50">
        <v>0.18</v>
      </c>
      <c r="R150" s="50"/>
      <c r="S150" s="50"/>
      <c r="T150" s="46" t="s">
        <v>604</v>
      </c>
      <c r="U150" s="46" t="s">
        <v>603</v>
      </c>
      <c r="V150" s="51"/>
      <c r="W150" s="62"/>
      <c r="X150" s="62"/>
      <c r="Y150" s="23" t="str">
        <f>IF(M150&lt;&gt;"",$H150*M150,"")</f>
        <v/>
      </c>
      <c r="Z150" s="23" t="str">
        <f>IF(N150&lt;&gt;"",$H150*N150,"")</f>
        <v/>
      </c>
      <c r="AA150" s="19">
        <f>IF(OR(M150&lt;&gt;"",N150&lt;&gt;""),1,0)</f>
        <v>0</v>
      </c>
      <c r="AB150" s="19">
        <f>IF(M150&lt;&gt;0,1,0)</f>
        <v>0</v>
      </c>
      <c r="AC150" s="19">
        <f>IF(N150&lt;&gt;0,1,0)</f>
        <v>0</v>
      </c>
      <c r="AD150" s="23" t="str">
        <f>IF(W150&lt;&gt;"",$H150*W150,"")</f>
        <v/>
      </c>
      <c r="AE150" s="23" t="str">
        <f>IF(X150&lt;&gt;"",$H150*X150,"")</f>
        <v/>
      </c>
    </row>
    <row r="151" spans="2:31" x14ac:dyDescent="0.25">
      <c r="B151" s="18">
        <f>IF(G151="","",B150+1)</f>
        <v>129</v>
      </c>
      <c r="C151" s="25">
        <v>5200000010178</v>
      </c>
      <c r="D151" s="19"/>
      <c r="E151" s="19"/>
      <c r="F151" s="2"/>
      <c r="G151" s="20" t="s">
        <v>261</v>
      </c>
      <c r="H151" s="21">
        <v>1</v>
      </c>
      <c r="I151" s="21" t="s">
        <v>598</v>
      </c>
      <c r="J151" s="46"/>
      <c r="K151" s="46" t="s">
        <v>104</v>
      </c>
      <c r="L151" s="47"/>
      <c r="M151" s="48"/>
      <c r="N151" s="48"/>
      <c r="O151" s="49"/>
      <c r="P151" s="50"/>
      <c r="Q151" s="50">
        <v>0.18</v>
      </c>
      <c r="R151" s="50"/>
      <c r="S151" s="50"/>
      <c r="T151" s="46" t="s">
        <v>604</v>
      </c>
      <c r="U151" s="46" t="s">
        <v>603</v>
      </c>
      <c r="V151" s="51"/>
      <c r="W151" s="62"/>
      <c r="X151" s="62"/>
      <c r="Y151" s="23" t="str">
        <f>IF(M151&lt;&gt;"",$H151*M151,"")</f>
        <v/>
      </c>
      <c r="Z151" s="23" t="str">
        <f>IF(N151&lt;&gt;"",$H151*N151,"")</f>
        <v/>
      </c>
      <c r="AA151" s="19">
        <f>IF(OR(M151&lt;&gt;"",N151&lt;&gt;""),1,0)</f>
        <v>0</v>
      </c>
      <c r="AB151" s="19">
        <f>IF(M151&lt;&gt;0,1,0)</f>
        <v>0</v>
      </c>
      <c r="AC151" s="19">
        <f>IF(N151&lt;&gt;0,1,0)</f>
        <v>0</v>
      </c>
      <c r="AD151" s="23" t="str">
        <f>IF(W151&lt;&gt;"",$H151*W151,"")</f>
        <v/>
      </c>
      <c r="AE151" s="23" t="str">
        <f>IF(X151&lt;&gt;"",$H151*X151,"")</f>
        <v/>
      </c>
    </row>
    <row r="152" spans="2:31" x14ac:dyDescent="0.25">
      <c r="B152" s="18">
        <f>IF(G152="","",B151+1)</f>
        <v>130</v>
      </c>
      <c r="C152" s="25">
        <v>5200000011015</v>
      </c>
      <c r="D152" s="19"/>
      <c r="E152" s="19"/>
      <c r="F152" s="20"/>
      <c r="G152" s="20" t="s">
        <v>262</v>
      </c>
      <c r="H152" s="21">
        <v>43</v>
      </c>
      <c r="I152" s="21" t="s">
        <v>598</v>
      </c>
      <c r="J152" s="46"/>
      <c r="K152" s="46" t="s">
        <v>104</v>
      </c>
      <c r="L152" s="47"/>
      <c r="M152" s="48"/>
      <c r="N152" s="48"/>
      <c r="O152" s="49"/>
      <c r="P152" s="50"/>
      <c r="Q152" s="50">
        <v>0.18</v>
      </c>
      <c r="R152" s="50"/>
      <c r="S152" s="50"/>
      <c r="T152" s="46" t="s">
        <v>604</v>
      </c>
      <c r="U152" s="46" t="s">
        <v>603</v>
      </c>
      <c r="V152" s="51"/>
      <c r="W152" s="62"/>
      <c r="X152" s="62"/>
      <c r="Y152" s="23" t="str">
        <f>IF(M152&lt;&gt;"",$H152*M152,"")</f>
        <v/>
      </c>
      <c r="Z152" s="23" t="str">
        <f>IF(N152&lt;&gt;"",$H152*N152,"")</f>
        <v/>
      </c>
      <c r="AA152" s="19">
        <f>IF(OR(M152&lt;&gt;"",N152&lt;&gt;""),1,0)</f>
        <v>0</v>
      </c>
      <c r="AB152" s="19">
        <f>IF(M152&lt;&gt;0,1,0)</f>
        <v>0</v>
      </c>
      <c r="AC152" s="19">
        <f>IF(N152&lt;&gt;0,1,0)</f>
        <v>0</v>
      </c>
      <c r="AD152" s="23" t="str">
        <f>IF(W152&lt;&gt;"",$H152*W152,"")</f>
        <v/>
      </c>
      <c r="AE152" s="23" t="str">
        <f>IF(X152&lt;&gt;"",$H152*X152,"")</f>
        <v/>
      </c>
    </row>
    <row r="153" spans="2:31" x14ac:dyDescent="0.25">
      <c r="B153" s="18">
        <f>IF(G153="","",B152+1)</f>
        <v>131</v>
      </c>
      <c r="C153" s="25">
        <v>5200000001453</v>
      </c>
      <c r="D153" s="19"/>
      <c r="E153" s="19"/>
      <c r="F153" s="2"/>
      <c r="G153" s="20" t="s">
        <v>263</v>
      </c>
      <c r="H153" s="21">
        <v>1</v>
      </c>
      <c r="I153" s="21" t="s">
        <v>598</v>
      </c>
      <c r="J153" s="46"/>
      <c r="K153" s="46" t="s">
        <v>104</v>
      </c>
      <c r="L153" s="47"/>
      <c r="M153" s="48"/>
      <c r="N153" s="48"/>
      <c r="O153" s="49"/>
      <c r="P153" s="50"/>
      <c r="Q153" s="50">
        <v>0.18</v>
      </c>
      <c r="R153" s="50"/>
      <c r="S153" s="50"/>
      <c r="T153" s="46" t="s">
        <v>604</v>
      </c>
      <c r="U153" s="46" t="s">
        <v>603</v>
      </c>
      <c r="V153" s="51"/>
      <c r="W153" s="62"/>
      <c r="X153" s="62"/>
      <c r="Y153" s="23" t="str">
        <f>IF(M153&lt;&gt;"",$H153*M153,"")</f>
        <v/>
      </c>
      <c r="Z153" s="23" t="str">
        <f>IF(N153&lt;&gt;"",$H153*N153,"")</f>
        <v/>
      </c>
      <c r="AA153" s="19">
        <f>IF(OR(M153&lt;&gt;"",N153&lt;&gt;""),1,0)</f>
        <v>0</v>
      </c>
      <c r="AB153" s="19">
        <f>IF(M153&lt;&gt;0,1,0)</f>
        <v>0</v>
      </c>
      <c r="AC153" s="19">
        <f>IF(N153&lt;&gt;0,1,0)</f>
        <v>0</v>
      </c>
      <c r="AD153" s="23" t="str">
        <f>IF(W153&lt;&gt;"",$H153*W153,"")</f>
        <v/>
      </c>
      <c r="AE153" s="23" t="str">
        <f>IF(X153&lt;&gt;"",$H153*X153,"")</f>
        <v/>
      </c>
    </row>
    <row r="154" spans="2:31" x14ac:dyDescent="0.25">
      <c r="B154" s="18">
        <f>IF(G154="","",B153+1)</f>
        <v>132</v>
      </c>
      <c r="C154" s="25">
        <v>5200000011013</v>
      </c>
      <c r="D154" s="19"/>
      <c r="E154" s="19"/>
      <c r="F154" s="20"/>
      <c r="G154" s="20" t="s">
        <v>264</v>
      </c>
      <c r="H154" s="21">
        <v>107</v>
      </c>
      <c r="I154" s="21" t="s">
        <v>598</v>
      </c>
      <c r="J154" s="46"/>
      <c r="K154" s="46" t="s">
        <v>104</v>
      </c>
      <c r="L154" s="47"/>
      <c r="M154" s="48">
        <v>17.95</v>
      </c>
      <c r="N154" s="48">
        <v>17.95</v>
      </c>
      <c r="O154" s="49"/>
      <c r="P154" s="50"/>
      <c r="Q154" s="50">
        <v>0.18</v>
      </c>
      <c r="R154" s="50"/>
      <c r="S154" s="50"/>
      <c r="T154" s="46" t="s">
        <v>604</v>
      </c>
      <c r="U154" s="46" t="s">
        <v>603</v>
      </c>
      <c r="V154" s="51"/>
      <c r="W154" s="62"/>
      <c r="X154" s="62"/>
      <c r="Y154" s="23">
        <f>IF(M154&lt;&gt;"",$H154*M154,"")</f>
        <v>1920.6499999999999</v>
      </c>
      <c r="Z154" s="23">
        <f>IF(N154&lt;&gt;"",$H154*N154,"")</f>
        <v>1920.6499999999999</v>
      </c>
      <c r="AA154" s="19">
        <f>IF(OR(M154&lt;&gt;"",N154&lt;&gt;""),1,0)</f>
        <v>1</v>
      </c>
      <c r="AB154" s="19">
        <f>IF(M154&lt;&gt;0,1,0)</f>
        <v>1</v>
      </c>
      <c r="AC154" s="19">
        <f>IF(N154&lt;&gt;0,1,0)</f>
        <v>1</v>
      </c>
      <c r="AD154" s="23" t="str">
        <f>IF(W154&lt;&gt;"",$H154*W154,"")</f>
        <v/>
      </c>
      <c r="AE154" s="23" t="str">
        <f>IF(X154&lt;&gt;"",$H154*X154,"")</f>
        <v/>
      </c>
    </row>
    <row r="155" spans="2:31" x14ac:dyDescent="0.25">
      <c r="B155" s="18">
        <f>IF(G155="","",B154+1)</f>
        <v>133</v>
      </c>
      <c r="C155" s="25">
        <v>5200000013632</v>
      </c>
      <c r="D155" s="19"/>
      <c r="E155" s="19"/>
      <c r="F155" s="2"/>
      <c r="G155" s="20" t="s">
        <v>265</v>
      </c>
      <c r="H155" s="21">
        <v>1</v>
      </c>
      <c r="I155" s="21" t="s">
        <v>598</v>
      </c>
      <c r="J155" s="46"/>
      <c r="K155" s="46" t="s">
        <v>104</v>
      </c>
      <c r="L155" s="47"/>
      <c r="M155" s="48">
        <v>7.7</v>
      </c>
      <c r="N155" s="48">
        <v>7.7</v>
      </c>
      <c r="O155" s="49"/>
      <c r="P155" s="50"/>
      <c r="Q155" s="50">
        <v>0.18</v>
      </c>
      <c r="R155" s="50"/>
      <c r="S155" s="50"/>
      <c r="T155" s="46" t="s">
        <v>604</v>
      </c>
      <c r="U155" s="46" t="s">
        <v>603</v>
      </c>
      <c r="V155" s="51"/>
      <c r="W155" s="62"/>
      <c r="X155" s="62"/>
      <c r="Y155" s="23">
        <f>IF(M155&lt;&gt;"",$H155*M155,"")</f>
        <v>7.7</v>
      </c>
      <c r="Z155" s="23">
        <f>IF(N155&lt;&gt;"",$H155*N155,"")</f>
        <v>7.7</v>
      </c>
      <c r="AA155" s="19">
        <f>IF(OR(M155&lt;&gt;"",N155&lt;&gt;""),1,0)</f>
        <v>1</v>
      </c>
      <c r="AB155" s="19">
        <f>IF(M155&lt;&gt;0,1,0)</f>
        <v>1</v>
      </c>
      <c r="AC155" s="19">
        <f>IF(N155&lt;&gt;0,1,0)</f>
        <v>1</v>
      </c>
      <c r="AD155" s="23" t="str">
        <f>IF(W155&lt;&gt;"",$H155*W155,"")</f>
        <v/>
      </c>
      <c r="AE155" s="23" t="str">
        <f>IF(X155&lt;&gt;"",$H155*X155,"")</f>
        <v/>
      </c>
    </row>
    <row r="156" spans="2:31" x14ac:dyDescent="0.25">
      <c r="B156" s="18">
        <f>IF(G156="","",B155+1)</f>
        <v>134</v>
      </c>
      <c r="C156" s="25">
        <v>5200000010118</v>
      </c>
      <c r="D156" s="19"/>
      <c r="E156" s="19"/>
      <c r="F156" s="20"/>
      <c r="G156" s="20" t="s">
        <v>266</v>
      </c>
      <c r="H156" s="21">
        <v>1</v>
      </c>
      <c r="I156" s="21" t="s">
        <v>598</v>
      </c>
      <c r="J156" s="46"/>
      <c r="K156" s="46" t="s">
        <v>104</v>
      </c>
      <c r="L156" s="47"/>
      <c r="M156" s="48">
        <v>32.799999999999997</v>
      </c>
      <c r="N156" s="48">
        <v>32.799999999999997</v>
      </c>
      <c r="O156" s="49"/>
      <c r="P156" s="50"/>
      <c r="Q156" s="50">
        <v>0.18</v>
      </c>
      <c r="R156" s="50"/>
      <c r="S156" s="50"/>
      <c r="T156" s="46" t="s">
        <v>604</v>
      </c>
      <c r="U156" s="46" t="s">
        <v>603</v>
      </c>
      <c r="V156" s="51"/>
      <c r="W156" s="62"/>
      <c r="X156" s="62"/>
      <c r="Y156" s="23">
        <f>IF(M156&lt;&gt;"",$H156*M156,"")</f>
        <v>32.799999999999997</v>
      </c>
      <c r="Z156" s="23">
        <f>IF(N156&lt;&gt;"",$H156*N156,"")</f>
        <v>32.799999999999997</v>
      </c>
      <c r="AA156" s="19">
        <f>IF(OR(M156&lt;&gt;"",N156&lt;&gt;""),1,0)</f>
        <v>1</v>
      </c>
      <c r="AB156" s="19">
        <f>IF(M156&lt;&gt;0,1,0)</f>
        <v>1</v>
      </c>
      <c r="AC156" s="19">
        <f>IF(N156&lt;&gt;0,1,0)</f>
        <v>1</v>
      </c>
      <c r="AD156" s="23" t="str">
        <f>IF(W156&lt;&gt;"",$H156*W156,"")</f>
        <v/>
      </c>
      <c r="AE156" s="23" t="str">
        <f>IF(X156&lt;&gt;"",$H156*X156,"")</f>
        <v/>
      </c>
    </row>
    <row r="157" spans="2:31" x14ac:dyDescent="0.25">
      <c r="B157" s="18">
        <f>IF(G157="","",B156+1)</f>
        <v>135</v>
      </c>
      <c r="C157" s="25">
        <v>5200000021897</v>
      </c>
      <c r="D157" s="19"/>
      <c r="E157" s="19"/>
      <c r="F157" s="2"/>
      <c r="G157" s="20" t="s">
        <v>566</v>
      </c>
      <c r="H157" s="21">
        <v>56</v>
      </c>
      <c r="I157" s="21" t="s">
        <v>598</v>
      </c>
      <c r="J157" s="46"/>
      <c r="K157" s="46" t="s">
        <v>104</v>
      </c>
      <c r="L157" s="47"/>
      <c r="M157" s="48">
        <v>1.54</v>
      </c>
      <c r="N157" s="48">
        <v>1.54</v>
      </c>
      <c r="O157" s="49"/>
      <c r="P157" s="50"/>
      <c r="Q157" s="50">
        <v>0.18</v>
      </c>
      <c r="R157" s="50"/>
      <c r="S157" s="50"/>
      <c r="T157" s="46" t="s">
        <v>604</v>
      </c>
      <c r="U157" s="46" t="s">
        <v>603</v>
      </c>
      <c r="V157" s="51"/>
      <c r="W157" s="62"/>
      <c r="X157" s="62"/>
      <c r="Y157" s="23">
        <f>IF(M157&lt;&gt;"",$H157*M157,"")</f>
        <v>86.240000000000009</v>
      </c>
      <c r="Z157" s="23">
        <f>IF(N157&lt;&gt;"",$H157*N157,"")</f>
        <v>86.240000000000009</v>
      </c>
      <c r="AA157" s="19">
        <f>IF(OR(M157&lt;&gt;"",N157&lt;&gt;""),1,0)</f>
        <v>1</v>
      </c>
      <c r="AB157" s="19">
        <f>IF(M157&lt;&gt;0,1,0)</f>
        <v>1</v>
      </c>
      <c r="AC157" s="19">
        <f>IF(N157&lt;&gt;0,1,0)</f>
        <v>1</v>
      </c>
      <c r="AD157" s="23" t="str">
        <f>IF(W157&lt;&gt;"",$H157*W157,"")</f>
        <v/>
      </c>
      <c r="AE157" s="23" t="str">
        <f>IF(X157&lt;&gt;"",$H157*X157,"")</f>
        <v/>
      </c>
    </row>
    <row r="158" spans="2:31" x14ac:dyDescent="0.25">
      <c r="B158" s="18">
        <f>IF(G158="","",B157+1)</f>
        <v>136</v>
      </c>
      <c r="C158" s="25">
        <v>5200000002231</v>
      </c>
      <c r="D158" s="19"/>
      <c r="E158" s="19"/>
      <c r="F158" s="20"/>
      <c r="G158" s="20" t="s">
        <v>267</v>
      </c>
      <c r="H158" s="21">
        <v>1</v>
      </c>
      <c r="I158" s="21" t="s">
        <v>598</v>
      </c>
      <c r="J158" s="46"/>
      <c r="K158" s="46" t="s">
        <v>104</v>
      </c>
      <c r="L158" s="47"/>
      <c r="M158" s="48"/>
      <c r="N158" s="48"/>
      <c r="O158" s="49"/>
      <c r="P158" s="50"/>
      <c r="Q158" s="50">
        <v>0.18</v>
      </c>
      <c r="R158" s="50"/>
      <c r="S158" s="50"/>
      <c r="T158" s="46" t="s">
        <v>604</v>
      </c>
      <c r="U158" s="46" t="s">
        <v>603</v>
      </c>
      <c r="V158" s="51"/>
      <c r="W158" s="62"/>
      <c r="X158" s="62"/>
      <c r="Y158" s="23" t="str">
        <f>IF(M158&lt;&gt;"",$H158*M158,"")</f>
        <v/>
      </c>
      <c r="Z158" s="23" t="str">
        <f>IF(N158&lt;&gt;"",$H158*N158,"")</f>
        <v/>
      </c>
      <c r="AA158" s="19">
        <f>IF(OR(M158&lt;&gt;"",N158&lt;&gt;""),1,0)</f>
        <v>0</v>
      </c>
      <c r="AB158" s="19">
        <f>IF(M158&lt;&gt;0,1,0)</f>
        <v>0</v>
      </c>
      <c r="AC158" s="19">
        <f>IF(N158&lt;&gt;0,1,0)</f>
        <v>0</v>
      </c>
      <c r="AD158" s="23" t="str">
        <f>IF(W158&lt;&gt;"",$H158*W158,"")</f>
        <v/>
      </c>
      <c r="AE158" s="23" t="str">
        <f>IF(X158&lt;&gt;"",$H158*X158,"")</f>
        <v/>
      </c>
    </row>
    <row r="159" spans="2:31" x14ac:dyDescent="0.25">
      <c r="B159" s="18">
        <f>IF(G159="","",B158+1)</f>
        <v>137</v>
      </c>
      <c r="C159" s="25">
        <v>5200000014014</v>
      </c>
      <c r="D159" s="19"/>
      <c r="E159" s="19"/>
      <c r="F159" s="2"/>
      <c r="G159" s="20" t="s">
        <v>268</v>
      </c>
      <c r="H159" s="21">
        <v>1</v>
      </c>
      <c r="I159" s="21" t="s">
        <v>598</v>
      </c>
      <c r="J159" s="46"/>
      <c r="K159" s="46" t="s">
        <v>104</v>
      </c>
      <c r="L159" s="47"/>
      <c r="M159" s="48">
        <v>0.25</v>
      </c>
      <c r="N159" s="48">
        <v>0.25</v>
      </c>
      <c r="O159" s="49"/>
      <c r="P159" s="50"/>
      <c r="Q159" s="50">
        <v>0.18</v>
      </c>
      <c r="R159" s="50"/>
      <c r="S159" s="50"/>
      <c r="T159" s="46" t="s">
        <v>604</v>
      </c>
      <c r="U159" s="46" t="s">
        <v>603</v>
      </c>
      <c r="V159" s="51"/>
      <c r="W159" s="62"/>
      <c r="X159" s="62"/>
      <c r="Y159" s="23">
        <f>IF(M159&lt;&gt;"",$H159*M159,"")</f>
        <v>0.25</v>
      </c>
      <c r="Z159" s="23">
        <f>IF(N159&lt;&gt;"",$H159*N159,"")</f>
        <v>0.25</v>
      </c>
      <c r="AA159" s="19">
        <f>IF(OR(M159&lt;&gt;"",N159&lt;&gt;""),1,0)</f>
        <v>1</v>
      </c>
      <c r="AB159" s="19">
        <f>IF(M159&lt;&gt;0,1,0)</f>
        <v>1</v>
      </c>
      <c r="AC159" s="19">
        <f>IF(N159&lt;&gt;0,1,0)</f>
        <v>1</v>
      </c>
      <c r="AD159" s="23" t="str">
        <f>IF(W159&lt;&gt;"",$H159*W159,"")</f>
        <v/>
      </c>
      <c r="AE159" s="23" t="str">
        <f>IF(X159&lt;&gt;"",$H159*X159,"")</f>
        <v/>
      </c>
    </row>
    <row r="160" spans="2:31" x14ac:dyDescent="0.25">
      <c r="B160" s="18">
        <f>IF(G160="","",B159+1)</f>
        <v>138</v>
      </c>
      <c r="C160" s="25">
        <v>5200000019147</v>
      </c>
      <c r="D160" s="19"/>
      <c r="E160" s="19"/>
      <c r="F160" s="20"/>
      <c r="G160" s="20" t="s">
        <v>269</v>
      </c>
      <c r="H160" s="21">
        <v>1</v>
      </c>
      <c r="I160" s="21" t="s">
        <v>598</v>
      </c>
      <c r="J160" s="46"/>
      <c r="K160" s="46" t="s">
        <v>104</v>
      </c>
      <c r="L160" s="47"/>
      <c r="M160" s="48">
        <v>8.5</v>
      </c>
      <c r="N160" s="48">
        <v>8.5</v>
      </c>
      <c r="O160" s="49"/>
      <c r="P160" s="50"/>
      <c r="Q160" s="50">
        <v>0.18</v>
      </c>
      <c r="R160" s="50"/>
      <c r="S160" s="50"/>
      <c r="T160" s="46" t="s">
        <v>604</v>
      </c>
      <c r="U160" s="46" t="s">
        <v>603</v>
      </c>
      <c r="V160" s="51"/>
      <c r="W160" s="62"/>
      <c r="X160" s="62"/>
      <c r="Y160" s="23">
        <f>IF(M160&lt;&gt;"",$H160*M160,"")</f>
        <v>8.5</v>
      </c>
      <c r="Z160" s="23">
        <f>IF(N160&lt;&gt;"",$H160*N160,"")</f>
        <v>8.5</v>
      </c>
      <c r="AA160" s="19">
        <f>IF(OR(M160&lt;&gt;"",N160&lt;&gt;""),1,0)</f>
        <v>1</v>
      </c>
      <c r="AB160" s="19">
        <f>IF(M160&lt;&gt;0,1,0)</f>
        <v>1</v>
      </c>
      <c r="AC160" s="19">
        <f>IF(N160&lt;&gt;0,1,0)</f>
        <v>1</v>
      </c>
      <c r="AD160" s="23" t="str">
        <f>IF(W160&lt;&gt;"",$H160*W160,"")</f>
        <v/>
      </c>
      <c r="AE160" s="23" t="str">
        <f>IF(X160&lt;&gt;"",$H160*X160,"")</f>
        <v/>
      </c>
    </row>
    <row r="161" spans="2:31" x14ac:dyDescent="0.25">
      <c r="B161" s="18">
        <f>IF(G161="","",B160+1)</f>
        <v>139</v>
      </c>
      <c r="C161" s="25">
        <v>5900000002009</v>
      </c>
      <c r="D161" s="19"/>
      <c r="E161" s="19"/>
      <c r="F161" s="2"/>
      <c r="G161" s="20" t="s">
        <v>270</v>
      </c>
      <c r="H161" s="21">
        <v>1</v>
      </c>
      <c r="I161" s="21" t="s">
        <v>598</v>
      </c>
      <c r="J161" s="46"/>
      <c r="K161" s="46" t="s">
        <v>104</v>
      </c>
      <c r="L161" s="47"/>
      <c r="M161" s="48"/>
      <c r="N161" s="48"/>
      <c r="O161" s="49"/>
      <c r="P161" s="50"/>
      <c r="Q161" s="50">
        <v>0.18</v>
      </c>
      <c r="R161" s="50"/>
      <c r="S161" s="50"/>
      <c r="T161" s="46" t="s">
        <v>604</v>
      </c>
      <c r="U161" s="46" t="s">
        <v>603</v>
      </c>
      <c r="V161" s="51"/>
      <c r="W161" s="62"/>
      <c r="X161" s="62"/>
      <c r="Y161" s="23" t="str">
        <f>IF(M161&lt;&gt;"",$H161*M161,"")</f>
        <v/>
      </c>
      <c r="Z161" s="23" t="str">
        <f>IF(N161&lt;&gt;"",$H161*N161,"")</f>
        <v/>
      </c>
      <c r="AA161" s="19">
        <f>IF(OR(M161&lt;&gt;"",N161&lt;&gt;""),1,0)</f>
        <v>0</v>
      </c>
      <c r="AB161" s="19">
        <f>IF(M161&lt;&gt;0,1,0)</f>
        <v>0</v>
      </c>
      <c r="AC161" s="19">
        <f>IF(N161&lt;&gt;0,1,0)</f>
        <v>0</v>
      </c>
      <c r="AD161" s="23" t="str">
        <f>IF(W161&lt;&gt;"",$H161*W161,"")</f>
        <v/>
      </c>
      <c r="AE161" s="23" t="str">
        <f>IF(X161&lt;&gt;"",$H161*X161,"")</f>
        <v/>
      </c>
    </row>
    <row r="162" spans="2:31" x14ac:dyDescent="0.25">
      <c r="B162" s="18">
        <f>IF(G162="","",B161+1)</f>
        <v>140</v>
      </c>
      <c r="C162" s="25">
        <v>5200000017831</v>
      </c>
      <c r="D162" s="19"/>
      <c r="E162" s="19"/>
      <c r="F162" s="20"/>
      <c r="G162" s="20" t="s">
        <v>271</v>
      </c>
      <c r="H162" s="21">
        <v>1</v>
      </c>
      <c r="I162" s="21" t="s">
        <v>598</v>
      </c>
      <c r="J162" s="46"/>
      <c r="K162" s="46" t="s">
        <v>104</v>
      </c>
      <c r="L162" s="47"/>
      <c r="M162" s="48">
        <v>63</v>
      </c>
      <c r="N162" s="48">
        <v>63</v>
      </c>
      <c r="O162" s="49"/>
      <c r="P162" s="50"/>
      <c r="Q162" s="50">
        <v>0.18</v>
      </c>
      <c r="R162" s="50"/>
      <c r="S162" s="50"/>
      <c r="T162" s="46" t="s">
        <v>604</v>
      </c>
      <c r="U162" s="46" t="s">
        <v>603</v>
      </c>
      <c r="V162" s="51"/>
      <c r="W162" s="62"/>
      <c r="X162" s="62"/>
      <c r="Y162" s="23">
        <f>IF(M162&lt;&gt;"",$H162*M162,"")</f>
        <v>63</v>
      </c>
      <c r="Z162" s="23">
        <f>IF(N162&lt;&gt;"",$H162*N162,"")</f>
        <v>63</v>
      </c>
      <c r="AA162" s="19">
        <f>IF(OR(M162&lt;&gt;"",N162&lt;&gt;""),1,0)</f>
        <v>1</v>
      </c>
      <c r="AB162" s="19">
        <f>IF(M162&lt;&gt;0,1,0)</f>
        <v>1</v>
      </c>
      <c r="AC162" s="19">
        <f>IF(N162&lt;&gt;0,1,0)</f>
        <v>1</v>
      </c>
      <c r="AD162" s="23" t="str">
        <f>IF(W162&lt;&gt;"",$H162*W162,"")</f>
        <v/>
      </c>
      <c r="AE162" s="23" t="str">
        <f>IF(X162&lt;&gt;"",$H162*X162,"")</f>
        <v/>
      </c>
    </row>
    <row r="163" spans="2:31" x14ac:dyDescent="0.25">
      <c r="B163" s="18">
        <f>IF(G163="","",B162+1)</f>
        <v>141</v>
      </c>
      <c r="C163" s="25">
        <v>5200000014053</v>
      </c>
      <c r="D163" s="19"/>
      <c r="E163" s="19"/>
      <c r="F163" s="2"/>
      <c r="G163" s="20" t="s">
        <v>272</v>
      </c>
      <c r="H163" s="21">
        <v>1</v>
      </c>
      <c r="I163" s="21" t="s">
        <v>598</v>
      </c>
      <c r="J163" s="46"/>
      <c r="K163" s="46" t="s">
        <v>104</v>
      </c>
      <c r="L163" s="47"/>
      <c r="M163" s="48">
        <v>0.23</v>
      </c>
      <c r="N163" s="48">
        <v>0.23</v>
      </c>
      <c r="O163" s="49"/>
      <c r="P163" s="50"/>
      <c r="Q163" s="50">
        <v>0.18</v>
      </c>
      <c r="R163" s="50"/>
      <c r="S163" s="50"/>
      <c r="T163" s="46" t="s">
        <v>604</v>
      </c>
      <c r="U163" s="46" t="s">
        <v>603</v>
      </c>
      <c r="V163" s="51"/>
      <c r="W163" s="62"/>
      <c r="X163" s="62"/>
      <c r="Y163" s="23">
        <f>IF(M163&lt;&gt;"",$H163*M163,"")</f>
        <v>0.23</v>
      </c>
      <c r="Z163" s="23">
        <f>IF(N163&lt;&gt;"",$H163*N163,"")</f>
        <v>0.23</v>
      </c>
      <c r="AA163" s="19">
        <f>IF(OR(M163&lt;&gt;"",N163&lt;&gt;""),1,0)</f>
        <v>1</v>
      </c>
      <c r="AB163" s="19">
        <f>IF(M163&lt;&gt;0,1,0)</f>
        <v>1</v>
      </c>
      <c r="AC163" s="19">
        <f>IF(N163&lt;&gt;0,1,0)</f>
        <v>1</v>
      </c>
      <c r="AD163" s="23" t="str">
        <f>IF(W163&lt;&gt;"",$H163*W163,"")</f>
        <v/>
      </c>
      <c r="AE163" s="23" t="str">
        <f>IF(X163&lt;&gt;"",$H163*X163,"")</f>
        <v/>
      </c>
    </row>
    <row r="164" spans="2:31" x14ac:dyDescent="0.25">
      <c r="B164" s="18">
        <f>IF(G164="","",B163+1)</f>
        <v>142</v>
      </c>
      <c r="C164" s="25">
        <v>5200000007154</v>
      </c>
      <c r="D164" s="19"/>
      <c r="E164" s="19"/>
      <c r="F164" s="20"/>
      <c r="G164" s="20" t="s">
        <v>273</v>
      </c>
      <c r="H164" s="21">
        <v>1</v>
      </c>
      <c r="I164" s="21" t="s">
        <v>598</v>
      </c>
      <c r="J164" s="46"/>
      <c r="K164" s="46" t="s">
        <v>104</v>
      </c>
      <c r="L164" s="47"/>
      <c r="M164" s="48">
        <v>3.75</v>
      </c>
      <c r="N164" s="48">
        <v>3.75</v>
      </c>
      <c r="O164" s="49"/>
      <c r="P164" s="50"/>
      <c r="Q164" s="50">
        <v>0.18</v>
      </c>
      <c r="R164" s="50"/>
      <c r="S164" s="50"/>
      <c r="T164" s="46" t="s">
        <v>604</v>
      </c>
      <c r="U164" s="46" t="s">
        <v>603</v>
      </c>
      <c r="V164" s="51"/>
      <c r="W164" s="62"/>
      <c r="X164" s="62"/>
      <c r="Y164" s="23">
        <f>IF(M164&lt;&gt;"",$H164*M164,"")</f>
        <v>3.75</v>
      </c>
      <c r="Z164" s="23">
        <f>IF(N164&lt;&gt;"",$H164*N164,"")</f>
        <v>3.75</v>
      </c>
      <c r="AA164" s="19">
        <f>IF(OR(M164&lt;&gt;"",N164&lt;&gt;""),1,0)</f>
        <v>1</v>
      </c>
      <c r="AB164" s="19">
        <f>IF(M164&lt;&gt;0,1,0)</f>
        <v>1</v>
      </c>
      <c r="AC164" s="19">
        <f>IF(N164&lt;&gt;0,1,0)</f>
        <v>1</v>
      </c>
      <c r="AD164" s="23" t="str">
        <f>IF(W164&lt;&gt;"",$H164*W164,"")</f>
        <v/>
      </c>
      <c r="AE164" s="23" t="str">
        <f>IF(X164&lt;&gt;"",$H164*X164,"")</f>
        <v/>
      </c>
    </row>
    <row r="165" spans="2:31" x14ac:dyDescent="0.25">
      <c r="B165" s="18">
        <f>IF(G165="","",B164+1)</f>
        <v>143</v>
      </c>
      <c r="C165" s="25">
        <v>5200000019255</v>
      </c>
      <c r="D165" s="19"/>
      <c r="E165" s="19"/>
      <c r="F165" s="2"/>
      <c r="G165" s="20" t="s">
        <v>274</v>
      </c>
      <c r="H165" s="21">
        <v>333</v>
      </c>
      <c r="I165" s="21" t="s">
        <v>598</v>
      </c>
      <c r="J165" s="46"/>
      <c r="K165" s="46" t="s">
        <v>104</v>
      </c>
      <c r="L165" s="47"/>
      <c r="M165" s="48">
        <v>1.35</v>
      </c>
      <c r="N165" s="48">
        <v>1.35</v>
      </c>
      <c r="O165" s="49"/>
      <c r="P165" s="50"/>
      <c r="Q165" s="50">
        <v>0.18</v>
      </c>
      <c r="R165" s="50"/>
      <c r="S165" s="50"/>
      <c r="T165" s="46" t="s">
        <v>604</v>
      </c>
      <c r="U165" s="46" t="s">
        <v>603</v>
      </c>
      <c r="V165" s="51"/>
      <c r="W165" s="62"/>
      <c r="X165" s="62"/>
      <c r="Y165" s="23">
        <f>IF(M165&lt;&gt;"",$H165*M165,"")</f>
        <v>449.55</v>
      </c>
      <c r="Z165" s="23">
        <f>IF(N165&lt;&gt;"",$H165*N165,"")</f>
        <v>449.55</v>
      </c>
      <c r="AA165" s="19">
        <f>IF(OR(M165&lt;&gt;"",N165&lt;&gt;""),1,0)</f>
        <v>1</v>
      </c>
      <c r="AB165" s="19">
        <f>IF(M165&lt;&gt;0,1,0)</f>
        <v>1</v>
      </c>
      <c r="AC165" s="19">
        <f>IF(N165&lt;&gt;0,1,0)</f>
        <v>1</v>
      </c>
      <c r="AD165" s="23" t="str">
        <f>IF(W165&lt;&gt;"",$H165*W165,"")</f>
        <v/>
      </c>
      <c r="AE165" s="23" t="str">
        <f>IF(X165&lt;&gt;"",$H165*X165,"")</f>
        <v/>
      </c>
    </row>
    <row r="166" spans="2:31" x14ac:dyDescent="0.25">
      <c r="B166" s="18">
        <f>IF(G166="","",B165+1)</f>
        <v>144</v>
      </c>
      <c r="C166" s="25">
        <v>5200000007155</v>
      </c>
      <c r="D166" s="19"/>
      <c r="E166" s="19"/>
      <c r="F166" s="20"/>
      <c r="G166" s="20" t="s">
        <v>275</v>
      </c>
      <c r="H166" s="21">
        <v>1</v>
      </c>
      <c r="I166" s="21" t="s">
        <v>598</v>
      </c>
      <c r="J166" s="46"/>
      <c r="K166" s="46" t="s">
        <v>104</v>
      </c>
      <c r="L166" s="47"/>
      <c r="M166" s="48">
        <v>12.3</v>
      </c>
      <c r="N166" s="48">
        <v>12.3</v>
      </c>
      <c r="O166" s="49"/>
      <c r="P166" s="50"/>
      <c r="Q166" s="50">
        <v>0.18</v>
      </c>
      <c r="R166" s="50"/>
      <c r="S166" s="50"/>
      <c r="T166" s="46" t="s">
        <v>604</v>
      </c>
      <c r="U166" s="46" t="s">
        <v>603</v>
      </c>
      <c r="V166" s="51"/>
      <c r="W166" s="62"/>
      <c r="X166" s="62"/>
      <c r="Y166" s="23">
        <f>IF(M166&lt;&gt;"",$H166*M166,"")</f>
        <v>12.3</v>
      </c>
      <c r="Z166" s="23">
        <f>IF(N166&lt;&gt;"",$H166*N166,"")</f>
        <v>12.3</v>
      </c>
      <c r="AA166" s="19">
        <f>IF(OR(M166&lt;&gt;"",N166&lt;&gt;""),1,0)</f>
        <v>1</v>
      </c>
      <c r="AB166" s="19">
        <f>IF(M166&lt;&gt;0,1,0)</f>
        <v>1</v>
      </c>
      <c r="AC166" s="19">
        <f>IF(N166&lt;&gt;0,1,0)</f>
        <v>1</v>
      </c>
      <c r="AD166" s="23" t="str">
        <f>IF(W166&lt;&gt;"",$H166*W166,"")</f>
        <v/>
      </c>
      <c r="AE166" s="23" t="str">
        <f>IF(X166&lt;&gt;"",$H166*X166,"")</f>
        <v/>
      </c>
    </row>
    <row r="167" spans="2:31" x14ac:dyDescent="0.25">
      <c r="B167" s="18">
        <f>IF(G167="","",B166+1)</f>
        <v>145</v>
      </c>
      <c r="C167" s="25">
        <v>5200000010127</v>
      </c>
      <c r="D167" s="19"/>
      <c r="E167" s="19"/>
      <c r="F167" s="2"/>
      <c r="G167" s="20" t="s">
        <v>276</v>
      </c>
      <c r="H167" s="21">
        <v>1</v>
      </c>
      <c r="I167" s="21" t="s">
        <v>598</v>
      </c>
      <c r="J167" s="46"/>
      <c r="K167" s="46" t="s">
        <v>104</v>
      </c>
      <c r="L167" s="47"/>
      <c r="M167" s="48">
        <v>16.850000000000001</v>
      </c>
      <c r="N167" s="48">
        <v>16.850000000000001</v>
      </c>
      <c r="O167" s="49"/>
      <c r="P167" s="50"/>
      <c r="Q167" s="50">
        <v>0.18</v>
      </c>
      <c r="R167" s="50"/>
      <c r="S167" s="50"/>
      <c r="T167" s="46" t="s">
        <v>604</v>
      </c>
      <c r="U167" s="46" t="s">
        <v>603</v>
      </c>
      <c r="V167" s="51"/>
      <c r="W167" s="62"/>
      <c r="X167" s="62"/>
      <c r="Y167" s="23">
        <f>IF(M167&lt;&gt;"",$H167*M167,"")</f>
        <v>16.850000000000001</v>
      </c>
      <c r="Z167" s="23">
        <f>IF(N167&lt;&gt;"",$H167*N167,"")</f>
        <v>16.850000000000001</v>
      </c>
      <c r="AA167" s="19">
        <f>IF(OR(M167&lt;&gt;"",N167&lt;&gt;""),1,0)</f>
        <v>1</v>
      </c>
      <c r="AB167" s="19">
        <f>IF(M167&lt;&gt;0,1,0)</f>
        <v>1</v>
      </c>
      <c r="AC167" s="19">
        <f>IF(N167&lt;&gt;0,1,0)</f>
        <v>1</v>
      </c>
      <c r="AD167" s="23" t="str">
        <f>IF(W167&lt;&gt;"",$H167*W167,"")</f>
        <v/>
      </c>
      <c r="AE167" s="23" t="str">
        <f>IF(X167&lt;&gt;"",$H167*X167,"")</f>
        <v/>
      </c>
    </row>
    <row r="168" spans="2:31" x14ac:dyDescent="0.25">
      <c r="B168" s="18">
        <f>IF(G168="","",B167+1)</f>
        <v>146</v>
      </c>
      <c r="C168" s="25">
        <v>5200000014404</v>
      </c>
      <c r="D168" s="19"/>
      <c r="E168" s="19"/>
      <c r="F168" s="20"/>
      <c r="G168" s="20" t="s">
        <v>277</v>
      </c>
      <c r="H168" s="21">
        <v>1</v>
      </c>
      <c r="I168" s="21" t="s">
        <v>598</v>
      </c>
      <c r="J168" s="46"/>
      <c r="K168" s="46" t="s">
        <v>104</v>
      </c>
      <c r="L168" s="47"/>
      <c r="M168" s="48">
        <v>288.5</v>
      </c>
      <c r="N168" s="48">
        <v>288.5</v>
      </c>
      <c r="O168" s="49"/>
      <c r="P168" s="50"/>
      <c r="Q168" s="50">
        <v>0.18</v>
      </c>
      <c r="R168" s="50"/>
      <c r="S168" s="50"/>
      <c r="T168" s="46" t="s">
        <v>604</v>
      </c>
      <c r="U168" s="46" t="s">
        <v>603</v>
      </c>
      <c r="V168" s="51"/>
      <c r="W168" s="62"/>
      <c r="X168" s="62"/>
      <c r="Y168" s="23">
        <f>IF(M168&lt;&gt;"",$H168*M168,"")</f>
        <v>288.5</v>
      </c>
      <c r="Z168" s="23">
        <f>IF(N168&lt;&gt;"",$H168*N168,"")</f>
        <v>288.5</v>
      </c>
      <c r="AA168" s="19">
        <f>IF(OR(M168&lt;&gt;"",N168&lt;&gt;""),1,0)</f>
        <v>1</v>
      </c>
      <c r="AB168" s="19">
        <f>IF(M168&lt;&gt;0,1,0)</f>
        <v>1</v>
      </c>
      <c r="AC168" s="19">
        <f>IF(N168&lt;&gt;0,1,0)</f>
        <v>1</v>
      </c>
      <c r="AD168" s="23" t="str">
        <f>IF(W168&lt;&gt;"",$H168*W168,"")</f>
        <v/>
      </c>
      <c r="AE168" s="23" t="str">
        <f>IF(X168&lt;&gt;"",$H168*X168,"")</f>
        <v/>
      </c>
    </row>
    <row r="169" spans="2:31" x14ac:dyDescent="0.25">
      <c r="B169" s="18">
        <f>IF(G169="","",B168+1)</f>
        <v>147</v>
      </c>
      <c r="C169" s="25">
        <v>5200000015581</v>
      </c>
      <c r="D169" s="19"/>
      <c r="E169" s="19"/>
      <c r="F169" s="2"/>
      <c r="G169" s="20" t="s">
        <v>278</v>
      </c>
      <c r="H169" s="21">
        <v>1</v>
      </c>
      <c r="I169" s="21" t="s">
        <v>598</v>
      </c>
      <c r="J169" s="46"/>
      <c r="K169" s="46" t="s">
        <v>104</v>
      </c>
      <c r="L169" s="47"/>
      <c r="M169" s="48">
        <v>385.7</v>
      </c>
      <c r="N169" s="48">
        <v>385.7</v>
      </c>
      <c r="O169" s="49"/>
      <c r="P169" s="50"/>
      <c r="Q169" s="50">
        <v>0.18</v>
      </c>
      <c r="R169" s="50"/>
      <c r="S169" s="50"/>
      <c r="T169" s="46" t="s">
        <v>604</v>
      </c>
      <c r="U169" s="46" t="s">
        <v>603</v>
      </c>
      <c r="V169" s="51"/>
      <c r="W169" s="62"/>
      <c r="X169" s="62"/>
      <c r="Y169" s="23">
        <f>IF(M169&lt;&gt;"",$H169*M169,"")</f>
        <v>385.7</v>
      </c>
      <c r="Z169" s="23">
        <f>IF(N169&lt;&gt;"",$H169*N169,"")</f>
        <v>385.7</v>
      </c>
      <c r="AA169" s="19">
        <f>IF(OR(M169&lt;&gt;"",N169&lt;&gt;""),1,0)</f>
        <v>1</v>
      </c>
      <c r="AB169" s="19">
        <f>IF(M169&lt;&gt;0,1,0)</f>
        <v>1</v>
      </c>
      <c r="AC169" s="19">
        <f>IF(N169&lt;&gt;0,1,0)</f>
        <v>1</v>
      </c>
      <c r="AD169" s="23" t="str">
        <f>IF(W169&lt;&gt;"",$H169*W169,"")</f>
        <v/>
      </c>
      <c r="AE169" s="23" t="str">
        <f>IF(X169&lt;&gt;"",$H169*X169,"")</f>
        <v/>
      </c>
    </row>
    <row r="170" spans="2:31" x14ac:dyDescent="0.25">
      <c r="B170" s="18">
        <f>IF(G170="","",B169+1)</f>
        <v>148</v>
      </c>
      <c r="C170" s="25">
        <v>5200000015478</v>
      </c>
      <c r="D170" s="19"/>
      <c r="E170" s="19"/>
      <c r="F170" s="20"/>
      <c r="G170" s="20" t="s">
        <v>279</v>
      </c>
      <c r="H170" s="21">
        <v>1</v>
      </c>
      <c r="I170" s="21" t="s">
        <v>598</v>
      </c>
      <c r="J170" s="46"/>
      <c r="K170" s="46" t="s">
        <v>104</v>
      </c>
      <c r="L170" s="47"/>
      <c r="M170" s="48"/>
      <c r="N170" s="48"/>
      <c r="O170" s="49"/>
      <c r="P170" s="50"/>
      <c r="Q170" s="50">
        <v>0.18</v>
      </c>
      <c r="R170" s="50"/>
      <c r="S170" s="50"/>
      <c r="T170" s="46" t="s">
        <v>604</v>
      </c>
      <c r="U170" s="46" t="s">
        <v>603</v>
      </c>
      <c r="V170" s="51"/>
      <c r="W170" s="62"/>
      <c r="X170" s="62"/>
      <c r="Y170" s="23" t="str">
        <f>IF(M170&lt;&gt;"",$H170*M170,"")</f>
        <v/>
      </c>
      <c r="Z170" s="23" t="str">
        <f>IF(N170&lt;&gt;"",$H170*N170,"")</f>
        <v/>
      </c>
      <c r="AA170" s="19">
        <f>IF(OR(M170&lt;&gt;"",N170&lt;&gt;""),1,0)</f>
        <v>0</v>
      </c>
      <c r="AB170" s="19">
        <f>IF(M170&lt;&gt;0,1,0)</f>
        <v>0</v>
      </c>
      <c r="AC170" s="19">
        <f>IF(N170&lt;&gt;0,1,0)</f>
        <v>0</v>
      </c>
      <c r="AD170" s="23" t="str">
        <f>IF(W170&lt;&gt;"",$H170*W170,"")</f>
        <v/>
      </c>
      <c r="AE170" s="23" t="str">
        <f>IF(X170&lt;&gt;"",$H170*X170,"")</f>
        <v/>
      </c>
    </row>
    <row r="171" spans="2:31" x14ac:dyDescent="0.25">
      <c r="B171" s="18">
        <f>IF(G171="","",B170+1)</f>
        <v>149</v>
      </c>
      <c r="C171" s="25">
        <v>5200000014347</v>
      </c>
      <c r="D171" s="19"/>
      <c r="E171" s="19"/>
      <c r="F171" s="2"/>
      <c r="G171" s="20" t="s">
        <v>280</v>
      </c>
      <c r="H171" s="21">
        <v>1</v>
      </c>
      <c r="I171" s="21" t="s">
        <v>598</v>
      </c>
      <c r="J171" s="46"/>
      <c r="K171" s="46" t="s">
        <v>104</v>
      </c>
      <c r="L171" s="47"/>
      <c r="M171" s="48">
        <v>0.88</v>
      </c>
      <c r="N171" s="48">
        <v>0.88</v>
      </c>
      <c r="O171" s="49"/>
      <c r="P171" s="50"/>
      <c r="Q171" s="50">
        <v>0.18</v>
      </c>
      <c r="R171" s="50"/>
      <c r="S171" s="50"/>
      <c r="T171" s="46" t="s">
        <v>604</v>
      </c>
      <c r="U171" s="46" t="s">
        <v>603</v>
      </c>
      <c r="V171" s="51"/>
      <c r="W171" s="62"/>
      <c r="X171" s="62"/>
      <c r="Y171" s="23">
        <f>IF(M171&lt;&gt;"",$H171*M171,"")</f>
        <v>0.88</v>
      </c>
      <c r="Z171" s="23">
        <f>IF(N171&lt;&gt;"",$H171*N171,"")</f>
        <v>0.88</v>
      </c>
      <c r="AA171" s="19">
        <f>IF(OR(M171&lt;&gt;"",N171&lt;&gt;""),1,0)</f>
        <v>1</v>
      </c>
      <c r="AB171" s="19">
        <f>IF(M171&lt;&gt;0,1,0)</f>
        <v>1</v>
      </c>
      <c r="AC171" s="19">
        <f>IF(N171&lt;&gt;0,1,0)</f>
        <v>1</v>
      </c>
      <c r="AD171" s="23" t="str">
        <f>IF(W171&lt;&gt;"",$H171*W171,"")</f>
        <v/>
      </c>
      <c r="AE171" s="23" t="str">
        <f>IF(X171&lt;&gt;"",$H171*X171,"")</f>
        <v/>
      </c>
    </row>
    <row r="172" spans="2:31" x14ac:dyDescent="0.25">
      <c r="B172" s="18">
        <f>IF(G172="","",B171+1)</f>
        <v>150</v>
      </c>
      <c r="C172" s="25">
        <v>5200000014351</v>
      </c>
      <c r="D172" s="19"/>
      <c r="E172" s="19"/>
      <c r="F172" s="20"/>
      <c r="G172" s="20" t="s">
        <v>281</v>
      </c>
      <c r="H172" s="21">
        <v>1</v>
      </c>
      <c r="I172" s="21" t="s">
        <v>598</v>
      </c>
      <c r="J172" s="46"/>
      <c r="K172" s="46" t="s">
        <v>104</v>
      </c>
      <c r="L172" s="47"/>
      <c r="M172" s="48">
        <v>1.5</v>
      </c>
      <c r="N172" s="48">
        <v>1.5</v>
      </c>
      <c r="O172" s="49"/>
      <c r="P172" s="50"/>
      <c r="Q172" s="50">
        <v>0.18</v>
      </c>
      <c r="R172" s="50"/>
      <c r="S172" s="50"/>
      <c r="T172" s="46" t="s">
        <v>604</v>
      </c>
      <c r="U172" s="46" t="s">
        <v>603</v>
      </c>
      <c r="V172" s="51"/>
      <c r="W172" s="62"/>
      <c r="X172" s="62"/>
      <c r="Y172" s="23">
        <f>IF(M172&lt;&gt;"",$H172*M172,"")</f>
        <v>1.5</v>
      </c>
      <c r="Z172" s="23">
        <f>IF(N172&lt;&gt;"",$H172*N172,"")</f>
        <v>1.5</v>
      </c>
      <c r="AA172" s="19">
        <f>IF(OR(M172&lt;&gt;"",N172&lt;&gt;""),1,0)</f>
        <v>1</v>
      </c>
      <c r="AB172" s="19">
        <f>IF(M172&lt;&gt;0,1,0)</f>
        <v>1</v>
      </c>
      <c r="AC172" s="19">
        <f>IF(N172&lt;&gt;0,1,0)</f>
        <v>1</v>
      </c>
      <c r="AD172" s="23" t="str">
        <f>IF(W172&lt;&gt;"",$H172*W172,"")</f>
        <v/>
      </c>
      <c r="AE172" s="23" t="str">
        <f>IF(X172&lt;&gt;"",$H172*X172,"")</f>
        <v/>
      </c>
    </row>
    <row r="173" spans="2:31" x14ac:dyDescent="0.25">
      <c r="B173" s="18">
        <f>IF(G173="","",B172+1)</f>
        <v>151</v>
      </c>
      <c r="C173" s="25">
        <v>5200000014340</v>
      </c>
      <c r="D173" s="19"/>
      <c r="E173" s="19"/>
      <c r="F173" s="2"/>
      <c r="G173" s="20" t="s">
        <v>282</v>
      </c>
      <c r="H173" s="21">
        <v>1</v>
      </c>
      <c r="I173" s="21" t="s">
        <v>598</v>
      </c>
      <c r="J173" s="46"/>
      <c r="K173" s="46" t="s">
        <v>104</v>
      </c>
      <c r="L173" s="47"/>
      <c r="M173" s="48"/>
      <c r="N173" s="48"/>
      <c r="O173" s="49"/>
      <c r="P173" s="50"/>
      <c r="Q173" s="50">
        <v>0.18</v>
      </c>
      <c r="R173" s="50"/>
      <c r="S173" s="50"/>
      <c r="T173" s="46" t="s">
        <v>604</v>
      </c>
      <c r="U173" s="46" t="s">
        <v>603</v>
      </c>
      <c r="V173" s="51"/>
      <c r="W173" s="62"/>
      <c r="X173" s="62"/>
      <c r="Y173" s="23" t="str">
        <f>IF(M173&lt;&gt;"",$H173*M173,"")</f>
        <v/>
      </c>
      <c r="Z173" s="23" t="str">
        <f>IF(N173&lt;&gt;"",$H173*N173,"")</f>
        <v/>
      </c>
      <c r="AA173" s="19">
        <f>IF(OR(M173&lt;&gt;"",N173&lt;&gt;""),1,0)</f>
        <v>0</v>
      </c>
      <c r="AB173" s="19">
        <f>IF(M173&lt;&gt;0,1,0)</f>
        <v>0</v>
      </c>
      <c r="AC173" s="19">
        <f>IF(N173&lt;&gt;0,1,0)</f>
        <v>0</v>
      </c>
      <c r="AD173" s="23" t="str">
        <f>IF(W173&lt;&gt;"",$H173*W173,"")</f>
        <v/>
      </c>
      <c r="AE173" s="23" t="str">
        <f>IF(X173&lt;&gt;"",$H173*X173,"")</f>
        <v/>
      </c>
    </row>
    <row r="174" spans="2:31" x14ac:dyDescent="0.25">
      <c r="B174" s="18">
        <f>IF(G174="","",B173+1)</f>
        <v>152</v>
      </c>
      <c r="C174" s="25">
        <v>5200000014349</v>
      </c>
      <c r="D174" s="19"/>
      <c r="E174" s="19"/>
      <c r="F174" s="20"/>
      <c r="G174" s="20" t="s">
        <v>283</v>
      </c>
      <c r="H174" s="21">
        <v>1</v>
      </c>
      <c r="I174" s="21" t="s">
        <v>598</v>
      </c>
      <c r="J174" s="46"/>
      <c r="K174" s="46" t="s">
        <v>104</v>
      </c>
      <c r="L174" s="47"/>
      <c r="M174" s="48">
        <v>1.8</v>
      </c>
      <c r="N174" s="48">
        <v>1.8</v>
      </c>
      <c r="O174" s="49"/>
      <c r="P174" s="50"/>
      <c r="Q174" s="50">
        <v>0.18</v>
      </c>
      <c r="R174" s="50"/>
      <c r="S174" s="50"/>
      <c r="T174" s="46" t="s">
        <v>604</v>
      </c>
      <c r="U174" s="46" t="s">
        <v>603</v>
      </c>
      <c r="V174" s="51"/>
      <c r="W174" s="62"/>
      <c r="X174" s="62"/>
      <c r="Y174" s="23">
        <f>IF(M174&lt;&gt;"",$H174*M174,"")</f>
        <v>1.8</v>
      </c>
      <c r="Z174" s="23">
        <f>IF(N174&lt;&gt;"",$H174*N174,"")</f>
        <v>1.8</v>
      </c>
      <c r="AA174" s="19">
        <f>IF(OR(M174&lt;&gt;"",N174&lt;&gt;""),1,0)</f>
        <v>1</v>
      </c>
      <c r="AB174" s="19">
        <f>IF(M174&lt;&gt;0,1,0)</f>
        <v>1</v>
      </c>
      <c r="AC174" s="19">
        <f>IF(N174&lt;&gt;0,1,0)</f>
        <v>1</v>
      </c>
      <c r="AD174" s="23" t="str">
        <f>IF(W174&lt;&gt;"",$H174*W174,"")</f>
        <v/>
      </c>
      <c r="AE174" s="23" t="str">
        <f>IF(X174&lt;&gt;"",$H174*X174,"")</f>
        <v/>
      </c>
    </row>
    <row r="175" spans="2:31" x14ac:dyDescent="0.25">
      <c r="B175" s="18">
        <f>IF(G175="","",B174+1)</f>
        <v>153</v>
      </c>
      <c r="C175" s="25">
        <v>5200000014344</v>
      </c>
      <c r="D175" s="19"/>
      <c r="E175" s="19"/>
      <c r="F175" s="2"/>
      <c r="G175" s="20" t="s">
        <v>284</v>
      </c>
      <c r="H175" s="21">
        <v>1</v>
      </c>
      <c r="I175" s="21" t="s">
        <v>598</v>
      </c>
      <c r="J175" s="46"/>
      <c r="K175" s="46" t="s">
        <v>104</v>
      </c>
      <c r="L175" s="47"/>
      <c r="M175" s="48"/>
      <c r="N175" s="48"/>
      <c r="O175" s="49"/>
      <c r="P175" s="50"/>
      <c r="Q175" s="50">
        <v>0.18</v>
      </c>
      <c r="R175" s="50"/>
      <c r="S175" s="50"/>
      <c r="T175" s="46" t="s">
        <v>604</v>
      </c>
      <c r="U175" s="46" t="s">
        <v>603</v>
      </c>
      <c r="V175" s="51"/>
      <c r="W175" s="62"/>
      <c r="X175" s="62"/>
      <c r="Y175" s="23" t="str">
        <f>IF(M175&lt;&gt;"",$H175*M175,"")</f>
        <v/>
      </c>
      <c r="Z175" s="23" t="str">
        <f>IF(N175&lt;&gt;"",$H175*N175,"")</f>
        <v/>
      </c>
      <c r="AA175" s="19">
        <f>IF(OR(M175&lt;&gt;"",N175&lt;&gt;""),1,0)</f>
        <v>0</v>
      </c>
      <c r="AB175" s="19">
        <f>IF(M175&lt;&gt;0,1,0)</f>
        <v>0</v>
      </c>
      <c r="AC175" s="19">
        <f>IF(N175&lt;&gt;0,1,0)</f>
        <v>0</v>
      </c>
      <c r="AD175" s="23" t="str">
        <f>IF(W175&lt;&gt;"",$H175*W175,"")</f>
        <v/>
      </c>
      <c r="AE175" s="23" t="str">
        <f>IF(X175&lt;&gt;"",$H175*X175,"")</f>
        <v/>
      </c>
    </row>
    <row r="176" spans="2:31" x14ac:dyDescent="0.25">
      <c r="B176" s="18">
        <f>IF(G176="","",B175+1)</f>
        <v>154</v>
      </c>
      <c r="C176" s="25">
        <v>5200000009864</v>
      </c>
      <c r="D176" s="19"/>
      <c r="E176" s="19"/>
      <c r="F176" s="20"/>
      <c r="G176" s="20" t="s">
        <v>285</v>
      </c>
      <c r="H176" s="21">
        <v>1</v>
      </c>
      <c r="I176" s="21" t="s">
        <v>598</v>
      </c>
      <c r="J176" s="46"/>
      <c r="K176" s="46" t="s">
        <v>104</v>
      </c>
      <c r="L176" s="47"/>
      <c r="M176" s="48">
        <v>19.3</v>
      </c>
      <c r="N176" s="48">
        <v>19.3</v>
      </c>
      <c r="O176" s="49"/>
      <c r="P176" s="50"/>
      <c r="Q176" s="50">
        <v>0.18</v>
      </c>
      <c r="R176" s="50"/>
      <c r="S176" s="50"/>
      <c r="T176" s="46" t="s">
        <v>604</v>
      </c>
      <c r="U176" s="46" t="s">
        <v>603</v>
      </c>
      <c r="V176" s="51"/>
      <c r="W176" s="62"/>
      <c r="X176" s="62"/>
      <c r="Y176" s="23">
        <f>IF(M176&lt;&gt;"",$H176*M176,"")</f>
        <v>19.3</v>
      </c>
      <c r="Z176" s="23">
        <f>IF(N176&lt;&gt;"",$H176*N176,"")</f>
        <v>19.3</v>
      </c>
      <c r="AA176" s="19">
        <f>IF(OR(M176&lt;&gt;"",N176&lt;&gt;""),1,0)</f>
        <v>1</v>
      </c>
      <c r="AB176" s="19">
        <f>IF(M176&lt;&gt;0,1,0)</f>
        <v>1</v>
      </c>
      <c r="AC176" s="19">
        <f>IF(N176&lt;&gt;0,1,0)</f>
        <v>1</v>
      </c>
      <c r="AD176" s="23" t="str">
        <f>IF(W176&lt;&gt;"",$H176*W176,"")</f>
        <v/>
      </c>
      <c r="AE176" s="23" t="str">
        <f>IF(X176&lt;&gt;"",$H176*X176,"")</f>
        <v/>
      </c>
    </row>
    <row r="177" spans="2:31" x14ac:dyDescent="0.25">
      <c r="B177" s="18">
        <f>IF(G177="","",B176+1)</f>
        <v>155</v>
      </c>
      <c r="C177" s="25">
        <v>5200000009863</v>
      </c>
      <c r="D177" s="19"/>
      <c r="E177" s="19"/>
      <c r="F177" s="2"/>
      <c r="G177" s="20" t="s">
        <v>286</v>
      </c>
      <c r="H177" s="21">
        <v>1</v>
      </c>
      <c r="I177" s="21" t="s">
        <v>598</v>
      </c>
      <c r="J177" s="46"/>
      <c r="K177" s="46" t="s">
        <v>104</v>
      </c>
      <c r="L177" s="47"/>
      <c r="M177" s="48">
        <v>42</v>
      </c>
      <c r="N177" s="48">
        <v>42</v>
      </c>
      <c r="O177" s="49"/>
      <c r="P177" s="50"/>
      <c r="Q177" s="50">
        <v>0.18</v>
      </c>
      <c r="R177" s="50"/>
      <c r="S177" s="50"/>
      <c r="T177" s="46" t="s">
        <v>604</v>
      </c>
      <c r="U177" s="46" t="s">
        <v>603</v>
      </c>
      <c r="V177" s="51"/>
      <c r="W177" s="62"/>
      <c r="X177" s="62"/>
      <c r="Y177" s="23">
        <f>IF(M177&lt;&gt;"",$H177*M177,"")</f>
        <v>42</v>
      </c>
      <c r="Z177" s="23">
        <f>IF(N177&lt;&gt;"",$H177*N177,"")</f>
        <v>42</v>
      </c>
      <c r="AA177" s="19">
        <f>IF(OR(M177&lt;&gt;"",N177&lt;&gt;""),1,0)</f>
        <v>1</v>
      </c>
      <c r="AB177" s="19">
        <f>IF(M177&lt;&gt;0,1,0)</f>
        <v>1</v>
      </c>
      <c r="AC177" s="19">
        <f>IF(N177&lt;&gt;0,1,0)</f>
        <v>1</v>
      </c>
      <c r="AD177" s="23" t="str">
        <f>IF(W177&lt;&gt;"",$H177*W177,"")</f>
        <v/>
      </c>
      <c r="AE177" s="23" t="str">
        <f>IF(X177&lt;&gt;"",$H177*X177,"")</f>
        <v/>
      </c>
    </row>
    <row r="178" spans="2:31" x14ac:dyDescent="0.25">
      <c r="B178" s="18">
        <f>IF(G178="","",B177+1)</f>
        <v>156</v>
      </c>
      <c r="C178" s="25">
        <v>5200000011495</v>
      </c>
      <c r="D178" s="19"/>
      <c r="E178" s="19"/>
      <c r="F178" s="20"/>
      <c r="G178" s="20" t="s">
        <v>287</v>
      </c>
      <c r="H178" s="21">
        <v>67</v>
      </c>
      <c r="I178" s="21" t="s">
        <v>598</v>
      </c>
      <c r="J178" s="46"/>
      <c r="K178" s="46" t="s">
        <v>104</v>
      </c>
      <c r="L178" s="47"/>
      <c r="M178" s="48">
        <v>2.7</v>
      </c>
      <c r="N178" s="48">
        <v>2.7</v>
      </c>
      <c r="O178" s="49"/>
      <c r="P178" s="50"/>
      <c r="Q178" s="50">
        <v>0.18</v>
      </c>
      <c r="R178" s="50"/>
      <c r="S178" s="50"/>
      <c r="T178" s="46" t="s">
        <v>604</v>
      </c>
      <c r="U178" s="46" t="s">
        <v>603</v>
      </c>
      <c r="V178" s="51"/>
      <c r="W178" s="62"/>
      <c r="X178" s="62"/>
      <c r="Y178" s="23">
        <f>IF(M178&lt;&gt;"",$H178*M178,"")</f>
        <v>180.9</v>
      </c>
      <c r="Z178" s="23">
        <f>IF(N178&lt;&gt;"",$H178*N178,"")</f>
        <v>180.9</v>
      </c>
      <c r="AA178" s="19">
        <f>IF(OR(M178&lt;&gt;"",N178&lt;&gt;""),1,0)</f>
        <v>1</v>
      </c>
      <c r="AB178" s="19">
        <f>IF(M178&lt;&gt;0,1,0)</f>
        <v>1</v>
      </c>
      <c r="AC178" s="19">
        <f>IF(N178&lt;&gt;0,1,0)</f>
        <v>1</v>
      </c>
      <c r="AD178" s="23" t="str">
        <f>IF(W178&lt;&gt;"",$H178*W178,"")</f>
        <v/>
      </c>
      <c r="AE178" s="23" t="str">
        <f>IF(X178&lt;&gt;"",$H178*X178,"")</f>
        <v/>
      </c>
    </row>
    <row r="179" spans="2:31" x14ac:dyDescent="0.25">
      <c r="B179" s="18">
        <f>IF(G179="","",B178+1)</f>
        <v>157</v>
      </c>
      <c r="C179" s="25">
        <v>5200000011492</v>
      </c>
      <c r="D179" s="19"/>
      <c r="E179" s="19"/>
      <c r="F179" s="2"/>
      <c r="G179" s="20" t="s">
        <v>288</v>
      </c>
      <c r="H179" s="21">
        <v>67</v>
      </c>
      <c r="I179" s="21" t="s">
        <v>598</v>
      </c>
      <c r="J179" s="46"/>
      <c r="K179" s="46" t="s">
        <v>104</v>
      </c>
      <c r="L179" s="47"/>
      <c r="M179" s="48">
        <v>2.17</v>
      </c>
      <c r="N179" s="48">
        <v>2.17</v>
      </c>
      <c r="O179" s="49"/>
      <c r="P179" s="50"/>
      <c r="Q179" s="50">
        <v>0.18</v>
      </c>
      <c r="R179" s="50"/>
      <c r="S179" s="50"/>
      <c r="T179" s="46" t="s">
        <v>604</v>
      </c>
      <c r="U179" s="46" t="s">
        <v>603</v>
      </c>
      <c r="V179" s="51"/>
      <c r="W179" s="62"/>
      <c r="X179" s="62"/>
      <c r="Y179" s="23">
        <f>IF(M179&lt;&gt;"",$H179*M179,"")</f>
        <v>145.38999999999999</v>
      </c>
      <c r="Z179" s="23">
        <f>IF(N179&lt;&gt;"",$H179*N179,"")</f>
        <v>145.38999999999999</v>
      </c>
      <c r="AA179" s="19">
        <f>IF(OR(M179&lt;&gt;"",N179&lt;&gt;""),1,0)</f>
        <v>1</v>
      </c>
      <c r="AB179" s="19">
        <f>IF(M179&lt;&gt;0,1,0)</f>
        <v>1</v>
      </c>
      <c r="AC179" s="19">
        <f>IF(N179&lt;&gt;0,1,0)</f>
        <v>1</v>
      </c>
      <c r="AD179" s="23" t="str">
        <f>IF(W179&lt;&gt;"",$H179*W179,"")</f>
        <v/>
      </c>
      <c r="AE179" s="23" t="str">
        <f>IF(X179&lt;&gt;"",$H179*X179,"")</f>
        <v/>
      </c>
    </row>
    <row r="180" spans="2:31" x14ac:dyDescent="0.25">
      <c r="B180" s="18">
        <f>IF(G180="","",B179+1)</f>
        <v>158</v>
      </c>
      <c r="C180" s="25">
        <v>5200000011497</v>
      </c>
      <c r="D180" s="19"/>
      <c r="E180" s="19"/>
      <c r="F180" s="20"/>
      <c r="G180" s="20" t="s">
        <v>289</v>
      </c>
      <c r="H180" s="21">
        <v>67</v>
      </c>
      <c r="I180" s="21" t="s">
        <v>598</v>
      </c>
      <c r="J180" s="46"/>
      <c r="K180" s="46" t="s">
        <v>104</v>
      </c>
      <c r="L180" s="47"/>
      <c r="M180" s="48">
        <v>5.9</v>
      </c>
      <c r="N180" s="48">
        <v>5.9</v>
      </c>
      <c r="O180" s="49"/>
      <c r="P180" s="50"/>
      <c r="Q180" s="50">
        <v>0.18</v>
      </c>
      <c r="R180" s="50"/>
      <c r="S180" s="50"/>
      <c r="T180" s="46" t="s">
        <v>604</v>
      </c>
      <c r="U180" s="46" t="s">
        <v>603</v>
      </c>
      <c r="V180" s="51"/>
      <c r="W180" s="62"/>
      <c r="X180" s="62"/>
      <c r="Y180" s="23">
        <f>IF(M180&lt;&gt;"",$H180*M180,"")</f>
        <v>395.3</v>
      </c>
      <c r="Z180" s="23">
        <f>IF(N180&lt;&gt;"",$H180*N180,"")</f>
        <v>395.3</v>
      </c>
      <c r="AA180" s="19">
        <f>IF(OR(M180&lt;&gt;"",N180&lt;&gt;""),1,0)</f>
        <v>1</v>
      </c>
      <c r="AB180" s="19">
        <f>IF(M180&lt;&gt;0,1,0)</f>
        <v>1</v>
      </c>
      <c r="AC180" s="19">
        <f>IF(N180&lt;&gt;0,1,0)</f>
        <v>1</v>
      </c>
      <c r="AD180" s="23" t="str">
        <f>IF(W180&lt;&gt;"",$H180*W180,"")</f>
        <v/>
      </c>
      <c r="AE180" s="23" t="str">
        <f>IF(X180&lt;&gt;"",$H180*X180,"")</f>
        <v/>
      </c>
    </row>
    <row r="181" spans="2:31" x14ac:dyDescent="0.25">
      <c r="B181" s="18">
        <f>IF(G181="","",B180+1)</f>
        <v>159</v>
      </c>
      <c r="C181" s="25">
        <v>5200000011494</v>
      </c>
      <c r="D181" s="19"/>
      <c r="E181" s="19"/>
      <c r="F181" s="2"/>
      <c r="G181" s="20" t="s">
        <v>290</v>
      </c>
      <c r="H181" s="21">
        <v>67</v>
      </c>
      <c r="I181" s="21" t="s">
        <v>598</v>
      </c>
      <c r="J181" s="46"/>
      <c r="K181" s="46" t="s">
        <v>104</v>
      </c>
      <c r="L181" s="47"/>
      <c r="M181" s="48">
        <v>3.6</v>
      </c>
      <c r="N181" s="48">
        <v>3.6</v>
      </c>
      <c r="O181" s="49"/>
      <c r="P181" s="50"/>
      <c r="Q181" s="50">
        <v>0.18</v>
      </c>
      <c r="R181" s="50"/>
      <c r="S181" s="50"/>
      <c r="T181" s="46" t="s">
        <v>604</v>
      </c>
      <c r="U181" s="46" t="s">
        <v>603</v>
      </c>
      <c r="V181" s="51"/>
      <c r="W181" s="62"/>
      <c r="X181" s="62"/>
      <c r="Y181" s="23">
        <f>IF(M181&lt;&gt;"",$H181*M181,"")</f>
        <v>241.20000000000002</v>
      </c>
      <c r="Z181" s="23">
        <f>IF(N181&lt;&gt;"",$H181*N181,"")</f>
        <v>241.20000000000002</v>
      </c>
      <c r="AA181" s="19">
        <f>IF(OR(M181&lt;&gt;"",N181&lt;&gt;""),1,0)</f>
        <v>1</v>
      </c>
      <c r="AB181" s="19">
        <f>IF(M181&lt;&gt;0,1,0)</f>
        <v>1</v>
      </c>
      <c r="AC181" s="19">
        <f>IF(N181&lt;&gt;0,1,0)</f>
        <v>1</v>
      </c>
      <c r="AD181" s="23" t="str">
        <f>IF(W181&lt;&gt;"",$H181*W181,"")</f>
        <v/>
      </c>
      <c r="AE181" s="23" t="str">
        <f>IF(X181&lt;&gt;"",$H181*X181,"")</f>
        <v/>
      </c>
    </row>
    <row r="182" spans="2:31" x14ac:dyDescent="0.25">
      <c r="B182" s="18">
        <f>IF(G182="","",B181+1)</f>
        <v>160</v>
      </c>
      <c r="C182" s="25">
        <v>5200000012181</v>
      </c>
      <c r="D182" s="19"/>
      <c r="E182" s="19"/>
      <c r="F182" s="20"/>
      <c r="G182" s="20" t="s">
        <v>291</v>
      </c>
      <c r="H182" s="21">
        <v>1</v>
      </c>
      <c r="I182" s="21" t="s">
        <v>598</v>
      </c>
      <c r="J182" s="46"/>
      <c r="K182" s="46" t="s">
        <v>104</v>
      </c>
      <c r="L182" s="47"/>
      <c r="M182" s="48"/>
      <c r="N182" s="48"/>
      <c r="O182" s="49"/>
      <c r="P182" s="50"/>
      <c r="Q182" s="50">
        <v>0.18</v>
      </c>
      <c r="R182" s="50"/>
      <c r="S182" s="50"/>
      <c r="T182" s="46" t="s">
        <v>604</v>
      </c>
      <c r="U182" s="46" t="s">
        <v>603</v>
      </c>
      <c r="V182" s="51"/>
      <c r="W182" s="62"/>
      <c r="X182" s="62"/>
      <c r="Y182" s="23" t="str">
        <f>IF(M182&lt;&gt;"",$H182*M182,"")</f>
        <v/>
      </c>
      <c r="Z182" s="23" t="str">
        <f>IF(N182&lt;&gt;"",$H182*N182,"")</f>
        <v/>
      </c>
      <c r="AA182" s="19">
        <f>IF(OR(M182&lt;&gt;"",N182&lt;&gt;""),1,0)</f>
        <v>0</v>
      </c>
      <c r="AB182" s="19">
        <f>IF(M182&lt;&gt;0,1,0)</f>
        <v>0</v>
      </c>
      <c r="AC182" s="19">
        <f>IF(N182&lt;&gt;0,1,0)</f>
        <v>0</v>
      </c>
      <c r="AD182" s="23" t="str">
        <f>IF(W182&lt;&gt;"",$H182*W182,"")</f>
        <v/>
      </c>
      <c r="AE182" s="23" t="str">
        <f>IF(X182&lt;&gt;"",$H182*X182,"")</f>
        <v/>
      </c>
    </row>
    <row r="183" spans="2:31" x14ac:dyDescent="0.25">
      <c r="B183" s="18">
        <f>IF(G183="","",B182+1)</f>
        <v>161</v>
      </c>
      <c r="C183" s="25">
        <v>5200000022447</v>
      </c>
      <c r="D183" s="19"/>
      <c r="E183" s="19"/>
      <c r="F183" s="2"/>
      <c r="G183" s="20" t="s">
        <v>567</v>
      </c>
      <c r="H183" s="21">
        <v>59</v>
      </c>
      <c r="I183" s="21" t="s">
        <v>598</v>
      </c>
      <c r="J183" s="46"/>
      <c r="K183" s="46" t="s">
        <v>104</v>
      </c>
      <c r="L183" s="47"/>
      <c r="M183" s="48">
        <v>5.65</v>
      </c>
      <c r="N183" s="48">
        <v>5.65</v>
      </c>
      <c r="O183" s="49"/>
      <c r="P183" s="50"/>
      <c r="Q183" s="50">
        <v>0.18</v>
      </c>
      <c r="R183" s="50"/>
      <c r="S183" s="50"/>
      <c r="T183" s="46" t="s">
        <v>604</v>
      </c>
      <c r="U183" s="46" t="s">
        <v>603</v>
      </c>
      <c r="V183" s="51"/>
      <c r="W183" s="62"/>
      <c r="X183" s="62"/>
      <c r="Y183" s="23">
        <f>IF(M183&lt;&gt;"",$H183*M183,"")</f>
        <v>333.35</v>
      </c>
      <c r="Z183" s="23">
        <f>IF(N183&lt;&gt;"",$H183*N183,"")</f>
        <v>333.35</v>
      </c>
      <c r="AA183" s="19">
        <f>IF(OR(M183&lt;&gt;"",N183&lt;&gt;""),1,0)</f>
        <v>1</v>
      </c>
      <c r="AB183" s="19">
        <f>IF(M183&lt;&gt;0,1,0)</f>
        <v>1</v>
      </c>
      <c r="AC183" s="19">
        <f>IF(N183&lt;&gt;0,1,0)</f>
        <v>1</v>
      </c>
      <c r="AD183" s="23" t="str">
        <f>IF(W183&lt;&gt;"",$H183*W183,"")</f>
        <v/>
      </c>
      <c r="AE183" s="23" t="str">
        <f>IF(X183&lt;&gt;"",$H183*X183,"")</f>
        <v/>
      </c>
    </row>
    <row r="184" spans="2:31" x14ac:dyDescent="0.25">
      <c r="B184" s="18">
        <f>IF(G184="","",B183+1)</f>
        <v>162</v>
      </c>
      <c r="C184" s="25">
        <v>5200000005557</v>
      </c>
      <c r="D184" s="19"/>
      <c r="E184" s="19"/>
      <c r="F184" s="20"/>
      <c r="G184" s="20" t="s">
        <v>292</v>
      </c>
      <c r="H184" s="21">
        <v>1</v>
      </c>
      <c r="I184" s="21" t="s">
        <v>598</v>
      </c>
      <c r="J184" s="46"/>
      <c r="K184" s="46" t="s">
        <v>104</v>
      </c>
      <c r="L184" s="47"/>
      <c r="M184" s="48">
        <v>45.3</v>
      </c>
      <c r="N184" s="48">
        <v>45.3</v>
      </c>
      <c r="O184" s="49"/>
      <c r="P184" s="50"/>
      <c r="Q184" s="50">
        <v>0.18</v>
      </c>
      <c r="R184" s="50"/>
      <c r="S184" s="50"/>
      <c r="T184" s="46" t="s">
        <v>604</v>
      </c>
      <c r="U184" s="46" t="s">
        <v>603</v>
      </c>
      <c r="V184" s="51"/>
      <c r="W184" s="62"/>
      <c r="X184" s="62"/>
      <c r="Y184" s="23">
        <f>IF(M184&lt;&gt;"",$H184*M184,"")</f>
        <v>45.3</v>
      </c>
      <c r="Z184" s="23">
        <f>IF(N184&lt;&gt;"",$H184*N184,"")</f>
        <v>45.3</v>
      </c>
      <c r="AA184" s="19">
        <f>IF(OR(M184&lt;&gt;"",N184&lt;&gt;""),1,0)</f>
        <v>1</v>
      </c>
      <c r="AB184" s="19">
        <f>IF(M184&lt;&gt;0,1,0)</f>
        <v>1</v>
      </c>
      <c r="AC184" s="19">
        <f>IF(N184&lt;&gt;0,1,0)</f>
        <v>1</v>
      </c>
      <c r="AD184" s="23" t="str">
        <f>IF(W184&lt;&gt;"",$H184*W184,"")</f>
        <v/>
      </c>
      <c r="AE184" s="23" t="str">
        <f>IF(X184&lt;&gt;"",$H184*X184,"")</f>
        <v/>
      </c>
    </row>
    <row r="185" spans="2:31" x14ac:dyDescent="0.25">
      <c r="B185" s="18">
        <f>IF(G185="","",B184+1)</f>
        <v>163</v>
      </c>
      <c r="C185" s="25">
        <v>5200000004140</v>
      </c>
      <c r="D185" s="19"/>
      <c r="E185" s="19"/>
      <c r="F185" s="2"/>
      <c r="G185" s="20" t="s">
        <v>293</v>
      </c>
      <c r="H185" s="21">
        <v>1</v>
      </c>
      <c r="I185" s="21" t="s">
        <v>598</v>
      </c>
      <c r="J185" s="46"/>
      <c r="K185" s="46" t="s">
        <v>104</v>
      </c>
      <c r="L185" s="47"/>
      <c r="M185" s="48">
        <v>4.8</v>
      </c>
      <c r="N185" s="48">
        <v>4.8</v>
      </c>
      <c r="O185" s="49"/>
      <c r="P185" s="50"/>
      <c r="Q185" s="50">
        <v>0.18</v>
      </c>
      <c r="R185" s="50"/>
      <c r="S185" s="50"/>
      <c r="T185" s="46" t="s">
        <v>604</v>
      </c>
      <c r="U185" s="46" t="s">
        <v>603</v>
      </c>
      <c r="V185" s="51"/>
      <c r="W185" s="62"/>
      <c r="X185" s="62"/>
      <c r="Y185" s="23">
        <f>IF(M185&lt;&gt;"",$H185*M185,"")</f>
        <v>4.8</v>
      </c>
      <c r="Z185" s="23">
        <f>IF(N185&lt;&gt;"",$H185*N185,"")</f>
        <v>4.8</v>
      </c>
      <c r="AA185" s="19">
        <f>IF(OR(M185&lt;&gt;"",N185&lt;&gt;""),1,0)</f>
        <v>1</v>
      </c>
      <c r="AB185" s="19">
        <f>IF(M185&lt;&gt;0,1,0)</f>
        <v>1</v>
      </c>
      <c r="AC185" s="19">
        <f>IF(N185&lt;&gt;0,1,0)</f>
        <v>1</v>
      </c>
      <c r="AD185" s="23" t="str">
        <f>IF(W185&lt;&gt;"",$H185*W185,"")</f>
        <v/>
      </c>
      <c r="AE185" s="23" t="str">
        <f>IF(X185&lt;&gt;"",$H185*X185,"")</f>
        <v/>
      </c>
    </row>
    <row r="186" spans="2:31" x14ac:dyDescent="0.25">
      <c r="B186" s="18">
        <f>IF(G186="","",B185+1)</f>
        <v>164</v>
      </c>
      <c r="C186" s="25">
        <v>5200000004139</v>
      </c>
      <c r="D186" s="19"/>
      <c r="E186" s="19"/>
      <c r="F186" s="20"/>
      <c r="G186" s="20" t="s">
        <v>294</v>
      </c>
      <c r="H186" s="21">
        <v>1</v>
      </c>
      <c r="I186" s="21" t="s">
        <v>598</v>
      </c>
      <c r="J186" s="46"/>
      <c r="K186" s="46" t="s">
        <v>104</v>
      </c>
      <c r="L186" s="47"/>
      <c r="M186" s="48">
        <v>6.6</v>
      </c>
      <c r="N186" s="48">
        <v>6.6</v>
      </c>
      <c r="O186" s="49"/>
      <c r="P186" s="50"/>
      <c r="Q186" s="50">
        <v>0.18</v>
      </c>
      <c r="R186" s="50"/>
      <c r="S186" s="50"/>
      <c r="T186" s="46" t="s">
        <v>604</v>
      </c>
      <c r="U186" s="46" t="s">
        <v>603</v>
      </c>
      <c r="V186" s="51"/>
      <c r="W186" s="62"/>
      <c r="X186" s="62"/>
      <c r="Y186" s="23">
        <f>IF(M186&lt;&gt;"",$H186*M186,"")</f>
        <v>6.6</v>
      </c>
      <c r="Z186" s="23">
        <f>IF(N186&lt;&gt;"",$H186*N186,"")</f>
        <v>6.6</v>
      </c>
      <c r="AA186" s="19">
        <f>IF(OR(M186&lt;&gt;"",N186&lt;&gt;""),1,0)</f>
        <v>1</v>
      </c>
      <c r="AB186" s="19">
        <f>IF(M186&lt;&gt;0,1,0)</f>
        <v>1</v>
      </c>
      <c r="AC186" s="19">
        <f>IF(N186&lt;&gt;0,1,0)</f>
        <v>1</v>
      </c>
      <c r="AD186" s="23" t="str">
        <f>IF(W186&lt;&gt;"",$H186*W186,"")</f>
        <v/>
      </c>
      <c r="AE186" s="23" t="str">
        <f>IF(X186&lt;&gt;"",$H186*X186,"")</f>
        <v/>
      </c>
    </row>
    <row r="187" spans="2:31" x14ac:dyDescent="0.25">
      <c r="B187" s="18">
        <f>IF(G187="","",B186+1)</f>
        <v>165</v>
      </c>
      <c r="C187" s="25">
        <v>5200000004144</v>
      </c>
      <c r="D187" s="19"/>
      <c r="E187" s="19"/>
      <c r="F187" s="2"/>
      <c r="G187" s="20" t="s">
        <v>295</v>
      </c>
      <c r="H187" s="21">
        <v>1</v>
      </c>
      <c r="I187" s="21" t="s">
        <v>598</v>
      </c>
      <c r="J187" s="46"/>
      <c r="K187" s="46" t="s">
        <v>104</v>
      </c>
      <c r="L187" s="47"/>
      <c r="M187" s="48">
        <v>16.75</v>
      </c>
      <c r="N187" s="48">
        <v>16.75</v>
      </c>
      <c r="O187" s="49"/>
      <c r="P187" s="50"/>
      <c r="Q187" s="50">
        <v>0.18</v>
      </c>
      <c r="R187" s="50"/>
      <c r="S187" s="50"/>
      <c r="T187" s="46" t="s">
        <v>604</v>
      </c>
      <c r="U187" s="46" t="s">
        <v>603</v>
      </c>
      <c r="V187" s="51"/>
      <c r="W187" s="62"/>
      <c r="X187" s="62"/>
      <c r="Y187" s="23">
        <f>IF(M187&lt;&gt;"",$H187*M187,"")</f>
        <v>16.75</v>
      </c>
      <c r="Z187" s="23">
        <f>IF(N187&lt;&gt;"",$H187*N187,"")</f>
        <v>16.75</v>
      </c>
      <c r="AA187" s="19">
        <f>IF(OR(M187&lt;&gt;"",N187&lt;&gt;""),1,0)</f>
        <v>1</v>
      </c>
      <c r="AB187" s="19">
        <f>IF(M187&lt;&gt;0,1,0)</f>
        <v>1</v>
      </c>
      <c r="AC187" s="19">
        <f>IF(N187&lt;&gt;0,1,0)</f>
        <v>1</v>
      </c>
      <c r="AD187" s="23" t="str">
        <f>IF(W187&lt;&gt;"",$H187*W187,"")</f>
        <v/>
      </c>
      <c r="AE187" s="23" t="str">
        <f>IF(X187&lt;&gt;"",$H187*X187,"")</f>
        <v/>
      </c>
    </row>
    <row r="188" spans="2:31" x14ac:dyDescent="0.25">
      <c r="B188" s="18">
        <f>IF(G188="","",B187+1)</f>
        <v>166</v>
      </c>
      <c r="C188" s="25">
        <v>5200000004141</v>
      </c>
      <c r="D188" s="19"/>
      <c r="E188" s="19"/>
      <c r="F188" s="20"/>
      <c r="G188" s="20" t="s">
        <v>296</v>
      </c>
      <c r="H188" s="21">
        <v>1</v>
      </c>
      <c r="I188" s="21" t="s">
        <v>598</v>
      </c>
      <c r="J188" s="46"/>
      <c r="K188" s="46" t="s">
        <v>104</v>
      </c>
      <c r="L188" s="47"/>
      <c r="M188" s="48">
        <v>7.5</v>
      </c>
      <c r="N188" s="48">
        <v>7.5</v>
      </c>
      <c r="O188" s="49"/>
      <c r="P188" s="50"/>
      <c r="Q188" s="50">
        <v>0.18</v>
      </c>
      <c r="R188" s="50"/>
      <c r="S188" s="50"/>
      <c r="T188" s="46" t="s">
        <v>604</v>
      </c>
      <c r="U188" s="46" t="s">
        <v>603</v>
      </c>
      <c r="V188" s="51"/>
      <c r="W188" s="62"/>
      <c r="X188" s="62"/>
      <c r="Y188" s="23">
        <f>IF(M188&lt;&gt;"",$H188*M188,"")</f>
        <v>7.5</v>
      </c>
      <c r="Z188" s="23">
        <f>IF(N188&lt;&gt;"",$H188*N188,"")</f>
        <v>7.5</v>
      </c>
      <c r="AA188" s="19">
        <f>IF(OR(M188&lt;&gt;"",N188&lt;&gt;""),1,0)</f>
        <v>1</v>
      </c>
      <c r="AB188" s="19">
        <f>IF(M188&lt;&gt;0,1,0)</f>
        <v>1</v>
      </c>
      <c r="AC188" s="19">
        <f>IF(N188&lt;&gt;0,1,0)</f>
        <v>1</v>
      </c>
      <c r="AD188" s="23" t="str">
        <f>IF(W188&lt;&gt;"",$H188*W188,"")</f>
        <v/>
      </c>
      <c r="AE188" s="23" t="str">
        <f>IF(X188&lt;&gt;"",$H188*X188,"")</f>
        <v/>
      </c>
    </row>
    <row r="189" spans="2:31" x14ac:dyDescent="0.25">
      <c r="B189" s="18">
        <f>IF(G189="","",B188+1)</f>
        <v>167</v>
      </c>
      <c r="C189" s="25">
        <v>5200000004268</v>
      </c>
      <c r="D189" s="19"/>
      <c r="E189" s="19"/>
      <c r="F189" s="2"/>
      <c r="G189" s="20" t="s">
        <v>297</v>
      </c>
      <c r="H189" s="21">
        <v>1</v>
      </c>
      <c r="I189" s="21" t="s">
        <v>598</v>
      </c>
      <c r="J189" s="46"/>
      <c r="K189" s="46" t="s">
        <v>104</v>
      </c>
      <c r="L189" s="47"/>
      <c r="M189" s="48">
        <v>69.5</v>
      </c>
      <c r="N189" s="48">
        <v>69.5</v>
      </c>
      <c r="O189" s="49"/>
      <c r="P189" s="50"/>
      <c r="Q189" s="50">
        <v>0.18</v>
      </c>
      <c r="R189" s="50"/>
      <c r="S189" s="50"/>
      <c r="T189" s="46" t="s">
        <v>604</v>
      </c>
      <c r="U189" s="46" t="s">
        <v>603</v>
      </c>
      <c r="V189" s="51"/>
      <c r="W189" s="62"/>
      <c r="X189" s="62"/>
      <c r="Y189" s="23">
        <f>IF(M189&lt;&gt;"",$H189*M189,"")</f>
        <v>69.5</v>
      </c>
      <c r="Z189" s="23">
        <f>IF(N189&lt;&gt;"",$H189*N189,"")</f>
        <v>69.5</v>
      </c>
      <c r="AA189" s="19">
        <f>IF(OR(M189&lt;&gt;"",N189&lt;&gt;""),1,0)</f>
        <v>1</v>
      </c>
      <c r="AB189" s="19">
        <f>IF(M189&lt;&gt;0,1,0)</f>
        <v>1</v>
      </c>
      <c r="AC189" s="19">
        <f>IF(N189&lt;&gt;0,1,0)</f>
        <v>1</v>
      </c>
      <c r="AD189" s="23" t="str">
        <f>IF(W189&lt;&gt;"",$H189*W189,"")</f>
        <v/>
      </c>
      <c r="AE189" s="23" t="str">
        <f>IF(X189&lt;&gt;"",$H189*X189,"")</f>
        <v/>
      </c>
    </row>
    <row r="190" spans="2:31" x14ac:dyDescent="0.25">
      <c r="B190" s="18">
        <f>IF(G190="","",B189+1)</f>
        <v>168</v>
      </c>
      <c r="C190" s="25">
        <v>5200000004143</v>
      </c>
      <c r="D190" s="19"/>
      <c r="E190" s="19"/>
      <c r="F190" s="20"/>
      <c r="G190" s="20" t="s">
        <v>298</v>
      </c>
      <c r="H190" s="21">
        <v>1</v>
      </c>
      <c r="I190" s="21" t="s">
        <v>598</v>
      </c>
      <c r="J190" s="46"/>
      <c r="K190" s="46" t="s">
        <v>104</v>
      </c>
      <c r="L190" s="47"/>
      <c r="M190" s="48">
        <v>0.9</v>
      </c>
      <c r="N190" s="48">
        <v>0.9</v>
      </c>
      <c r="O190" s="49"/>
      <c r="P190" s="50"/>
      <c r="Q190" s="50">
        <v>0.18</v>
      </c>
      <c r="R190" s="50"/>
      <c r="S190" s="50"/>
      <c r="T190" s="46" t="s">
        <v>604</v>
      </c>
      <c r="U190" s="46" t="s">
        <v>603</v>
      </c>
      <c r="V190" s="51"/>
      <c r="W190" s="62"/>
      <c r="X190" s="62"/>
      <c r="Y190" s="23">
        <f>IF(M190&lt;&gt;"",$H190*M190,"")</f>
        <v>0.9</v>
      </c>
      <c r="Z190" s="23">
        <f>IF(N190&lt;&gt;"",$H190*N190,"")</f>
        <v>0.9</v>
      </c>
      <c r="AA190" s="19">
        <f>IF(OR(M190&lt;&gt;"",N190&lt;&gt;""),1,0)</f>
        <v>1</v>
      </c>
      <c r="AB190" s="19">
        <f>IF(M190&lt;&gt;0,1,0)</f>
        <v>1</v>
      </c>
      <c r="AC190" s="19">
        <f>IF(N190&lt;&gt;0,1,0)</f>
        <v>1</v>
      </c>
      <c r="AD190" s="23" t="str">
        <f>IF(W190&lt;&gt;"",$H190*W190,"")</f>
        <v/>
      </c>
      <c r="AE190" s="23" t="str">
        <f>IF(X190&lt;&gt;"",$H190*X190,"")</f>
        <v/>
      </c>
    </row>
    <row r="191" spans="2:31" x14ac:dyDescent="0.25">
      <c r="B191" s="18">
        <f>IF(G191="","",B190+1)</f>
        <v>169</v>
      </c>
      <c r="C191" s="25">
        <v>5200000013680</v>
      </c>
      <c r="D191" s="19"/>
      <c r="E191" s="19"/>
      <c r="F191" s="2"/>
      <c r="G191" s="20" t="s">
        <v>299</v>
      </c>
      <c r="H191" s="21">
        <v>1</v>
      </c>
      <c r="I191" s="21" t="s">
        <v>598</v>
      </c>
      <c r="J191" s="46"/>
      <c r="K191" s="46" t="s">
        <v>104</v>
      </c>
      <c r="L191" s="47"/>
      <c r="M191" s="48">
        <v>2.9</v>
      </c>
      <c r="N191" s="48">
        <v>2.9</v>
      </c>
      <c r="O191" s="49"/>
      <c r="P191" s="50"/>
      <c r="Q191" s="50">
        <v>0.18</v>
      </c>
      <c r="R191" s="50"/>
      <c r="S191" s="50"/>
      <c r="T191" s="46" t="s">
        <v>604</v>
      </c>
      <c r="U191" s="46" t="s">
        <v>603</v>
      </c>
      <c r="V191" s="51"/>
      <c r="W191" s="62"/>
      <c r="X191" s="62"/>
      <c r="Y191" s="23">
        <f>IF(M191&lt;&gt;"",$H191*M191,"")</f>
        <v>2.9</v>
      </c>
      <c r="Z191" s="23">
        <f>IF(N191&lt;&gt;"",$H191*N191,"")</f>
        <v>2.9</v>
      </c>
      <c r="AA191" s="19">
        <f>IF(OR(M191&lt;&gt;"",N191&lt;&gt;""),1,0)</f>
        <v>1</v>
      </c>
      <c r="AB191" s="19">
        <f>IF(M191&lt;&gt;0,1,0)</f>
        <v>1</v>
      </c>
      <c r="AC191" s="19">
        <f>IF(N191&lt;&gt;0,1,0)</f>
        <v>1</v>
      </c>
      <c r="AD191" s="23" t="str">
        <f>IF(W191&lt;&gt;"",$H191*W191,"")</f>
        <v/>
      </c>
      <c r="AE191" s="23" t="str">
        <f>IF(X191&lt;&gt;"",$H191*X191,"")</f>
        <v/>
      </c>
    </row>
    <row r="192" spans="2:31" x14ac:dyDescent="0.25">
      <c r="B192" s="18">
        <f>IF(G192="","",B191+1)</f>
        <v>170</v>
      </c>
      <c r="C192" s="25">
        <v>5200000000383</v>
      </c>
      <c r="D192" s="19"/>
      <c r="E192" s="19"/>
      <c r="F192" s="20"/>
      <c r="G192" s="20" t="s">
        <v>300</v>
      </c>
      <c r="H192" s="21">
        <v>1</v>
      </c>
      <c r="I192" s="21" t="s">
        <v>598</v>
      </c>
      <c r="J192" s="46"/>
      <c r="K192" s="46" t="s">
        <v>104</v>
      </c>
      <c r="L192" s="47"/>
      <c r="M192" s="48">
        <v>3.1</v>
      </c>
      <c r="N192" s="48">
        <v>3.1</v>
      </c>
      <c r="O192" s="49"/>
      <c r="P192" s="50"/>
      <c r="Q192" s="50">
        <v>0.18</v>
      </c>
      <c r="R192" s="50"/>
      <c r="S192" s="50"/>
      <c r="T192" s="46" t="s">
        <v>604</v>
      </c>
      <c r="U192" s="46" t="s">
        <v>603</v>
      </c>
      <c r="V192" s="51"/>
      <c r="W192" s="62"/>
      <c r="X192" s="62"/>
      <c r="Y192" s="23">
        <f>IF(M192&lt;&gt;"",$H192*M192,"")</f>
        <v>3.1</v>
      </c>
      <c r="Z192" s="23">
        <f>IF(N192&lt;&gt;"",$H192*N192,"")</f>
        <v>3.1</v>
      </c>
      <c r="AA192" s="19">
        <f>IF(OR(M192&lt;&gt;"",N192&lt;&gt;""),1,0)</f>
        <v>1</v>
      </c>
      <c r="AB192" s="19">
        <f>IF(M192&lt;&gt;0,1,0)</f>
        <v>1</v>
      </c>
      <c r="AC192" s="19">
        <f>IF(N192&lt;&gt;0,1,0)</f>
        <v>1</v>
      </c>
      <c r="AD192" s="23" t="str">
        <f>IF(W192&lt;&gt;"",$H192*W192,"")</f>
        <v/>
      </c>
      <c r="AE192" s="23" t="str">
        <f>IF(X192&lt;&gt;"",$H192*X192,"")</f>
        <v/>
      </c>
    </row>
    <row r="193" spans="2:31" x14ac:dyDescent="0.25">
      <c r="B193" s="18">
        <f>IF(G193="","",B192+1)</f>
        <v>171</v>
      </c>
      <c r="C193" s="25">
        <v>5200000000384</v>
      </c>
      <c r="D193" s="19"/>
      <c r="E193" s="19"/>
      <c r="F193" s="2"/>
      <c r="G193" s="20" t="s">
        <v>301</v>
      </c>
      <c r="H193" s="21">
        <v>1</v>
      </c>
      <c r="I193" s="21" t="s">
        <v>598</v>
      </c>
      <c r="J193" s="46"/>
      <c r="K193" s="46" t="s">
        <v>104</v>
      </c>
      <c r="L193" s="47"/>
      <c r="M193" s="48">
        <v>3.6</v>
      </c>
      <c r="N193" s="48">
        <v>3.6</v>
      </c>
      <c r="O193" s="49"/>
      <c r="P193" s="50"/>
      <c r="Q193" s="50">
        <v>0.18</v>
      </c>
      <c r="R193" s="50"/>
      <c r="S193" s="50"/>
      <c r="T193" s="46" t="s">
        <v>604</v>
      </c>
      <c r="U193" s="46" t="s">
        <v>603</v>
      </c>
      <c r="V193" s="51"/>
      <c r="W193" s="62"/>
      <c r="X193" s="62"/>
      <c r="Y193" s="23">
        <f>IF(M193&lt;&gt;"",$H193*M193,"")</f>
        <v>3.6</v>
      </c>
      <c r="Z193" s="23">
        <f>IF(N193&lt;&gt;"",$H193*N193,"")</f>
        <v>3.6</v>
      </c>
      <c r="AA193" s="19">
        <f>IF(OR(M193&lt;&gt;"",N193&lt;&gt;""),1,0)</f>
        <v>1</v>
      </c>
      <c r="AB193" s="19">
        <f>IF(M193&lt;&gt;0,1,0)</f>
        <v>1</v>
      </c>
      <c r="AC193" s="19">
        <f>IF(N193&lt;&gt;0,1,0)</f>
        <v>1</v>
      </c>
      <c r="AD193" s="23" t="str">
        <f>IF(W193&lt;&gt;"",$H193*W193,"")</f>
        <v/>
      </c>
      <c r="AE193" s="23" t="str">
        <f>IF(X193&lt;&gt;"",$H193*X193,"")</f>
        <v/>
      </c>
    </row>
    <row r="194" spans="2:31" x14ac:dyDescent="0.25">
      <c r="B194" s="18">
        <f>IF(G194="","",B193+1)</f>
        <v>172</v>
      </c>
      <c r="C194" s="25">
        <v>5200000000385</v>
      </c>
      <c r="D194" s="19"/>
      <c r="E194" s="19"/>
      <c r="F194" s="20"/>
      <c r="G194" s="20" t="s">
        <v>302</v>
      </c>
      <c r="H194" s="21">
        <v>1</v>
      </c>
      <c r="I194" s="21" t="s">
        <v>598</v>
      </c>
      <c r="J194" s="46"/>
      <c r="K194" s="46" t="s">
        <v>104</v>
      </c>
      <c r="L194" s="47"/>
      <c r="M194" s="48">
        <v>17.5</v>
      </c>
      <c r="N194" s="48">
        <v>17.5</v>
      </c>
      <c r="O194" s="49"/>
      <c r="P194" s="50"/>
      <c r="Q194" s="50">
        <v>0.18</v>
      </c>
      <c r="R194" s="50"/>
      <c r="S194" s="50"/>
      <c r="T194" s="46" t="s">
        <v>604</v>
      </c>
      <c r="U194" s="46" t="s">
        <v>603</v>
      </c>
      <c r="V194" s="51"/>
      <c r="W194" s="62"/>
      <c r="X194" s="62"/>
      <c r="Y194" s="23">
        <f>IF(M194&lt;&gt;"",$H194*M194,"")</f>
        <v>17.5</v>
      </c>
      <c r="Z194" s="23">
        <f>IF(N194&lt;&gt;"",$H194*N194,"")</f>
        <v>17.5</v>
      </c>
      <c r="AA194" s="19">
        <f>IF(OR(M194&lt;&gt;"",N194&lt;&gt;""),1,0)</f>
        <v>1</v>
      </c>
      <c r="AB194" s="19">
        <f>IF(M194&lt;&gt;0,1,0)</f>
        <v>1</v>
      </c>
      <c r="AC194" s="19">
        <f>IF(N194&lt;&gt;0,1,0)</f>
        <v>1</v>
      </c>
      <c r="AD194" s="23" t="str">
        <f>IF(W194&lt;&gt;"",$H194*W194,"")</f>
        <v/>
      </c>
      <c r="AE194" s="23" t="str">
        <f>IF(X194&lt;&gt;"",$H194*X194,"")</f>
        <v/>
      </c>
    </row>
    <row r="195" spans="2:31" x14ac:dyDescent="0.25">
      <c r="B195" s="18">
        <f>IF(G195="","",B194+1)</f>
        <v>173</v>
      </c>
      <c r="C195" s="25">
        <v>5200000001344</v>
      </c>
      <c r="D195" s="19"/>
      <c r="E195" s="19"/>
      <c r="F195" s="2"/>
      <c r="G195" s="20" t="s">
        <v>303</v>
      </c>
      <c r="H195" s="21">
        <v>1</v>
      </c>
      <c r="I195" s="21" t="s">
        <v>598</v>
      </c>
      <c r="J195" s="46"/>
      <c r="K195" s="46" t="s">
        <v>104</v>
      </c>
      <c r="L195" s="47"/>
      <c r="M195" s="48">
        <v>7.75</v>
      </c>
      <c r="N195" s="48">
        <v>7.75</v>
      </c>
      <c r="O195" s="49"/>
      <c r="P195" s="50"/>
      <c r="Q195" s="50">
        <v>0.18</v>
      </c>
      <c r="R195" s="50"/>
      <c r="S195" s="50"/>
      <c r="T195" s="46" t="s">
        <v>604</v>
      </c>
      <c r="U195" s="46" t="s">
        <v>603</v>
      </c>
      <c r="V195" s="51"/>
      <c r="W195" s="62"/>
      <c r="X195" s="62"/>
      <c r="Y195" s="23">
        <f>IF(M195&lt;&gt;"",$H195*M195,"")</f>
        <v>7.75</v>
      </c>
      <c r="Z195" s="23">
        <f>IF(N195&lt;&gt;"",$H195*N195,"")</f>
        <v>7.75</v>
      </c>
      <c r="AA195" s="19">
        <f>IF(OR(M195&lt;&gt;"",N195&lt;&gt;""),1,0)</f>
        <v>1</v>
      </c>
      <c r="AB195" s="19">
        <f>IF(M195&lt;&gt;0,1,0)</f>
        <v>1</v>
      </c>
      <c r="AC195" s="19">
        <f>IF(N195&lt;&gt;0,1,0)</f>
        <v>1</v>
      </c>
      <c r="AD195" s="23" t="str">
        <f>IF(W195&lt;&gt;"",$H195*W195,"")</f>
        <v/>
      </c>
      <c r="AE195" s="23" t="str">
        <f>IF(X195&lt;&gt;"",$H195*X195,"")</f>
        <v/>
      </c>
    </row>
    <row r="196" spans="2:31" x14ac:dyDescent="0.25">
      <c r="B196" s="18">
        <f>IF(G196="","",B195+1)</f>
        <v>174</v>
      </c>
      <c r="C196" s="25">
        <v>5200000018127</v>
      </c>
      <c r="D196" s="19"/>
      <c r="E196" s="19"/>
      <c r="F196" s="20"/>
      <c r="G196" s="20" t="s">
        <v>304</v>
      </c>
      <c r="H196" s="21">
        <v>1</v>
      </c>
      <c r="I196" s="21" t="s">
        <v>598</v>
      </c>
      <c r="J196" s="46"/>
      <c r="K196" s="46" t="s">
        <v>104</v>
      </c>
      <c r="L196" s="47"/>
      <c r="M196" s="48">
        <v>7.9</v>
      </c>
      <c r="N196" s="48">
        <v>7.9</v>
      </c>
      <c r="O196" s="49"/>
      <c r="P196" s="50"/>
      <c r="Q196" s="50">
        <v>0.18</v>
      </c>
      <c r="R196" s="50"/>
      <c r="S196" s="50"/>
      <c r="T196" s="46" t="s">
        <v>604</v>
      </c>
      <c r="U196" s="46" t="s">
        <v>603</v>
      </c>
      <c r="V196" s="51"/>
      <c r="W196" s="62"/>
      <c r="X196" s="62"/>
      <c r="Y196" s="23">
        <f>IF(M196&lt;&gt;"",$H196*M196,"")</f>
        <v>7.9</v>
      </c>
      <c r="Z196" s="23">
        <f>IF(N196&lt;&gt;"",$H196*N196,"")</f>
        <v>7.9</v>
      </c>
      <c r="AA196" s="19">
        <f>IF(OR(M196&lt;&gt;"",N196&lt;&gt;""),1,0)</f>
        <v>1</v>
      </c>
      <c r="AB196" s="19">
        <f>IF(M196&lt;&gt;0,1,0)</f>
        <v>1</v>
      </c>
      <c r="AC196" s="19">
        <f>IF(N196&lt;&gt;0,1,0)</f>
        <v>1</v>
      </c>
      <c r="AD196" s="23" t="str">
        <f>IF(W196&lt;&gt;"",$H196*W196,"")</f>
        <v/>
      </c>
      <c r="AE196" s="23" t="str">
        <f>IF(X196&lt;&gt;"",$H196*X196,"")</f>
        <v/>
      </c>
    </row>
    <row r="197" spans="2:31" x14ac:dyDescent="0.25">
      <c r="B197" s="18">
        <f>IF(G197="","",B196+1)</f>
        <v>175</v>
      </c>
      <c r="C197" s="25">
        <v>5200000004065</v>
      </c>
      <c r="D197" s="19"/>
      <c r="E197" s="19"/>
      <c r="F197" s="2"/>
      <c r="G197" s="20" t="s">
        <v>305</v>
      </c>
      <c r="H197" s="21">
        <v>1</v>
      </c>
      <c r="I197" s="21" t="s">
        <v>598</v>
      </c>
      <c r="J197" s="46"/>
      <c r="K197" s="46" t="s">
        <v>104</v>
      </c>
      <c r="L197" s="47"/>
      <c r="M197" s="48">
        <v>39.6</v>
      </c>
      <c r="N197" s="48">
        <v>39.6</v>
      </c>
      <c r="O197" s="49"/>
      <c r="P197" s="50"/>
      <c r="Q197" s="50">
        <v>0.18</v>
      </c>
      <c r="R197" s="50"/>
      <c r="S197" s="50"/>
      <c r="T197" s="46" t="s">
        <v>604</v>
      </c>
      <c r="U197" s="46" t="s">
        <v>603</v>
      </c>
      <c r="V197" s="51"/>
      <c r="W197" s="62"/>
      <c r="X197" s="62"/>
      <c r="Y197" s="23">
        <f>IF(M197&lt;&gt;"",$H197*M197,"")</f>
        <v>39.6</v>
      </c>
      <c r="Z197" s="23">
        <f>IF(N197&lt;&gt;"",$H197*N197,"")</f>
        <v>39.6</v>
      </c>
      <c r="AA197" s="19">
        <f>IF(OR(M197&lt;&gt;"",N197&lt;&gt;""),1,0)</f>
        <v>1</v>
      </c>
      <c r="AB197" s="19">
        <f>IF(M197&lt;&gt;0,1,0)</f>
        <v>1</v>
      </c>
      <c r="AC197" s="19">
        <f>IF(N197&lt;&gt;0,1,0)</f>
        <v>1</v>
      </c>
      <c r="AD197" s="23" t="str">
        <f>IF(W197&lt;&gt;"",$H197*W197,"")</f>
        <v/>
      </c>
      <c r="AE197" s="23" t="str">
        <f>IF(X197&lt;&gt;"",$H197*X197,"")</f>
        <v/>
      </c>
    </row>
    <row r="198" spans="2:31" x14ac:dyDescent="0.25">
      <c r="B198" s="18">
        <f>IF(G198="","",B197+1)</f>
        <v>176</v>
      </c>
      <c r="C198" s="25">
        <v>5200000000386</v>
      </c>
      <c r="D198" s="19"/>
      <c r="E198" s="19"/>
      <c r="F198" s="20"/>
      <c r="G198" s="20" t="s">
        <v>306</v>
      </c>
      <c r="H198" s="21">
        <v>1</v>
      </c>
      <c r="I198" s="21" t="s">
        <v>598</v>
      </c>
      <c r="J198" s="46"/>
      <c r="K198" s="46" t="s">
        <v>104</v>
      </c>
      <c r="L198" s="47"/>
      <c r="M198" s="48"/>
      <c r="N198" s="48"/>
      <c r="O198" s="49"/>
      <c r="P198" s="50"/>
      <c r="Q198" s="50">
        <v>0.18</v>
      </c>
      <c r="R198" s="50"/>
      <c r="S198" s="50"/>
      <c r="T198" s="46" t="s">
        <v>604</v>
      </c>
      <c r="U198" s="46" t="s">
        <v>603</v>
      </c>
      <c r="V198" s="51"/>
      <c r="W198" s="62"/>
      <c r="X198" s="62"/>
      <c r="Y198" s="23" t="str">
        <f>IF(M198&lt;&gt;"",$H198*M198,"")</f>
        <v/>
      </c>
      <c r="Z198" s="23" t="str">
        <f>IF(N198&lt;&gt;"",$H198*N198,"")</f>
        <v/>
      </c>
      <c r="AA198" s="19">
        <f>IF(OR(M198&lt;&gt;"",N198&lt;&gt;""),1,0)</f>
        <v>0</v>
      </c>
      <c r="AB198" s="19">
        <f>IF(M198&lt;&gt;0,1,0)</f>
        <v>0</v>
      </c>
      <c r="AC198" s="19">
        <f>IF(N198&lt;&gt;0,1,0)</f>
        <v>0</v>
      </c>
      <c r="AD198" s="23" t="str">
        <f>IF(W198&lt;&gt;"",$H198*W198,"")</f>
        <v/>
      </c>
      <c r="AE198" s="23" t="str">
        <f>IF(X198&lt;&gt;"",$H198*X198,"")</f>
        <v/>
      </c>
    </row>
    <row r="199" spans="2:31" x14ac:dyDescent="0.25">
      <c r="B199" s="18">
        <f>IF(G199="","",B198+1)</f>
        <v>177</v>
      </c>
      <c r="C199" s="25">
        <v>5200000000387</v>
      </c>
      <c r="D199" s="19"/>
      <c r="E199" s="19"/>
      <c r="F199" s="20"/>
      <c r="G199" s="20" t="s">
        <v>307</v>
      </c>
      <c r="H199" s="21">
        <v>1</v>
      </c>
      <c r="I199" s="21" t="s">
        <v>598</v>
      </c>
      <c r="J199" s="46"/>
      <c r="K199" s="46" t="s">
        <v>104</v>
      </c>
      <c r="L199" s="47"/>
      <c r="M199" s="48">
        <v>1.05</v>
      </c>
      <c r="N199" s="48">
        <v>1.05</v>
      </c>
      <c r="O199" s="49"/>
      <c r="P199" s="50"/>
      <c r="Q199" s="50">
        <v>0.18</v>
      </c>
      <c r="R199" s="50"/>
      <c r="S199" s="50"/>
      <c r="T199" s="46" t="s">
        <v>604</v>
      </c>
      <c r="U199" s="46" t="s">
        <v>603</v>
      </c>
      <c r="V199" s="51"/>
      <c r="W199" s="62"/>
      <c r="X199" s="62"/>
      <c r="Y199" s="23">
        <f>IF(M199&lt;&gt;"",$H199*M199,"")</f>
        <v>1.05</v>
      </c>
      <c r="Z199" s="23">
        <f>IF(N199&lt;&gt;"",$H199*N199,"")</f>
        <v>1.05</v>
      </c>
      <c r="AA199" s="19">
        <f>IF(OR(M199&lt;&gt;"",N199&lt;&gt;""),1,0)</f>
        <v>1</v>
      </c>
      <c r="AB199" s="19">
        <f>IF(M199&lt;&gt;0,1,0)</f>
        <v>1</v>
      </c>
      <c r="AC199" s="19">
        <f>IF(N199&lt;&gt;0,1,0)</f>
        <v>1</v>
      </c>
      <c r="AD199" s="23" t="str">
        <f>IF(W199&lt;&gt;"",$H199*W199,"")</f>
        <v/>
      </c>
      <c r="AE199" s="23" t="str">
        <f>IF(X199&lt;&gt;"",$H199*X199,"")</f>
        <v/>
      </c>
    </row>
    <row r="200" spans="2:31" x14ac:dyDescent="0.25">
      <c r="B200" s="18">
        <f>IF(G200="","",B199+1)</f>
        <v>178</v>
      </c>
      <c r="C200" s="25">
        <v>5200000002430</v>
      </c>
      <c r="D200" s="19"/>
      <c r="E200" s="19"/>
      <c r="F200" s="2"/>
      <c r="G200" s="20" t="s">
        <v>308</v>
      </c>
      <c r="H200" s="21">
        <v>1</v>
      </c>
      <c r="I200" s="21" t="s">
        <v>598</v>
      </c>
      <c r="J200" s="46"/>
      <c r="K200" s="46" t="s">
        <v>104</v>
      </c>
      <c r="L200" s="47"/>
      <c r="M200" s="48">
        <v>2.65</v>
      </c>
      <c r="N200" s="48">
        <v>2.65</v>
      </c>
      <c r="O200" s="49"/>
      <c r="P200" s="50"/>
      <c r="Q200" s="50">
        <v>0.18</v>
      </c>
      <c r="R200" s="50"/>
      <c r="S200" s="50"/>
      <c r="T200" s="46" t="s">
        <v>604</v>
      </c>
      <c r="U200" s="46" t="s">
        <v>603</v>
      </c>
      <c r="V200" s="51"/>
      <c r="W200" s="62"/>
      <c r="X200" s="62"/>
      <c r="Y200" s="23">
        <f>IF(M200&lt;&gt;"",$H200*M200,"")</f>
        <v>2.65</v>
      </c>
      <c r="Z200" s="23">
        <f>IF(N200&lt;&gt;"",$H200*N200,"")</f>
        <v>2.65</v>
      </c>
      <c r="AA200" s="19">
        <f>IF(OR(M200&lt;&gt;"",N200&lt;&gt;""),1,0)</f>
        <v>1</v>
      </c>
      <c r="AB200" s="19">
        <f>IF(M200&lt;&gt;0,1,0)</f>
        <v>1</v>
      </c>
      <c r="AC200" s="19">
        <f>IF(N200&lt;&gt;0,1,0)</f>
        <v>1</v>
      </c>
      <c r="AD200" s="23" t="str">
        <f>IF(W200&lt;&gt;"",$H200*W200,"")</f>
        <v/>
      </c>
      <c r="AE200" s="23" t="str">
        <f>IF(X200&lt;&gt;"",$H200*X200,"")</f>
        <v/>
      </c>
    </row>
    <row r="201" spans="2:31" x14ac:dyDescent="0.25">
      <c r="B201" s="18">
        <f>IF(G201="","",B200+1)</f>
        <v>179</v>
      </c>
      <c r="C201" s="25">
        <v>5200000001832</v>
      </c>
      <c r="D201" s="19"/>
      <c r="E201" s="19"/>
      <c r="F201" s="20"/>
      <c r="G201" s="20" t="s">
        <v>309</v>
      </c>
      <c r="H201" s="21">
        <v>1</v>
      </c>
      <c r="I201" s="21" t="s">
        <v>598</v>
      </c>
      <c r="J201" s="46"/>
      <c r="K201" s="46" t="s">
        <v>104</v>
      </c>
      <c r="L201" s="47"/>
      <c r="M201" s="48">
        <v>2.2999999999999998</v>
      </c>
      <c r="N201" s="48">
        <v>2.2999999999999998</v>
      </c>
      <c r="O201" s="49"/>
      <c r="P201" s="50"/>
      <c r="Q201" s="50">
        <v>0.18</v>
      </c>
      <c r="R201" s="50"/>
      <c r="S201" s="50"/>
      <c r="T201" s="46" t="s">
        <v>604</v>
      </c>
      <c r="U201" s="46" t="s">
        <v>603</v>
      </c>
      <c r="V201" s="51"/>
      <c r="W201" s="62"/>
      <c r="X201" s="62"/>
      <c r="Y201" s="23">
        <f>IF(M201&lt;&gt;"",$H201*M201,"")</f>
        <v>2.2999999999999998</v>
      </c>
      <c r="Z201" s="23">
        <f>IF(N201&lt;&gt;"",$H201*N201,"")</f>
        <v>2.2999999999999998</v>
      </c>
      <c r="AA201" s="19">
        <f>IF(OR(M201&lt;&gt;"",N201&lt;&gt;""),1,0)</f>
        <v>1</v>
      </c>
      <c r="AB201" s="19">
        <f>IF(M201&lt;&gt;0,1,0)</f>
        <v>1</v>
      </c>
      <c r="AC201" s="19">
        <f>IF(N201&lt;&gt;0,1,0)</f>
        <v>1</v>
      </c>
      <c r="AD201" s="23" t="str">
        <f>IF(W201&lt;&gt;"",$H201*W201,"")</f>
        <v/>
      </c>
      <c r="AE201" s="23" t="str">
        <f>IF(X201&lt;&gt;"",$H201*X201,"")</f>
        <v/>
      </c>
    </row>
    <row r="202" spans="2:31" x14ac:dyDescent="0.25">
      <c r="B202" s="18">
        <f>IF(G202="","",B201+1)</f>
        <v>180</v>
      </c>
      <c r="C202" s="25">
        <v>5200000002153</v>
      </c>
      <c r="D202" s="19"/>
      <c r="E202" s="19"/>
      <c r="F202" s="2"/>
      <c r="G202" s="20" t="s">
        <v>310</v>
      </c>
      <c r="H202" s="21">
        <v>1</v>
      </c>
      <c r="I202" s="21" t="s">
        <v>598</v>
      </c>
      <c r="J202" s="46"/>
      <c r="K202" s="46" t="s">
        <v>104</v>
      </c>
      <c r="L202" s="47"/>
      <c r="M202" s="48">
        <v>12.85</v>
      </c>
      <c r="N202" s="48">
        <v>12.85</v>
      </c>
      <c r="O202" s="49"/>
      <c r="P202" s="50"/>
      <c r="Q202" s="50">
        <v>0.18</v>
      </c>
      <c r="R202" s="50"/>
      <c r="S202" s="50"/>
      <c r="T202" s="46" t="s">
        <v>604</v>
      </c>
      <c r="U202" s="46" t="s">
        <v>603</v>
      </c>
      <c r="V202" s="51"/>
      <c r="W202" s="62"/>
      <c r="X202" s="62"/>
      <c r="Y202" s="23">
        <f>IF(M202&lt;&gt;"",$H202*M202,"")</f>
        <v>12.85</v>
      </c>
      <c r="Z202" s="23">
        <f>IF(N202&lt;&gt;"",$H202*N202,"")</f>
        <v>12.85</v>
      </c>
      <c r="AA202" s="19">
        <f>IF(OR(M202&lt;&gt;"",N202&lt;&gt;""),1,0)</f>
        <v>1</v>
      </c>
      <c r="AB202" s="19">
        <f>IF(M202&lt;&gt;0,1,0)</f>
        <v>1</v>
      </c>
      <c r="AC202" s="19">
        <f>IF(N202&lt;&gt;0,1,0)</f>
        <v>1</v>
      </c>
      <c r="AD202" s="23" t="str">
        <f>IF(W202&lt;&gt;"",$H202*W202,"")</f>
        <v/>
      </c>
      <c r="AE202" s="23" t="str">
        <f>IF(X202&lt;&gt;"",$H202*X202,"")</f>
        <v/>
      </c>
    </row>
    <row r="203" spans="2:31" x14ac:dyDescent="0.25">
      <c r="B203" s="18">
        <f>IF(G203="","",B202+1)</f>
        <v>181</v>
      </c>
      <c r="C203" s="25">
        <v>5200000014462</v>
      </c>
      <c r="D203" s="19"/>
      <c r="E203" s="19"/>
      <c r="F203" s="2"/>
      <c r="G203" s="20" t="s">
        <v>311</v>
      </c>
      <c r="H203" s="21">
        <v>1</v>
      </c>
      <c r="I203" s="21" t="s">
        <v>598</v>
      </c>
      <c r="J203" s="46"/>
      <c r="K203" s="46" t="s">
        <v>104</v>
      </c>
      <c r="L203" s="47"/>
      <c r="M203" s="48">
        <v>0.9</v>
      </c>
      <c r="N203" s="48">
        <v>0.9</v>
      </c>
      <c r="O203" s="49"/>
      <c r="P203" s="50"/>
      <c r="Q203" s="50">
        <v>0.18</v>
      </c>
      <c r="R203" s="50"/>
      <c r="S203" s="50"/>
      <c r="T203" s="46" t="s">
        <v>604</v>
      </c>
      <c r="U203" s="46" t="s">
        <v>603</v>
      </c>
      <c r="V203" s="51"/>
      <c r="W203" s="62"/>
      <c r="X203" s="62"/>
      <c r="Y203" s="23">
        <f>IF(M203&lt;&gt;"",$H203*M203,"")</f>
        <v>0.9</v>
      </c>
      <c r="Z203" s="23">
        <f>IF(N203&lt;&gt;"",$H203*N203,"")</f>
        <v>0.9</v>
      </c>
      <c r="AA203" s="19">
        <f>IF(OR(M203&lt;&gt;"",N203&lt;&gt;""),1,0)</f>
        <v>1</v>
      </c>
      <c r="AB203" s="19">
        <f>IF(M203&lt;&gt;0,1,0)</f>
        <v>1</v>
      </c>
      <c r="AC203" s="19">
        <f>IF(N203&lt;&gt;0,1,0)</f>
        <v>1</v>
      </c>
      <c r="AD203" s="23" t="str">
        <f>IF(W203&lt;&gt;"",$H203*W203,"")</f>
        <v/>
      </c>
      <c r="AE203" s="23" t="str">
        <f>IF(X203&lt;&gt;"",$H203*X203,"")</f>
        <v/>
      </c>
    </row>
    <row r="204" spans="2:31" x14ac:dyDescent="0.25">
      <c r="B204" s="18">
        <f>IF(G204="","",B203+1)</f>
        <v>182</v>
      </c>
      <c r="C204" s="25">
        <v>5200000014467</v>
      </c>
      <c r="D204" s="19"/>
      <c r="E204" s="19"/>
      <c r="F204" s="20"/>
      <c r="G204" s="20" t="s">
        <v>312</v>
      </c>
      <c r="H204" s="21">
        <v>1</v>
      </c>
      <c r="I204" s="21" t="s">
        <v>598</v>
      </c>
      <c r="J204" s="46"/>
      <c r="K204" s="46" t="s">
        <v>104</v>
      </c>
      <c r="L204" s="47"/>
      <c r="M204" s="48">
        <v>1</v>
      </c>
      <c r="N204" s="48">
        <v>1</v>
      </c>
      <c r="O204" s="49"/>
      <c r="P204" s="50"/>
      <c r="Q204" s="50">
        <v>0.18</v>
      </c>
      <c r="R204" s="50"/>
      <c r="S204" s="50"/>
      <c r="T204" s="46" t="s">
        <v>604</v>
      </c>
      <c r="U204" s="46" t="s">
        <v>603</v>
      </c>
      <c r="V204" s="51"/>
      <c r="W204" s="62"/>
      <c r="X204" s="62"/>
      <c r="Y204" s="23">
        <f>IF(M204&lt;&gt;"",$H204*M204,"")</f>
        <v>1</v>
      </c>
      <c r="Z204" s="23">
        <f>IF(N204&lt;&gt;"",$H204*N204,"")</f>
        <v>1</v>
      </c>
      <c r="AA204" s="19">
        <f>IF(OR(M204&lt;&gt;"",N204&lt;&gt;""),1,0)</f>
        <v>1</v>
      </c>
      <c r="AB204" s="19">
        <f>IF(M204&lt;&gt;0,1,0)</f>
        <v>1</v>
      </c>
      <c r="AC204" s="19">
        <f>IF(N204&lt;&gt;0,1,0)</f>
        <v>1</v>
      </c>
      <c r="AD204" s="23" t="str">
        <f>IF(W204&lt;&gt;"",$H204*W204,"")</f>
        <v/>
      </c>
      <c r="AE204" s="23" t="str">
        <f>IF(X204&lt;&gt;"",$H204*X204,"")</f>
        <v/>
      </c>
    </row>
    <row r="205" spans="2:31" x14ac:dyDescent="0.25">
      <c r="B205" s="18">
        <f>IF(G205="","",B204+1)</f>
        <v>183</v>
      </c>
      <c r="C205" s="25">
        <v>5200000015404</v>
      </c>
      <c r="D205" s="19"/>
      <c r="E205" s="19"/>
      <c r="F205" s="2"/>
      <c r="G205" s="20" t="s">
        <v>313</v>
      </c>
      <c r="H205" s="21">
        <v>1</v>
      </c>
      <c r="I205" s="21" t="s">
        <v>598</v>
      </c>
      <c r="J205" s="46"/>
      <c r="K205" s="46" t="s">
        <v>104</v>
      </c>
      <c r="L205" s="47"/>
      <c r="M205" s="48">
        <v>1.1499999999999999</v>
      </c>
      <c r="N205" s="48">
        <v>1</v>
      </c>
      <c r="O205" s="49"/>
      <c r="P205" s="50"/>
      <c r="Q205" s="50">
        <v>0.18</v>
      </c>
      <c r="R205" s="50"/>
      <c r="S205" s="50"/>
      <c r="T205" s="46" t="s">
        <v>604</v>
      </c>
      <c r="U205" s="46" t="s">
        <v>603</v>
      </c>
      <c r="V205" s="51"/>
      <c r="W205" s="62"/>
      <c r="X205" s="62"/>
      <c r="Y205" s="23">
        <f>IF(M205&lt;&gt;"",$H205*M205,"")</f>
        <v>1.1499999999999999</v>
      </c>
      <c r="Z205" s="23">
        <f>IF(N205&lt;&gt;"",$H205*N205,"")</f>
        <v>1</v>
      </c>
      <c r="AA205" s="19">
        <f>IF(OR(M205&lt;&gt;"",N205&lt;&gt;""),1,0)</f>
        <v>1</v>
      </c>
      <c r="AB205" s="19">
        <f>IF(M205&lt;&gt;0,1,0)</f>
        <v>1</v>
      </c>
      <c r="AC205" s="19">
        <f>IF(N205&lt;&gt;0,1,0)</f>
        <v>1</v>
      </c>
      <c r="AD205" s="23" t="str">
        <f>IF(W205&lt;&gt;"",$H205*W205,"")</f>
        <v/>
      </c>
      <c r="AE205" s="23" t="str">
        <f>IF(X205&lt;&gt;"",$H205*X205,"")</f>
        <v/>
      </c>
    </row>
    <row r="206" spans="2:31" x14ac:dyDescent="0.25">
      <c r="B206" s="18">
        <f>IF(G206="","",B205+1)</f>
        <v>184</v>
      </c>
      <c r="C206" s="25">
        <v>5200000015290</v>
      </c>
      <c r="D206" s="19"/>
      <c r="E206" s="19"/>
      <c r="F206" s="20"/>
      <c r="G206" s="20" t="s">
        <v>314</v>
      </c>
      <c r="H206" s="21">
        <v>1</v>
      </c>
      <c r="I206" s="21" t="s">
        <v>598</v>
      </c>
      <c r="J206" s="46"/>
      <c r="K206" s="46" t="s">
        <v>104</v>
      </c>
      <c r="L206" s="47"/>
      <c r="M206" s="48">
        <v>12.5</v>
      </c>
      <c r="N206" s="48">
        <v>12.5</v>
      </c>
      <c r="O206" s="49"/>
      <c r="P206" s="50"/>
      <c r="Q206" s="50">
        <v>0.18</v>
      </c>
      <c r="R206" s="50"/>
      <c r="S206" s="50"/>
      <c r="T206" s="46" t="s">
        <v>604</v>
      </c>
      <c r="U206" s="46" t="s">
        <v>603</v>
      </c>
      <c r="V206" s="51"/>
      <c r="W206" s="62"/>
      <c r="X206" s="62"/>
      <c r="Y206" s="23">
        <f>IF(M206&lt;&gt;"",$H206*M206,"")</f>
        <v>12.5</v>
      </c>
      <c r="Z206" s="23">
        <f>IF(N206&lt;&gt;"",$H206*N206,"")</f>
        <v>12.5</v>
      </c>
      <c r="AA206" s="19">
        <f>IF(OR(M206&lt;&gt;"",N206&lt;&gt;""),1,0)</f>
        <v>1</v>
      </c>
      <c r="AB206" s="19">
        <f>IF(M206&lt;&gt;0,1,0)</f>
        <v>1</v>
      </c>
      <c r="AC206" s="19">
        <f>IF(N206&lt;&gt;0,1,0)</f>
        <v>1</v>
      </c>
      <c r="AD206" s="23" t="str">
        <f>IF(W206&lt;&gt;"",$H206*W206,"")</f>
        <v/>
      </c>
      <c r="AE206" s="23" t="str">
        <f>IF(X206&lt;&gt;"",$H206*X206,"")</f>
        <v/>
      </c>
    </row>
    <row r="207" spans="2:31" x14ac:dyDescent="0.25">
      <c r="B207" s="18">
        <f>IF(G207="","",B206+1)</f>
        <v>185</v>
      </c>
      <c r="C207" s="25">
        <v>5200000016087</v>
      </c>
      <c r="D207" s="19"/>
      <c r="E207" s="19"/>
      <c r="F207" s="2"/>
      <c r="G207" s="20" t="s">
        <v>315</v>
      </c>
      <c r="H207" s="21">
        <v>1</v>
      </c>
      <c r="I207" s="21" t="s">
        <v>598</v>
      </c>
      <c r="J207" s="46"/>
      <c r="K207" s="46" t="s">
        <v>104</v>
      </c>
      <c r="L207" s="47"/>
      <c r="M207" s="48">
        <v>1.48</v>
      </c>
      <c r="N207" s="48">
        <v>1.48</v>
      </c>
      <c r="O207" s="49"/>
      <c r="P207" s="50"/>
      <c r="Q207" s="50">
        <v>0.18</v>
      </c>
      <c r="R207" s="50"/>
      <c r="S207" s="50"/>
      <c r="T207" s="46" t="s">
        <v>604</v>
      </c>
      <c r="U207" s="46" t="s">
        <v>603</v>
      </c>
      <c r="V207" s="51"/>
      <c r="W207" s="62"/>
      <c r="X207" s="62"/>
      <c r="Y207" s="23">
        <f>IF(M207&lt;&gt;"",$H207*M207,"")</f>
        <v>1.48</v>
      </c>
      <c r="Z207" s="23">
        <f>IF(N207&lt;&gt;"",$H207*N207,"")</f>
        <v>1.48</v>
      </c>
      <c r="AA207" s="19">
        <f>IF(OR(M207&lt;&gt;"",N207&lt;&gt;""),1,0)</f>
        <v>1</v>
      </c>
      <c r="AB207" s="19">
        <f>IF(M207&lt;&gt;0,1,0)</f>
        <v>1</v>
      </c>
      <c r="AC207" s="19">
        <f>IF(N207&lt;&gt;0,1,0)</f>
        <v>1</v>
      </c>
      <c r="AD207" s="23" t="str">
        <f>IF(W207&lt;&gt;"",$H207*W207,"")</f>
        <v/>
      </c>
      <c r="AE207" s="23" t="str">
        <f>IF(X207&lt;&gt;"",$H207*X207,"")</f>
        <v/>
      </c>
    </row>
    <row r="208" spans="2:31" x14ac:dyDescent="0.25">
      <c r="B208" s="18">
        <f>IF(G208="","",B207+1)</f>
        <v>186</v>
      </c>
      <c r="C208" s="25">
        <v>5200000016088</v>
      </c>
      <c r="D208" s="19"/>
      <c r="E208" s="19"/>
      <c r="F208" s="20"/>
      <c r="G208" s="20" t="s">
        <v>316</v>
      </c>
      <c r="H208" s="21">
        <v>1</v>
      </c>
      <c r="I208" s="21" t="s">
        <v>598</v>
      </c>
      <c r="J208" s="46"/>
      <c r="K208" s="46" t="s">
        <v>104</v>
      </c>
      <c r="L208" s="47"/>
      <c r="M208" s="48">
        <v>1.48</v>
      </c>
      <c r="N208" s="48">
        <v>1.48</v>
      </c>
      <c r="O208" s="49"/>
      <c r="P208" s="50"/>
      <c r="Q208" s="50">
        <v>0.18</v>
      </c>
      <c r="R208" s="50"/>
      <c r="S208" s="50"/>
      <c r="T208" s="46" t="s">
        <v>604</v>
      </c>
      <c r="U208" s="46" t="s">
        <v>603</v>
      </c>
      <c r="V208" s="51"/>
      <c r="W208" s="62"/>
      <c r="X208" s="62"/>
      <c r="Y208" s="23">
        <f>IF(M208&lt;&gt;"",$H208*M208,"")</f>
        <v>1.48</v>
      </c>
      <c r="Z208" s="23">
        <f>IF(N208&lt;&gt;"",$H208*N208,"")</f>
        <v>1.48</v>
      </c>
      <c r="AA208" s="19">
        <f>IF(OR(M208&lt;&gt;"",N208&lt;&gt;""),1,0)</f>
        <v>1</v>
      </c>
      <c r="AB208" s="19">
        <f>IF(M208&lt;&gt;0,1,0)</f>
        <v>1</v>
      </c>
      <c r="AC208" s="19">
        <f>IF(N208&lt;&gt;0,1,0)</f>
        <v>1</v>
      </c>
      <c r="AD208" s="23" t="str">
        <f>IF(W208&lt;&gt;"",$H208*W208,"")</f>
        <v/>
      </c>
      <c r="AE208" s="23" t="str">
        <f>IF(X208&lt;&gt;"",$H208*X208,"")</f>
        <v/>
      </c>
    </row>
    <row r="209" spans="2:31" x14ac:dyDescent="0.25">
      <c r="B209" s="18">
        <f>IF(G209="","",B208+1)</f>
        <v>187</v>
      </c>
      <c r="C209" s="25">
        <v>5200000016102</v>
      </c>
      <c r="D209" s="19"/>
      <c r="E209" s="19"/>
      <c r="F209" s="2"/>
      <c r="G209" s="20" t="s">
        <v>317</v>
      </c>
      <c r="H209" s="21">
        <v>1</v>
      </c>
      <c r="I209" s="21" t="s">
        <v>598</v>
      </c>
      <c r="J209" s="46"/>
      <c r="K209" s="46" t="s">
        <v>104</v>
      </c>
      <c r="L209" s="47"/>
      <c r="M209" s="48">
        <v>2.8</v>
      </c>
      <c r="N209" s="48">
        <v>2.8</v>
      </c>
      <c r="O209" s="49"/>
      <c r="P209" s="50"/>
      <c r="Q209" s="50">
        <v>0.18</v>
      </c>
      <c r="R209" s="50"/>
      <c r="S209" s="50"/>
      <c r="T209" s="46" t="s">
        <v>604</v>
      </c>
      <c r="U209" s="46" t="s">
        <v>603</v>
      </c>
      <c r="V209" s="51"/>
      <c r="W209" s="62"/>
      <c r="X209" s="62"/>
      <c r="Y209" s="23">
        <f>IF(M209&lt;&gt;"",$H209*M209,"")</f>
        <v>2.8</v>
      </c>
      <c r="Z209" s="23">
        <f>IF(N209&lt;&gt;"",$H209*N209,"")</f>
        <v>2.8</v>
      </c>
      <c r="AA209" s="19">
        <f>IF(OR(M209&lt;&gt;"",N209&lt;&gt;""),1,0)</f>
        <v>1</v>
      </c>
      <c r="AB209" s="19">
        <f>IF(M209&lt;&gt;0,1,0)</f>
        <v>1</v>
      </c>
      <c r="AC209" s="19">
        <f>IF(N209&lt;&gt;0,1,0)</f>
        <v>1</v>
      </c>
      <c r="AD209" s="23" t="str">
        <f>IF(W209&lt;&gt;"",$H209*W209,"")</f>
        <v/>
      </c>
      <c r="AE209" s="23" t="str">
        <f>IF(X209&lt;&gt;"",$H209*X209,"")</f>
        <v/>
      </c>
    </row>
    <row r="210" spans="2:31" x14ac:dyDescent="0.25">
      <c r="B210" s="18">
        <f>IF(G210="","",B209+1)</f>
        <v>188</v>
      </c>
      <c r="C210" s="25">
        <v>5200000013696</v>
      </c>
      <c r="D210" s="19"/>
      <c r="E210" s="19"/>
      <c r="F210" s="20"/>
      <c r="G210" s="20" t="s">
        <v>318</v>
      </c>
      <c r="H210" s="21">
        <v>1</v>
      </c>
      <c r="I210" s="21" t="s">
        <v>598</v>
      </c>
      <c r="J210" s="46"/>
      <c r="K210" s="46" t="s">
        <v>104</v>
      </c>
      <c r="L210" s="47"/>
      <c r="M210" s="48">
        <v>2.8</v>
      </c>
      <c r="N210" s="48">
        <v>2.8</v>
      </c>
      <c r="O210" s="49"/>
      <c r="P210" s="50"/>
      <c r="Q210" s="50">
        <v>0.18</v>
      </c>
      <c r="R210" s="50"/>
      <c r="S210" s="50"/>
      <c r="T210" s="46" t="s">
        <v>604</v>
      </c>
      <c r="U210" s="46" t="s">
        <v>603</v>
      </c>
      <c r="V210" s="51"/>
      <c r="W210" s="62"/>
      <c r="X210" s="62"/>
      <c r="Y210" s="23">
        <f>IF(M210&lt;&gt;"",$H210*M210,"")</f>
        <v>2.8</v>
      </c>
      <c r="Z210" s="23">
        <f>IF(N210&lt;&gt;"",$H210*N210,"")</f>
        <v>2.8</v>
      </c>
      <c r="AA210" s="19">
        <f>IF(OR(M210&lt;&gt;"",N210&lt;&gt;""),1,0)</f>
        <v>1</v>
      </c>
      <c r="AB210" s="19">
        <f>IF(M210&lt;&gt;0,1,0)</f>
        <v>1</v>
      </c>
      <c r="AC210" s="19">
        <f>IF(N210&lt;&gt;0,1,0)</f>
        <v>1</v>
      </c>
      <c r="AD210" s="23" t="str">
        <f>IF(W210&lt;&gt;"",$H210*W210,"")</f>
        <v/>
      </c>
      <c r="AE210" s="23" t="str">
        <f>IF(X210&lt;&gt;"",$H210*X210,"")</f>
        <v/>
      </c>
    </row>
    <row r="211" spans="2:31" x14ac:dyDescent="0.25">
      <c r="B211" s="18">
        <f>IF(G211="","",B210+1)</f>
        <v>189</v>
      </c>
      <c r="C211" s="25">
        <v>5200000013227</v>
      </c>
      <c r="D211" s="19"/>
      <c r="E211" s="19"/>
      <c r="F211" s="2"/>
      <c r="G211" s="20" t="s">
        <v>319</v>
      </c>
      <c r="H211" s="21">
        <v>1</v>
      </c>
      <c r="I211" s="21" t="s">
        <v>598</v>
      </c>
      <c r="J211" s="46"/>
      <c r="K211" s="46" t="s">
        <v>104</v>
      </c>
      <c r="L211" s="47"/>
      <c r="M211" s="48">
        <v>3.2</v>
      </c>
      <c r="N211" s="48">
        <v>3.2</v>
      </c>
      <c r="O211" s="49"/>
      <c r="P211" s="50"/>
      <c r="Q211" s="50">
        <v>0.18</v>
      </c>
      <c r="R211" s="50"/>
      <c r="S211" s="50"/>
      <c r="T211" s="46" t="s">
        <v>604</v>
      </c>
      <c r="U211" s="46" t="s">
        <v>603</v>
      </c>
      <c r="V211" s="51"/>
      <c r="W211" s="62"/>
      <c r="X211" s="62"/>
      <c r="Y211" s="23">
        <f>IF(M211&lt;&gt;"",$H211*M211,"")</f>
        <v>3.2</v>
      </c>
      <c r="Z211" s="23">
        <f>IF(N211&lt;&gt;"",$H211*N211,"")</f>
        <v>3.2</v>
      </c>
      <c r="AA211" s="19">
        <f>IF(OR(M211&lt;&gt;"",N211&lt;&gt;""),1,0)</f>
        <v>1</v>
      </c>
      <c r="AB211" s="19">
        <f>IF(M211&lt;&gt;0,1,0)</f>
        <v>1</v>
      </c>
      <c r="AC211" s="19">
        <f>IF(N211&lt;&gt;0,1,0)</f>
        <v>1</v>
      </c>
      <c r="AD211" s="23" t="str">
        <f>IF(W211&lt;&gt;"",$H211*W211,"")</f>
        <v/>
      </c>
      <c r="AE211" s="23" t="str">
        <f>IF(X211&lt;&gt;"",$H211*X211,"")</f>
        <v/>
      </c>
    </row>
    <row r="212" spans="2:31" x14ac:dyDescent="0.25">
      <c r="B212" s="18">
        <f>IF(G212="","",B211+1)</f>
        <v>190</v>
      </c>
      <c r="C212" s="25">
        <v>5200000013319</v>
      </c>
      <c r="D212" s="19"/>
      <c r="E212" s="19"/>
      <c r="F212" s="20"/>
      <c r="G212" s="20" t="s">
        <v>320</v>
      </c>
      <c r="H212" s="21">
        <v>1</v>
      </c>
      <c r="I212" s="21" t="s">
        <v>598</v>
      </c>
      <c r="J212" s="46"/>
      <c r="K212" s="46" t="s">
        <v>104</v>
      </c>
      <c r="L212" s="47"/>
      <c r="M212" s="48">
        <v>2.15</v>
      </c>
      <c r="N212" s="48">
        <v>2.15</v>
      </c>
      <c r="O212" s="49"/>
      <c r="P212" s="50"/>
      <c r="Q212" s="50">
        <v>0.18</v>
      </c>
      <c r="R212" s="50"/>
      <c r="S212" s="50"/>
      <c r="T212" s="46" t="s">
        <v>604</v>
      </c>
      <c r="U212" s="46" t="s">
        <v>603</v>
      </c>
      <c r="V212" s="51"/>
      <c r="W212" s="62"/>
      <c r="X212" s="62"/>
      <c r="Y212" s="23">
        <f>IF(M212&lt;&gt;"",$H212*M212,"")</f>
        <v>2.15</v>
      </c>
      <c r="Z212" s="23">
        <f>IF(N212&lt;&gt;"",$H212*N212,"")</f>
        <v>2.15</v>
      </c>
      <c r="AA212" s="19">
        <f>IF(OR(M212&lt;&gt;"",N212&lt;&gt;""),1,0)</f>
        <v>1</v>
      </c>
      <c r="AB212" s="19">
        <f>IF(M212&lt;&gt;0,1,0)</f>
        <v>1</v>
      </c>
      <c r="AC212" s="19">
        <f>IF(N212&lt;&gt;0,1,0)</f>
        <v>1</v>
      </c>
      <c r="AD212" s="23" t="str">
        <f>IF(W212&lt;&gt;"",$H212*W212,"")</f>
        <v/>
      </c>
      <c r="AE212" s="23" t="str">
        <f>IF(X212&lt;&gt;"",$H212*X212,"")</f>
        <v/>
      </c>
    </row>
    <row r="213" spans="2:31" x14ac:dyDescent="0.25">
      <c r="B213" s="18">
        <f>IF(G213="","",B212+1)</f>
        <v>191</v>
      </c>
      <c r="C213" s="25">
        <v>5200000013311</v>
      </c>
      <c r="D213" s="19"/>
      <c r="E213" s="19"/>
      <c r="F213" s="2"/>
      <c r="G213" s="20" t="s">
        <v>321</v>
      </c>
      <c r="H213" s="21">
        <v>1</v>
      </c>
      <c r="I213" s="21" t="s">
        <v>598</v>
      </c>
      <c r="J213" s="46"/>
      <c r="K213" s="46" t="s">
        <v>104</v>
      </c>
      <c r="L213" s="47"/>
      <c r="M213" s="48">
        <v>1.48</v>
      </c>
      <c r="N213" s="48">
        <v>1.48</v>
      </c>
      <c r="O213" s="49"/>
      <c r="P213" s="50"/>
      <c r="Q213" s="50">
        <v>0.18</v>
      </c>
      <c r="R213" s="50"/>
      <c r="S213" s="50"/>
      <c r="T213" s="46" t="s">
        <v>604</v>
      </c>
      <c r="U213" s="46" t="s">
        <v>603</v>
      </c>
      <c r="V213" s="51"/>
      <c r="W213" s="62"/>
      <c r="X213" s="62"/>
      <c r="Y213" s="23">
        <f>IF(M213&lt;&gt;"",$H213*M213,"")</f>
        <v>1.48</v>
      </c>
      <c r="Z213" s="23">
        <f>IF(N213&lt;&gt;"",$H213*N213,"")</f>
        <v>1.48</v>
      </c>
      <c r="AA213" s="19">
        <f>IF(OR(M213&lt;&gt;"",N213&lt;&gt;""),1,0)</f>
        <v>1</v>
      </c>
      <c r="AB213" s="19">
        <f>IF(M213&lt;&gt;0,1,0)</f>
        <v>1</v>
      </c>
      <c r="AC213" s="19">
        <f>IF(N213&lt;&gt;0,1,0)</f>
        <v>1</v>
      </c>
      <c r="AD213" s="23" t="str">
        <f>IF(W213&lt;&gt;"",$H213*W213,"")</f>
        <v/>
      </c>
      <c r="AE213" s="23" t="str">
        <f>IF(X213&lt;&gt;"",$H213*X213,"")</f>
        <v/>
      </c>
    </row>
    <row r="214" spans="2:31" x14ac:dyDescent="0.25">
      <c r="B214" s="18">
        <f>IF(G214="","",B213+1)</f>
        <v>192</v>
      </c>
      <c r="C214" s="25">
        <v>5200000015756</v>
      </c>
      <c r="D214" s="19"/>
      <c r="E214" s="19"/>
      <c r="F214" s="20"/>
      <c r="G214" s="20" t="s">
        <v>322</v>
      </c>
      <c r="H214" s="21">
        <v>1</v>
      </c>
      <c r="I214" s="21" t="s">
        <v>598</v>
      </c>
      <c r="J214" s="46"/>
      <c r="K214" s="46" t="s">
        <v>104</v>
      </c>
      <c r="L214" s="47"/>
      <c r="M214" s="48">
        <v>2.4500000000000002</v>
      </c>
      <c r="N214" s="48">
        <v>2.4500000000000002</v>
      </c>
      <c r="O214" s="49"/>
      <c r="P214" s="50"/>
      <c r="Q214" s="50">
        <v>0.18</v>
      </c>
      <c r="R214" s="50"/>
      <c r="S214" s="50"/>
      <c r="T214" s="46" t="s">
        <v>604</v>
      </c>
      <c r="U214" s="46" t="s">
        <v>603</v>
      </c>
      <c r="V214" s="51"/>
      <c r="W214" s="62"/>
      <c r="X214" s="62"/>
      <c r="Y214" s="23">
        <f>IF(M214&lt;&gt;"",$H214*M214,"")</f>
        <v>2.4500000000000002</v>
      </c>
      <c r="Z214" s="23">
        <f>IF(N214&lt;&gt;"",$H214*N214,"")</f>
        <v>2.4500000000000002</v>
      </c>
      <c r="AA214" s="19">
        <f>IF(OR(M214&lt;&gt;"",N214&lt;&gt;""),1,0)</f>
        <v>1</v>
      </c>
      <c r="AB214" s="19">
        <f>IF(M214&lt;&gt;0,1,0)</f>
        <v>1</v>
      </c>
      <c r="AC214" s="19">
        <f>IF(N214&lt;&gt;0,1,0)</f>
        <v>1</v>
      </c>
      <c r="AD214" s="23" t="str">
        <f>IF(W214&lt;&gt;"",$H214*W214,"")</f>
        <v/>
      </c>
      <c r="AE214" s="23" t="str">
        <f>IF(X214&lt;&gt;"",$H214*X214,"")</f>
        <v/>
      </c>
    </row>
    <row r="215" spans="2:31" x14ac:dyDescent="0.25">
      <c r="B215" s="18">
        <f>IF(G215="","",B214+1)</f>
        <v>193</v>
      </c>
      <c r="C215" s="25">
        <v>5200000014461</v>
      </c>
      <c r="D215" s="19"/>
      <c r="E215" s="19"/>
      <c r="F215" s="2"/>
      <c r="G215" s="20" t="s">
        <v>323</v>
      </c>
      <c r="H215" s="21">
        <v>1</v>
      </c>
      <c r="I215" s="21" t="s">
        <v>598</v>
      </c>
      <c r="J215" s="46"/>
      <c r="K215" s="46" t="s">
        <v>104</v>
      </c>
      <c r="L215" s="47"/>
      <c r="M215" s="48">
        <v>2.8</v>
      </c>
      <c r="N215" s="48">
        <v>2.8</v>
      </c>
      <c r="O215" s="49"/>
      <c r="P215" s="50"/>
      <c r="Q215" s="50">
        <v>0.18</v>
      </c>
      <c r="R215" s="50"/>
      <c r="S215" s="50"/>
      <c r="T215" s="46" t="s">
        <v>604</v>
      </c>
      <c r="U215" s="46" t="s">
        <v>603</v>
      </c>
      <c r="V215" s="51"/>
      <c r="W215" s="62"/>
      <c r="X215" s="62"/>
      <c r="Y215" s="23">
        <f>IF(M215&lt;&gt;"",$H215*M215,"")</f>
        <v>2.8</v>
      </c>
      <c r="Z215" s="23">
        <f>IF(N215&lt;&gt;"",$H215*N215,"")</f>
        <v>2.8</v>
      </c>
      <c r="AA215" s="19">
        <f>IF(OR(M215&lt;&gt;"",N215&lt;&gt;""),1,0)</f>
        <v>1</v>
      </c>
      <c r="AB215" s="19">
        <f>IF(M215&lt;&gt;0,1,0)</f>
        <v>1</v>
      </c>
      <c r="AC215" s="19">
        <f>IF(N215&lt;&gt;0,1,0)</f>
        <v>1</v>
      </c>
      <c r="AD215" s="23" t="str">
        <f>IF(W215&lt;&gt;"",$H215*W215,"")</f>
        <v/>
      </c>
      <c r="AE215" s="23" t="str">
        <f>IF(X215&lt;&gt;"",$H215*X215,"")</f>
        <v/>
      </c>
    </row>
    <row r="216" spans="2:31" x14ac:dyDescent="0.25">
      <c r="B216" s="18">
        <f>IF(G216="","",B215+1)</f>
        <v>194</v>
      </c>
      <c r="C216" s="25">
        <v>5200000014452</v>
      </c>
      <c r="D216" s="19"/>
      <c r="E216" s="19"/>
      <c r="F216" s="20"/>
      <c r="G216" s="20" t="s">
        <v>324</v>
      </c>
      <c r="H216" s="21">
        <v>1</v>
      </c>
      <c r="I216" s="21" t="s">
        <v>598</v>
      </c>
      <c r="J216" s="46"/>
      <c r="K216" s="46" t="s">
        <v>104</v>
      </c>
      <c r="L216" s="47"/>
      <c r="M216" s="48">
        <v>2.1</v>
      </c>
      <c r="N216" s="48">
        <v>2.1</v>
      </c>
      <c r="O216" s="49"/>
      <c r="P216" s="50"/>
      <c r="Q216" s="50">
        <v>0.18</v>
      </c>
      <c r="R216" s="50"/>
      <c r="S216" s="50"/>
      <c r="T216" s="46" t="s">
        <v>604</v>
      </c>
      <c r="U216" s="46" t="s">
        <v>603</v>
      </c>
      <c r="V216" s="51"/>
      <c r="W216" s="62"/>
      <c r="X216" s="62"/>
      <c r="Y216" s="23">
        <f>IF(M216&lt;&gt;"",$H216*M216,"")</f>
        <v>2.1</v>
      </c>
      <c r="Z216" s="23">
        <f>IF(N216&lt;&gt;"",$H216*N216,"")</f>
        <v>2.1</v>
      </c>
      <c r="AA216" s="19">
        <f>IF(OR(M216&lt;&gt;"",N216&lt;&gt;""),1,0)</f>
        <v>1</v>
      </c>
      <c r="AB216" s="19">
        <f>IF(M216&lt;&gt;0,1,0)</f>
        <v>1</v>
      </c>
      <c r="AC216" s="19">
        <f>IF(N216&lt;&gt;0,1,0)</f>
        <v>1</v>
      </c>
      <c r="AD216" s="23" t="str">
        <f>IF(W216&lt;&gt;"",$H216*W216,"")</f>
        <v/>
      </c>
      <c r="AE216" s="23" t="str">
        <f>IF(X216&lt;&gt;"",$H216*X216,"")</f>
        <v/>
      </c>
    </row>
    <row r="217" spans="2:31" x14ac:dyDescent="0.25">
      <c r="B217" s="18">
        <f>IF(G217="","",B216+1)</f>
        <v>195</v>
      </c>
      <c r="C217" s="25">
        <v>5200000014451</v>
      </c>
      <c r="D217" s="19"/>
      <c r="E217" s="19"/>
      <c r="F217" s="2"/>
      <c r="G217" s="20" t="s">
        <v>325</v>
      </c>
      <c r="H217" s="21">
        <v>1</v>
      </c>
      <c r="I217" s="21" t="s">
        <v>598</v>
      </c>
      <c r="J217" s="46"/>
      <c r="K217" s="46" t="s">
        <v>104</v>
      </c>
      <c r="L217" s="47"/>
      <c r="M217" s="48">
        <v>2.4300000000000002</v>
      </c>
      <c r="N217" s="48">
        <v>2.4300000000000002</v>
      </c>
      <c r="O217" s="49"/>
      <c r="P217" s="50"/>
      <c r="Q217" s="50">
        <v>0.18</v>
      </c>
      <c r="R217" s="50"/>
      <c r="S217" s="50"/>
      <c r="T217" s="46" t="s">
        <v>604</v>
      </c>
      <c r="U217" s="46" t="s">
        <v>603</v>
      </c>
      <c r="V217" s="51"/>
      <c r="W217" s="62"/>
      <c r="X217" s="62"/>
      <c r="Y217" s="23">
        <f>IF(M217&lt;&gt;"",$H217*M217,"")</f>
        <v>2.4300000000000002</v>
      </c>
      <c r="Z217" s="23">
        <f>IF(N217&lt;&gt;"",$H217*N217,"")</f>
        <v>2.4300000000000002</v>
      </c>
      <c r="AA217" s="19">
        <f>IF(OR(M217&lt;&gt;"",N217&lt;&gt;""),1,0)</f>
        <v>1</v>
      </c>
      <c r="AB217" s="19">
        <f>IF(M217&lt;&gt;0,1,0)</f>
        <v>1</v>
      </c>
      <c r="AC217" s="19">
        <f>IF(N217&lt;&gt;0,1,0)</f>
        <v>1</v>
      </c>
      <c r="AD217" s="23" t="str">
        <f>IF(W217&lt;&gt;"",$H217*W217,"")</f>
        <v/>
      </c>
      <c r="AE217" s="23" t="str">
        <f>IF(X217&lt;&gt;"",$H217*X217,"")</f>
        <v/>
      </c>
    </row>
    <row r="218" spans="2:31" x14ac:dyDescent="0.25">
      <c r="B218" s="18">
        <f>IF(G218="","",B217+1)</f>
        <v>196</v>
      </c>
      <c r="C218" s="25">
        <v>5200000014460</v>
      </c>
      <c r="D218" s="19"/>
      <c r="E218" s="19"/>
      <c r="F218" s="20"/>
      <c r="G218" s="20" t="s">
        <v>326</v>
      </c>
      <c r="H218" s="21">
        <v>1</v>
      </c>
      <c r="I218" s="21" t="s">
        <v>598</v>
      </c>
      <c r="J218" s="46"/>
      <c r="K218" s="46" t="s">
        <v>104</v>
      </c>
      <c r="L218" s="47"/>
      <c r="M218" s="48">
        <v>5.5</v>
      </c>
      <c r="N218" s="48">
        <v>5.5</v>
      </c>
      <c r="O218" s="49"/>
      <c r="P218" s="50"/>
      <c r="Q218" s="50">
        <v>0.18</v>
      </c>
      <c r="R218" s="50"/>
      <c r="S218" s="50"/>
      <c r="T218" s="46" t="s">
        <v>604</v>
      </c>
      <c r="U218" s="46" t="s">
        <v>603</v>
      </c>
      <c r="V218" s="51"/>
      <c r="W218" s="62"/>
      <c r="X218" s="62"/>
      <c r="Y218" s="23">
        <f>IF(M218&lt;&gt;"",$H218*M218,"")</f>
        <v>5.5</v>
      </c>
      <c r="Z218" s="23">
        <f>IF(N218&lt;&gt;"",$H218*N218,"")</f>
        <v>5.5</v>
      </c>
      <c r="AA218" s="19">
        <f>IF(OR(M218&lt;&gt;"",N218&lt;&gt;""),1,0)</f>
        <v>1</v>
      </c>
      <c r="AB218" s="19">
        <f>IF(M218&lt;&gt;0,1,0)</f>
        <v>1</v>
      </c>
      <c r="AC218" s="19">
        <f>IF(N218&lt;&gt;0,1,0)</f>
        <v>1</v>
      </c>
      <c r="AD218" s="23" t="str">
        <f>IF(W218&lt;&gt;"",$H218*W218,"")</f>
        <v/>
      </c>
      <c r="AE218" s="23" t="str">
        <f>IF(X218&lt;&gt;"",$H218*X218,"")</f>
        <v/>
      </c>
    </row>
    <row r="219" spans="2:31" x14ac:dyDescent="0.25">
      <c r="B219" s="18">
        <f>IF(G219="","",B218+1)</f>
        <v>197</v>
      </c>
      <c r="C219" s="25">
        <v>5200000010105</v>
      </c>
      <c r="D219" s="19"/>
      <c r="E219" s="19"/>
      <c r="F219" s="2"/>
      <c r="G219" s="20" t="s">
        <v>327</v>
      </c>
      <c r="H219" s="21">
        <v>1</v>
      </c>
      <c r="I219" s="21" t="s">
        <v>598</v>
      </c>
      <c r="J219" s="46"/>
      <c r="K219" s="46" t="s">
        <v>104</v>
      </c>
      <c r="L219" s="47"/>
      <c r="M219" s="48">
        <v>2.85</v>
      </c>
      <c r="N219" s="48">
        <v>2.85</v>
      </c>
      <c r="O219" s="49"/>
      <c r="P219" s="50"/>
      <c r="Q219" s="50">
        <v>0.18</v>
      </c>
      <c r="R219" s="50"/>
      <c r="S219" s="50"/>
      <c r="T219" s="46" t="s">
        <v>604</v>
      </c>
      <c r="U219" s="46" t="s">
        <v>603</v>
      </c>
      <c r="V219" s="51"/>
      <c r="W219" s="62"/>
      <c r="X219" s="62"/>
      <c r="Y219" s="23">
        <f>IF(M219&lt;&gt;"",$H219*M219,"")</f>
        <v>2.85</v>
      </c>
      <c r="Z219" s="23">
        <f>IF(N219&lt;&gt;"",$H219*N219,"")</f>
        <v>2.85</v>
      </c>
      <c r="AA219" s="19">
        <f>IF(OR(M219&lt;&gt;"",N219&lt;&gt;""),1,0)</f>
        <v>1</v>
      </c>
      <c r="AB219" s="19">
        <f>IF(M219&lt;&gt;0,1,0)</f>
        <v>1</v>
      </c>
      <c r="AC219" s="19">
        <f>IF(N219&lt;&gt;0,1,0)</f>
        <v>1</v>
      </c>
      <c r="AD219" s="23" t="str">
        <f>IF(W219&lt;&gt;"",$H219*W219,"")</f>
        <v/>
      </c>
      <c r="AE219" s="23" t="str">
        <f>IF(X219&lt;&gt;"",$H219*X219,"")</f>
        <v/>
      </c>
    </row>
    <row r="220" spans="2:31" x14ac:dyDescent="0.25">
      <c r="B220" s="18">
        <f>IF(G220="","",B219+1)</f>
        <v>198</v>
      </c>
      <c r="C220" s="25">
        <v>5200000010106</v>
      </c>
      <c r="D220" s="19"/>
      <c r="E220" s="19"/>
      <c r="F220" s="20"/>
      <c r="G220" s="20" t="s">
        <v>328</v>
      </c>
      <c r="H220" s="21">
        <v>1</v>
      </c>
      <c r="I220" s="21" t="s">
        <v>598</v>
      </c>
      <c r="J220" s="46"/>
      <c r="K220" s="46" t="s">
        <v>104</v>
      </c>
      <c r="L220" s="47"/>
      <c r="M220" s="48">
        <v>2.85</v>
      </c>
      <c r="N220" s="48">
        <v>2.85</v>
      </c>
      <c r="O220" s="49"/>
      <c r="P220" s="50"/>
      <c r="Q220" s="50">
        <v>0.18</v>
      </c>
      <c r="R220" s="50"/>
      <c r="S220" s="50"/>
      <c r="T220" s="46" t="s">
        <v>604</v>
      </c>
      <c r="U220" s="46" t="s">
        <v>603</v>
      </c>
      <c r="V220" s="51"/>
      <c r="W220" s="62"/>
      <c r="X220" s="62"/>
      <c r="Y220" s="23">
        <f>IF(M220&lt;&gt;"",$H220*M220,"")</f>
        <v>2.85</v>
      </c>
      <c r="Z220" s="23">
        <f>IF(N220&lt;&gt;"",$H220*N220,"")</f>
        <v>2.85</v>
      </c>
      <c r="AA220" s="19">
        <f>IF(OR(M220&lt;&gt;"",N220&lt;&gt;""),1,0)</f>
        <v>1</v>
      </c>
      <c r="AB220" s="19">
        <f>IF(M220&lt;&gt;0,1,0)</f>
        <v>1</v>
      </c>
      <c r="AC220" s="19">
        <f>IF(N220&lt;&gt;0,1,0)</f>
        <v>1</v>
      </c>
      <c r="AD220" s="23" t="str">
        <f>IF(W220&lt;&gt;"",$H220*W220,"")</f>
        <v/>
      </c>
      <c r="AE220" s="23" t="str">
        <f>IF(X220&lt;&gt;"",$H220*X220,"")</f>
        <v/>
      </c>
    </row>
    <row r="221" spans="2:31" x14ac:dyDescent="0.25">
      <c r="B221" s="18">
        <f>IF(G221="","",B220+1)</f>
        <v>199</v>
      </c>
      <c r="C221" s="25">
        <v>5200000015402</v>
      </c>
      <c r="D221" s="19"/>
      <c r="E221" s="19"/>
      <c r="F221" s="2"/>
      <c r="G221" s="20" t="s">
        <v>329</v>
      </c>
      <c r="H221" s="21">
        <v>1</v>
      </c>
      <c r="I221" s="21" t="s">
        <v>598</v>
      </c>
      <c r="J221" s="46"/>
      <c r="K221" s="46" t="s">
        <v>104</v>
      </c>
      <c r="L221" s="47"/>
      <c r="M221" s="48">
        <v>11.9</v>
      </c>
      <c r="N221" s="48">
        <v>11.9</v>
      </c>
      <c r="O221" s="49"/>
      <c r="P221" s="50"/>
      <c r="Q221" s="50">
        <v>0.18</v>
      </c>
      <c r="R221" s="50"/>
      <c r="S221" s="50"/>
      <c r="T221" s="46" t="s">
        <v>604</v>
      </c>
      <c r="U221" s="46" t="s">
        <v>603</v>
      </c>
      <c r="V221" s="51"/>
      <c r="W221" s="62"/>
      <c r="X221" s="62"/>
      <c r="Y221" s="23">
        <f>IF(M221&lt;&gt;"",$H221*M221,"")</f>
        <v>11.9</v>
      </c>
      <c r="Z221" s="23">
        <f>IF(N221&lt;&gt;"",$H221*N221,"")</f>
        <v>11.9</v>
      </c>
      <c r="AA221" s="19">
        <f>IF(OR(M221&lt;&gt;"",N221&lt;&gt;""),1,0)</f>
        <v>1</v>
      </c>
      <c r="AB221" s="19">
        <f>IF(M221&lt;&gt;0,1,0)</f>
        <v>1</v>
      </c>
      <c r="AC221" s="19">
        <f>IF(N221&lt;&gt;0,1,0)</f>
        <v>1</v>
      </c>
      <c r="AD221" s="23" t="str">
        <f>IF(W221&lt;&gt;"",$H221*W221,"")</f>
        <v/>
      </c>
      <c r="AE221" s="23" t="str">
        <f>IF(X221&lt;&gt;"",$H221*X221,"")</f>
        <v/>
      </c>
    </row>
    <row r="222" spans="2:31" x14ac:dyDescent="0.25">
      <c r="B222" s="18">
        <f>IF(G222="","",B221+1)</f>
        <v>200</v>
      </c>
      <c r="C222" s="25">
        <v>5200000010112</v>
      </c>
      <c r="D222" s="19"/>
      <c r="E222" s="19"/>
      <c r="F222" s="20"/>
      <c r="G222" s="20" t="s">
        <v>330</v>
      </c>
      <c r="H222" s="21">
        <v>1</v>
      </c>
      <c r="I222" s="21" t="s">
        <v>598</v>
      </c>
      <c r="J222" s="46"/>
      <c r="K222" s="46" t="s">
        <v>104</v>
      </c>
      <c r="L222" s="47"/>
      <c r="M222" s="48">
        <v>7.5</v>
      </c>
      <c r="N222" s="48">
        <v>7.5</v>
      </c>
      <c r="O222" s="49"/>
      <c r="P222" s="50"/>
      <c r="Q222" s="50">
        <v>0.18</v>
      </c>
      <c r="R222" s="50"/>
      <c r="S222" s="50"/>
      <c r="T222" s="46" t="s">
        <v>604</v>
      </c>
      <c r="U222" s="46" t="s">
        <v>603</v>
      </c>
      <c r="V222" s="51"/>
      <c r="W222" s="62"/>
      <c r="X222" s="62"/>
      <c r="Y222" s="23">
        <f>IF(M222&lt;&gt;"",$H222*M222,"")</f>
        <v>7.5</v>
      </c>
      <c r="Z222" s="23">
        <f>IF(N222&lt;&gt;"",$H222*N222,"")</f>
        <v>7.5</v>
      </c>
      <c r="AA222" s="19">
        <f>IF(OR(M222&lt;&gt;"",N222&lt;&gt;""),1,0)</f>
        <v>1</v>
      </c>
      <c r="AB222" s="19">
        <f>IF(M222&lt;&gt;0,1,0)</f>
        <v>1</v>
      </c>
      <c r="AC222" s="19">
        <f>IF(N222&lt;&gt;0,1,0)</f>
        <v>1</v>
      </c>
      <c r="AD222" s="23" t="str">
        <f>IF(W222&lt;&gt;"",$H222*W222,"")</f>
        <v/>
      </c>
      <c r="AE222" s="23" t="str">
        <f>IF(X222&lt;&gt;"",$H222*X222,"")</f>
        <v/>
      </c>
    </row>
    <row r="223" spans="2:31" x14ac:dyDescent="0.25">
      <c r="B223" s="18">
        <f>IF(G223="","",B222+1)</f>
        <v>201</v>
      </c>
      <c r="C223" s="25">
        <v>5200000010107</v>
      </c>
      <c r="D223" s="19"/>
      <c r="E223" s="19"/>
      <c r="F223" s="2"/>
      <c r="G223" s="20" t="s">
        <v>331</v>
      </c>
      <c r="H223" s="21">
        <v>1</v>
      </c>
      <c r="I223" s="21" t="s">
        <v>598</v>
      </c>
      <c r="J223" s="46"/>
      <c r="K223" s="46" t="s">
        <v>104</v>
      </c>
      <c r="L223" s="47"/>
      <c r="M223" s="48">
        <v>6.4</v>
      </c>
      <c r="N223" s="48">
        <v>6.4</v>
      </c>
      <c r="O223" s="49"/>
      <c r="P223" s="50"/>
      <c r="Q223" s="50">
        <v>0.18</v>
      </c>
      <c r="R223" s="50"/>
      <c r="S223" s="50"/>
      <c r="T223" s="46" t="s">
        <v>604</v>
      </c>
      <c r="U223" s="46" t="s">
        <v>603</v>
      </c>
      <c r="V223" s="51"/>
      <c r="W223" s="62"/>
      <c r="X223" s="62"/>
      <c r="Y223" s="23">
        <f>IF(M223&lt;&gt;"",$H223*M223,"")</f>
        <v>6.4</v>
      </c>
      <c r="Z223" s="23">
        <f>IF(N223&lt;&gt;"",$H223*N223,"")</f>
        <v>6.4</v>
      </c>
      <c r="AA223" s="19">
        <f>IF(OR(M223&lt;&gt;"",N223&lt;&gt;""),1,0)</f>
        <v>1</v>
      </c>
      <c r="AB223" s="19">
        <f>IF(M223&lt;&gt;0,1,0)</f>
        <v>1</v>
      </c>
      <c r="AC223" s="19">
        <f>IF(N223&lt;&gt;0,1,0)</f>
        <v>1</v>
      </c>
      <c r="AD223" s="23" t="str">
        <f>IF(W223&lt;&gt;"",$H223*W223,"")</f>
        <v/>
      </c>
      <c r="AE223" s="23" t="str">
        <f>IF(X223&lt;&gt;"",$H223*X223,"")</f>
        <v/>
      </c>
    </row>
    <row r="224" spans="2:31" x14ac:dyDescent="0.25">
      <c r="B224" s="18">
        <f>IF(G224="","",B223+1)</f>
        <v>202</v>
      </c>
      <c r="C224" s="25">
        <v>5200000010113</v>
      </c>
      <c r="D224" s="19"/>
      <c r="E224" s="19"/>
      <c r="F224" s="20"/>
      <c r="G224" s="20" t="s">
        <v>332</v>
      </c>
      <c r="H224" s="21">
        <v>1</v>
      </c>
      <c r="I224" s="21" t="s">
        <v>598</v>
      </c>
      <c r="J224" s="46"/>
      <c r="K224" s="46" t="s">
        <v>104</v>
      </c>
      <c r="L224" s="47"/>
      <c r="M224" s="48">
        <v>8.5</v>
      </c>
      <c r="N224" s="48">
        <v>8.5</v>
      </c>
      <c r="O224" s="49"/>
      <c r="P224" s="50"/>
      <c r="Q224" s="50">
        <v>0.18</v>
      </c>
      <c r="R224" s="50"/>
      <c r="S224" s="50"/>
      <c r="T224" s="46" t="s">
        <v>604</v>
      </c>
      <c r="U224" s="46" t="s">
        <v>603</v>
      </c>
      <c r="V224" s="51"/>
      <c r="W224" s="62"/>
      <c r="X224" s="62"/>
      <c r="Y224" s="23">
        <f>IF(M224&lt;&gt;"",$H224*M224,"")</f>
        <v>8.5</v>
      </c>
      <c r="Z224" s="23">
        <f>IF(N224&lt;&gt;"",$H224*N224,"")</f>
        <v>8.5</v>
      </c>
      <c r="AA224" s="19">
        <f>IF(OR(M224&lt;&gt;"",N224&lt;&gt;""),1,0)</f>
        <v>1</v>
      </c>
      <c r="AB224" s="19">
        <f>IF(M224&lt;&gt;0,1,0)</f>
        <v>1</v>
      </c>
      <c r="AC224" s="19">
        <f>IF(N224&lt;&gt;0,1,0)</f>
        <v>1</v>
      </c>
      <c r="AD224" s="23" t="str">
        <f>IF(W224&lt;&gt;"",$H224*W224,"")</f>
        <v/>
      </c>
      <c r="AE224" s="23" t="str">
        <f>IF(X224&lt;&gt;"",$H224*X224,"")</f>
        <v/>
      </c>
    </row>
    <row r="225" spans="2:31" x14ac:dyDescent="0.25">
      <c r="B225" s="18">
        <f>IF(G225="","",B224+1)</f>
        <v>203</v>
      </c>
      <c r="C225" s="25">
        <v>5200000010114</v>
      </c>
      <c r="D225" s="19"/>
      <c r="E225" s="19"/>
      <c r="F225" s="2"/>
      <c r="G225" s="20" t="s">
        <v>333</v>
      </c>
      <c r="H225" s="21">
        <v>1</v>
      </c>
      <c r="I225" s="21" t="s">
        <v>598</v>
      </c>
      <c r="J225" s="46"/>
      <c r="K225" s="46" t="s">
        <v>104</v>
      </c>
      <c r="L225" s="47"/>
      <c r="M225" s="48">
        <v>2.95</v>
      </c>
      <c r="N225" s="48">
        <v>2.95</v>
      </c>
      <c r="O225" s="49"/>
      <c r="P225" s="50"/>
      <c r="Q225" s="50">
        <v>0.18</v>
      </c>
      <c r="R225" s="50"/>
      <c r="S225" s="50"/>
      <c r="T225" s="46" t="s">
        <v>604</v>
      </c>
      <c r="U225" s="46" t="s">
        <v>603</v>
      </c>
      <c r="V225" s="51"/>
      <c r="W225" s="62"/>
      <c r="X225" s="62"/>
      <c r="Y225" s="23">
        <f>IF(M225&lt;&gt;"",$H225*M225,"")</f>
        <v>2.95</v>
      </c>
      <c r="Z225" s="23">
        <f>IF(N225&lt;&gt;"",$H225*N225,"")</f>
        <v>2.95</v>
      </c>
      <c r="AA225" s="19">
        <f>IF(OR(M225&lt;&gt;"",N225&lt;&gt;""),1,0)</f>
        <v>1</v>
      </c>
      <c r="AB225" s="19">
        <f>IF(M225&lt;&gt;0,1,0)</f>
        <v>1</v>
      </c>
      <c r="AC225" s="19">
        <f>IF(N225&lt;&gt;0,1,0)</f>
        <v>1</v>
      </c>
      <c r="AD225" s="23" t="str">
        <f>IF(W225&lt;&gt;"",$H225*W225,"")</f>
        <v/>
      </c>
      <c r="AE225" s="23" t="str">
        <f>IF(X225&lt;&gt;"",$H225*X225,"")</f>
        <v/>
      </c>
    </row>
    <row r="226" spans="2:31" x14ac:dyDescent="0.25">
      <c r="B226" s="18">
        <f>IF(G226="","",B225+1)</f>
        <v>204</v>
      </c>
      <c r="C226" s="25">
        <v>5200000010115</v>
      </c>
      <c r="D226" s="19"/>
      <c r="E226" s="19"/>
      <c r="F226" s="20"/>
      <c r="G226" s="20" t="s">
        <v>334</v>
      </c>
      <c r="H226" s="21">
        <v>1</v>
      </c>
      <c r="I226" s="21" t="s">
        <v>598</v>
      </c>
      <c r="J226" s="46"/>
      <c r="K226" s="46" t="s">
        <v>104</v>
      </c>
      <c r="L226" s="47"/>
      <c r="M226" s="48">
        <v>3</v>
      </c>
      <c r="N226" s="48">
        <v>3</v>
      </c>
      <c r="O226" s="49"/>
      <c r="P226" s="50"/>
      <c r="Q226" s="50">
        <v>0.18</v>
      </c>
      <c r="R226" s="50"/>
      <c r="S226" s="50"/>
      <c r="T226" s="46" t="s">
        <v>604</v>
      </c>
      <c r="U226" s="46" t="s">
        <v>603</v>
      </c>
      <c r="V226" s="51"/>
      <c r="W226" s="62"/>
      <c r="X226" s="62"/>
      <c r="Y226" s="23">
        <f>IF(M226&lt;&gt;"",$H226*M226,"")</f>
        <v>3</v>
      </c>
      <c r="Z226" s="23">
        <f>IF(N226&lt;&gt;"",$H226*N226,"")</f>
        <v>3</v>
      </c>
      <c r="AA226" s="19">
        <f>IF(OR(M226&lt;&gt;"",N226&lt;&gt;""),1,0)</f>
        <v>1</v>
      </c>
      <c r="AB226" s="19">
        <f>IF(M226&lt;&gt;0,1,0)</f>
        <v>1</v>
      </c>
      <c r="AC226" s="19">
        <f>IF(N226&lt;&gt;0,1,0)</f>
        <v>1</v>
      </c>
      <c r="AD226" s="23" t="str">
        <f>IF(W226&lt;&gt;"",$H226*W226,"")</f>
        <v/>
      </c>
      <c r="AE226" s="23" t="str">
        <f>IF(X226&lt;&gt;"",$H226*X226,"")</f>
        <v/>
      </c>
    </row>
    <row r="227" spans="2:31" x14ac:dyDescent="0.25">
      <c r="B227" s="18">
        <f>IF(G227="","",B226+1)</f>
        <v>205</v>
      </c>
      <c r="C227" s="25">
        <v>5200000010116</v>
      </c>
      <c r="D227" s="19"/>
      <c r="E227" s="19"/>
      <c r="F227" s="2"/>
      <c r="G227" s="20" t="s">
        <v>335</v>
      </c>
      <c r="H227" s="21">
        <v>1</v>
      </c>
      <c r="I227" s="21" t="s">
        <v>598</v>
      </c>
      <c r="J227" s="46"/>
      <c r="K227" s="46" t="s">
        <v>104</v>
      </c>
      <c r="L227" s="47"/>
      <c r="M227" s="48">
        <v>14.7</v>
      </c>
      <c r="N227" s="48">
        <v>14.7</v>
      </c>
      <c r="O227" s="49"/>
      <c r="P227" s="50"/>
      <c r="Q227" s="50">
        <v>0.18</v>
      </c>
      <c r="R227" s="50"/>
      <c r="S227" s="50"/>
      <c r="T227" s="46" t="s">
        <v>604</v>
      </c>
      <c r="U227" s="46" t="s">
        <v>603</v>
      </c>
      <c r="V227" s="51"/>
      <c r="W227" s="62"/>
      <c r="X227" s="62"/>
      <c r="Y227" s="23">
        <f>IF(M227&lt;&gt;"",$H227*M227,"")</f>
        <v>14.7</v>
      </c>
      <c r="Z227" s="23">
        <f>IF(N227&lt;&gt;"",$H227*N227,"")</f>
        <v>14.7</v>
      </c>
      <c r="AA227" s="19">
        <f>IF(OR(M227&lt;&gt;"",N227&lt;&gt;""),1,0)</f>
        <v>1</v>
      </c>
      <c r="AB227" s="19">
        <f>IF(M227&lt;&gt;0,1,0)</f>
        <v>1</v>
      </c>
      <c r="AC227" s="19">
        <f>IF(N227&lt;&gt;0,1,0)</f>
        <v>1</v>
      </c>
      <c r="AD227" s="23" t="str">
        <f>IF(W227&lt;&gt;"",$H227*W227,"")</f>
        <v/>
      </c>
      <c r="AE227" s="23" t="str">
        <f>IF(X227&lt;&gt;"",$H227*X227,"")</f>
        <v/>
      </c>
    </row>
    <row r="228" spans="2:31" x14ac:dyDescent="0.25">
      <c r="B228" s="18">
        <f>IF(G228="","",B227+1)</f>
        <v>206</v>
      </c>
      <c r="C228" s="25">
        <v>5200000010117</v>
      </c>
      <c r="D228" s="19"/>
      <c r="E228" s="19"/>
      <c r="F228" s="20"/>
      <c r="G228" s="20" t="s">
        <v>336</v>
      </c>
      <c r="H228" s="21">
        <v>1</v>
      </c>
      <c r="I228" s="21" t="s">
        <v>598</v>
      </c>
      <c r="J228" s="46"/>
      <c r="K228" s="46" t="s">
        <v>104</v>
      </c>
      <c r="L228" s="47"/>
      <c r="M228" s="48">
        <v>16.899999999999999</v>
      </c>
      <c r="N228" s="48">
        <v>16.899999999999999</v>
      </c>
      <c r="O228" s="49"/>
      <c r="P228" s="50"/>
      <c r="Q228" s="50">
        <v>0.18</v>
      </c>
      <c r="R228" s="50"/>
      <c r="S228" s="50"/>
      <c r="T228" s="46" t="s">
        <v>604</v>
      </c>
      <c r="U228" s="46" t="s">
        <v>603</v>
      </c>
      <c r="V228" s="51"/>
      <c r="W228" s="62"/>
      <c r="X228" s="62"/>
      <c r="Y228" s="23">
        <f>IF(M228&lt;&gt;"",$H228*M228,"")</f>
        <v>16.899999999999999</v>
      </c>
      <c r="Z228" s="23">
        <f>IF(N228&lt;&gt;"",$H228*N228,"")</f>
        <v>16.899999999999999</v>
      </c>
      <c r="AA228" s="19">
        <f>IF(OR(M228&lt;&gt;"",N228&lt;&gt;""),1,0)</f>
        <v>1</v>
      </c>
      <c r="AB228" s="19">
        <f>IF(M228&lt;&gt;0,1,0)</f>
        <v>1</v>
      </c>
      <c r="AC228" s="19">
        <f>IF(N228&lt;&gt;0,1,0)</f>
        <v>1</v>
      </c>
      <c r="AD228" s="23" t="str">
        <f>IF(W228&lt;&gt;"",$H228*W228,"")</f>
        <v/>
      </c>
      <c r="AE228" s="23" t="str">
        <f>IF(X228&lt;&gt;"",$H228*X228,"")</f>
        <v/>
      </c>
    </row>
    <row r="229" spans="2:31" x14ac:dyDescent="0.25">
      <c r="B229" s="18">
        <f>IF(G229="","",B228+1)</f>
        <v>207</v>
      </c>
      <c r="C229" s="25">
        <v>5200000016819</v>
      </c>
      <c r="D229" s="19"/>
      <c r="E229" s="19"/>
      <c r="F229" s="2"/>
      <c r="G229" s="20" t="s">
        <v>337</v>
      </c>
      <c r="H229" s="21">
        <v>1</v>
      </c>
      <c r="I229" s="21" t="s">
        <v>598</v>
      </c>
      <c r="J229" s="46"/>
      <c r="K229" s="46" t="s">
        <v>104</v>
      </c>
      <c r="L229" s="47"/>
      <c r="M229" s="48">
        <v>37.6</v>
      </c>
      <c r="N229" s="48">
        <v>37.6</v>
      </c>
      <c r="O229" s="49"/>
      <c r="P229" s="50"/>
      <c r="Q229" s="50">
        <v>0.18</v>
      </c>
      <c r="R229" s="50"/>
      <c r="S229" s="50"/>
      <c r="T229" s="46" t="s">
        <v>604</v>
      </c>
      <c r="U229" s="46" t="s">
        <v>603</v>
      </c>
      <c r="V229" s="51"/>
      <c r="W229" s="62"/>
      <c r="X229" s="62"/>
      <c r="Y229" s="23">
        <f>IF(M229&lt;&gt;"",$H229*M229,"")</f>
        <v>37.6</v>
      </c>
      <c r="Z229" s="23">
        <f>IF(N229&lt;&gt;"",$H229*N229,"")</f>
        <v>37.6</v>
      </c>
      <c r="AA229" s="19">
        <f>IF(OR(M229&lt;&gt;"",N229&lt;&gt;""),1,0)</f>
        <v>1</v>
      </c>
      <c r="AB229" s="19">
        <f>IF(M229&lt;&gt;0,1,0)</f>
        <v>1</v>
      </c>
      <c r="AC229" s="19">
        <f>IF(N229&lt;&gt;0,1,0)</f>
        <v>1</v>
      </c>
      <c r="AD229" s="23" t="str">
        <f>IF(W229&lt;&gt;"",$H229*W229,"")</f>
        <v/>
      </c>
      <c r="AE229" s="23" t="str">
        <f>IF(X229&lt;&gt;"",$H229*X229,"")</f>
        <v/>
      </c>
    </row>
    <row r="230" spans="2:31" x14ac:dyDescent="0.25">
      <c r="B230" s="18">
        <f>IF(G230="","",B229+1)</f>
        <v>208</v>
      </c>
      <c r="C230" s="25">
        <v>5200000018840</v>
      </c>
      <c r="D230" s="19"/>
      <c r="E230" s="19"/>
      <c r="F230" s="20"/>
      <c r="G230" s="20" t="s">
        <v>338</v>
      </c>
      <c r="H230" s="21">
        <v>1</v>
      </c>
      <c r="I230" s="21" t="s">
        <v>598</v>
      </c>
      <c r="J230" s="46"/>
      <c r="K230" s="46" t="s">
        <v>104</v>
      </c>
      <c r="L230" s="47"/>
      <c r="M230" s="48">
        <v>2.9</v>
      </c>
      <c r="N230" s="48">
        <v>2.9</v>
      </c>
      <c r="O230" s="49"/>
      <c r="P230" s="50"/>
      <c r="Q230" s="50">
        <v>0.18</v>
      </c>
      <c r="R230" s="50"/>
      <c r="S230" s="50"/>
      <c r="T230" s="46" t="s">
        <v>604</v>
      </c>
      <c r="U230" s="46" t="s">
        <v>603</v>
      </c>
      <c r="V230" s="51"/>
      <c r="W230" s="62"/>
      <c r="X230" s="62"/>
      <c r="Y230" s="23">
        <f>IF(M230&lt;&gt;"",$H230*M230,"")</f>
        <v>2.9</v>
      </c>
      <c r="Z230" s="23">
        <f>IF(N230&lt;&gt;"",$H230*N230,"")</f>
        <v>2.9</v>
      </c>
      <c r="AA230" s="19">
        <f>IF(OR(M230&lt;&gt;"",N230&lt;&gt;""),1,0)</f>
        <v>1</v>
      </c>
      <c r="AB230" s="19">
        <f>IF(M230&lt;&gt;0,1,0)</f>
        <v>1</v>
      </c>
      <c r="AC230" s="19">
        <f>IF(N230&lt;&gt;0,1,0)</f>
        <v>1</v>
      </c>
      <c r="AD230" s="23" t="str">
        <f>IF(W230&lt;&gt;"",$H230*W230,"")</f>
        <v/>
      </c>
      <c r="AE230" s="23" t="str">
        <f>IF(X230&lt;&gt;"",$H230*X230,"")</f>
        <v/>
      </c>
    </row>
    <row r="231" spans="2:31" x14ac:dyDescent="0.25">
      <c r="B231" s="18">
        <f>IF(G231="","",B230+1)</f>
        <v>209</v>
      </c>
      <c r="C231" s="25">
        <v>5200000018839</v>
      </c>
      <c r="D231" s="19"/>
      <c r="E231" s="19"/>
      <c r="F231" s="2"/>
      <c r="G231" s="20" t="s">
        <v>339</v>
      </c>
      <c r="H231" s="21">
        <v>1</v>
      </c>
      <c r="I231" s="21" t="s">
        <v>598</v>
      </c>
      <c r="J231" s="46"/>
      <c r="K231" s="46" t="s">
        <v>104</v>
      </c>
      <c r="L231" s="47"/>
      <c r="M231" s="48">
        <v>3.3</v>
      </c>
      <c r="N231" s="48">
        <v>3.3</v>
      </c>
      <c r="O231" s="49"/>
      <c r="P231" s="50"/>
      <c r="Q231" s="50">
        <v>0.18</v>
      </c>
      <c r="R231" s="50"/>
      <c r="S231" s="50"/>
      <c r="T231" s="46" t="s">
        <v>604</v>
      </c>
      <c r="U231" s="46" t="s">
        <v>603</v>
      </c>
      <c r="V231" s="51"/>
      <c r="W231" s="62"/>
      <c r="X231" s="62"/>
      <c r="Y231" s="23">
        <f>IF(M231&lt;&gt;"",$H231*M231,"")</f>
        <v>3.3</v>
      </c>
      <c r="Z231" s="23">
        <f>IF(N231&lt;&gt;"",$H231*N231,"")</f>
        <v>3.3</v>
      </c>
      <c r="AA231" s="19">
        <f>IF(OR(M231&lt;&gt;"",N231&lt;&gt;""),1,0)</f>
        <v>1</v>
      </c>
      <c r="AB231" s="19">
        <f>IF(M231&lt;&gt;0,1,0)</f>
        <v>1</v>
      </c>
      <c r="AC231" s="19">
        <f>IF(N231&lt;&gt;0,1,0)</f>
        <v>1</v>
      </c>
      <c r="AD231" s="23" t="str">
        <f>IF(W231&lt;&gt;"",$H231*W231,"")</f>
        <v/>
      </c>
      <c r="AE231" s="23" t="str">
        <f>IF(X231&lt;&gt;"",$H231*X231,"")</f>
        <v/>
      </c>
    </row>
    <row r="232" spans="2:31" x14ac:dyDescent="0.25">
      <c r="B232" s="18">
        <f>IF(G232="","",B231+1)</f>
        <v>210</v>
      </c>
      <c r="C232" s="25">
        <v>5200000018841</v>
      </c>
      <c r="D232" s="19"/>
      <c r="E232" s="19"/>
      <c r="F232" s="20"/>
      <c r="G232" s="20" t="s">
        <v>340</v>
      </c>
      <c r="H232" s="21">
        <v>1</v>
      </c>
      <c r="I232" s="21" t="s">
        <v>598</v>
      </c>
      <c r="J232" s="46"/>
      <c r="K232" s="46" t="s">
        <v>104</v>
      </c>
      <c r="L232" s="47"/>
      <c r="M232" s="48">
        <v>3.4</v>
      </c>
      <c r="N232" s="48">
        <v>3.4</v>
      </c>
      <c r="O232" s="49"/>
      <c r="P232" s="50"/>
      <c r="Q232" s="50">
        <v>0.18</v>
      </c>
      <c r="R232" s="50"/>
      <c r="S232" s="50"/>
      <c r="T232" s="46" t="s">
        <v>604</v>
      </c>
      <c r="U232" s="46" t="s">
        <v>603</v>
      </c>
      <c r="V232" s="51"/>
      <c r="W232" s="62"/>
      <c r="X232" s="62"/>
      <c r="Y232" s="23">
        <f>IF(M232&lt;&gt;"",$H232*M232,"")</f>
        <v>3.4</v>
      </c>
      <c r="Z232" s="23">
        <f>IF(N232&lt;&gt;"",$H232*N232,"")</f>
        <v>3.4</v>
      </c>
      <c r="AA232" s="19">
        <f>IF(OR(M232&lt;&gt;"",N232&lt;&gt;""),1,0)</f>
        <v>1</v>
      </c>
      <c r="AB232" s="19">
        <f>IF(M232&lt;&gt;0,1,0)</f>
        <v>1</v>
      </c>
      <c r="AC232" s="19">
        <f>IF(N232&lt;&gt;0,1,0)</f>
        <v>1</v>
      </c>
      <c r="AD232" s="23" t="str">
        <f>IF(W232&lt;&gt;"",$H232*W232,"")</f>
        <v/>
      </c>
      <c r="AE232" s="23" t="str">
        <f>IF(X232&lt;&gt;"",$H232*X232,"")</f>
        <v/>
      </c>
    </row>
    <row r="233" spans="2:31" x14ac:dyDescent="0.25">
      <c r="B233" s="18">
        <f>IF(G233="","",B232+1)</f>
        <v>211</v>
      </c>
      <c r="C233" s="25">
        <v>5200000018838</v>
      </c>
      <c r="D233" s="19"/>
      <c r="E233" s="19"/>
      <c r="F233" s="2"/>
      <c r="G233" s="20" t="s">
        <v>341</v>
      </c>
      <c r="H233" s="21">
        <v>1</v>
      </c>
      <c r="I233" s="21" t="s">
        <v>598</v>
      </c>
      <c r="J233" s="46"/>
      <c r="K233" s="46" t="s">
        <v>104</v>
      </c>
      <c r="L233" s="47"/>
      <c r="M233" s="48">
        <v>2.35</v>
      </c>
      <c r="N233" s="48">
        <v>2.35</v>
      </c>
      <c r="O233" s="49"/>
      <c r="P233" s="50"/>
      <c r="Q233" s="50">
        <v>0.18</v>
      </c>
      <c r="R233" s="50"/>
      <c r="S233" s="50"/>
      <c r="T233" s="46" t="s">
        <v>604</v>
      </c>
      <c r="U233" s="46" t="s">
        <v>603</v>
      </c>
      <c r="V233" s="51"/>
      <c r="W233" s="62"/>
      <c r="X233" s="62"/>
      <c r="Y233" s="23">
        <f>IF(M233&lt;&gt;"",$H233*M233,"")</f>
        <v>2.35</v>
      </c>
      <c r="Z233" s="23">
        <f>IF(N233&lt;&gt;"",$H233*N233,"")</f>
        <v>2.35</v>
      </c>
      <c r="AA233" s="19">
        <f>IF(OR(M233&lt;&gt;"",N233&lt;&gt;""),1,0)</f>
        <v>1</v>
      </c>
      <c r="AB233" s="19">
        <f>IF(M233&lt;&gt;0,1,0)</f>
        <v>1</v>
      </c>
      <c r="AC233" s="19">
        <f>IF(N233&lt;&gt;0,1,0)</f>
        <v>1</v>
      </c>
      <c r="AD233" s="23" t="str">
        <f>IF(W233&lt;&gt;"",$H233*W233,"")</f>
        <v/>
      </c>
      <c r="AE233" s="23" t="str">
        <f>IF(X233&lt;&gt;"",$H233*X233,"")</f>
        <v/>
      </c>
    </row>
    <row r="234" spans="2:31" x14ac:dyDescent="0.25">
      <c r="B234" s="18">
        <f>IF(G234="","",B233+1)</f>
        <v>212</v>
      </c>
      <c r="C234" s="25">
        <v>5500000000834</v>
      </c>
      <c r="D234" s="19"/>
      <c r="E234" s="19"/>
      <c r="F234" s="20"/>
      <c r="G234" s="20" t="s">
        <v>342</v>
      </c>
      <c r="H234" s="21">
        <v>1</v>
      </c>
      <c r="I234" s="21" t="s">
        <v>598</v>
      </c>
      <c r="J234" s="46"/>
      <c r="K234" s="46" t="s">
        <v>104</v>
      </c>
      <c r="L234" s="47"/>
      <c r="M234" s="48">
        <v>0.28999999999999998</v>
      </c>
      <c r="N234" s="48">
        <v>0.28999999999999998</v>
      </c>
      <c r="O234" s="49"/>
      <c r="P234" s="50"/>
      <c r="Q234" s="50">
        <v>0.18</v>
      </c>
      <c r="R234" s="50"/>
      <c r="S234" s="50"/>
      <c r="T234" s="46" t="s">
        <v>604</v>
      </c>
      <c r="U234" s="46" t="s">
        <v>603</v>
      </c>
      <c r="V234" s="51"/>
      <c r="W234" s="62"/>
      <c r="X234" s="62"/>
      <c r="Y234" s="23">
        <f>IF(M234&lt;&gt;"",$H234*M234,"")</f>
        <v>0.28999999999999998</v>
      </c>
      <c r="Z234" s="23">
        <f>IF(N234&lt;&gt;"",$H234*N234,"")</f>
        <v>0.28999999999999998</v>
      </c>
      <c r="AA234" s="19">
        <f>IF(OR(M234&lt;&gt;"",N234&lt;&gt;""),1,0)</f>
        <v>1</v>
      </c>
      <c r="AB234" s="19">
        <f>IF(M234&lt;&gt;0,1,0)</f>
        <v>1</v>
      </c>
      <c r="AC234" s="19">
        <f>IF(N234&lt;&gt;0,1,0)</f>
        <v>1</v>
      </c>
      <c r="AD234" s="23" t="str">
        <f>IF(W234&lt;&gt;"",$H234*W234,"")</f>
        <v/>
      </c>
      <c r="AE234" s="23" t="str">
        <f>IF(X234&lt;&gt;"",$H234*X234,"")</f>
        <v/>
      </c>
    </row>
    <row r="235" spans="2:31" x14ac:dyDescent="0.25">
      <c r="B235" s="18">
        <f>IF(G235="","",B234+1)</f>
        <v>213</v>
      </c>
      <c r="C235" s="25">
        <v>5200000015751</v>
      </c>
      <c r="D235" s="19"/>
      <c r="E235" s="19"/>
      <c r="F235" s="2"/>
      <c r="G235" s="20" t="s">
        <v>343</v>
      </c>
      <c r="H235" s="21">
        <v>667</v>
      </c>
      <c r="I235" s="21" t="s">
        <v>598</v>
      </c>
      <c r="J235" s="46"/>
      <c r="K235" s="46" t="s">
        <v>104</v>
      </c>
      <c r="L235" s="47"/>
      <c r="M235" s="48">
        <v>0.2</v>
      </c>
      <c r="N235" s="48">
        <v>0.2</v>
      </c>
      <c r="O235" s="49"/>
      <c r="P235" s="50"/>
      <c r="Q235" s="50">
        <v>0.18</v>
      </c>
      <c r="R235" s="50"/>
      <c r="S235" s="50"/>
      <c r="T235" s="46" t="s">
        <v>604</v>
      </c>
      <c r="U235" s="46" t="s">
        <v>603</v>
      </c>
      <c r="V235" s="51"/>
      <c r="W235" s="62"/>
      <c r="X235" s="62"/>
      <c r="Y235" s="23">
        <f>IF(M235&lt;&gt;"",$H235*M235,"")</f>
        <v>133.4</v>
      </c>
      <c r="Z235" s="23">
        <f>IF(N235&lt;&gt;"",$H235*N235,"")</f>
        <v>133.4</v>
      </c>
      <c r="AA235" s="19">
        <f>IF(OR(M235&lt;&gt;"",N235&lt;&gt;""),1,0)</f>
        <v>1</v>
      </c>
      <c r="AB235" s="19">
        <f>IF(M235&lt;&gt;0,1,0)</f>
        <v>1</v>
      </c>
      <c r="AC235" s="19">
        <f>IF(N235&lt;&gt;0,1,0)</f>
        <v>1</v>
      </c>
      <c r="AD235" s="23" t="str">
        <f>IF(W235&lt;&gt;"",$H235*W235,"")</f>
        <v/>
      </c>
      <c r="AE235" s="23" t="str">
        <f>IF(X235&lt;&gt;"",$H235*X235,"")</f>
        <v/>
      </c>
    </row>
    <row r="236" spans="2:31" x14ac:dyDescent="0.25">
      <c r="B236" s="18">
        <f>IF(G236="","",B235+1)</f>
        <v>214</v>
      </c>
      <c r="C236" s="25">
        <v>5200000015754</v>
      </c>
      <c r="D236" s="19"/>
      <c r="E236" s="19"/>
      <c r="F236" s="20"/>
      <c r="G236" s="20" t="s">
        <v>344</v>
      </c>
      <c r="H236" s="21">
        <v>667</v>
      </c>
      <c r="I236" s="21" t="s">
        <v>598</v>
      </c>
      <c r="J236" s="46"/>
      <c r="K236" s="46" t="s">
        <v>104</v>
      </c>
      <c r="L236" s="47"/>
      <c r="M236" s="48">
        <v>0.2</v>
      </c>
      <c r="N236" s="48">
        <v>0.2</v>
      </c>
      <c r="O236" s="49"/>
      <c r="P236" s="50"/>
      <c r="Q236" s="50">
        <v>0.18</v>
      </c>
      <c r="R236" s="50"/>
      <c r="S236" s="50"/>
      <c r="T236" s="46" t="s">
        <v>604</v>
      </c>
      <c r="U236" s="46" t="s">
        <v>603</v>
      </c>
      <c r="V236" s="51"/>
      <c r="W236" s="62"/>
      <c r="X236" s="62"/>
      <c r="Y236" s="23">
        <f>IF(M236&lt;&gt;"",$H236*M236,"")</f>
        <v>133.4</v>
      </c>
      <c r="Z236" s="23">
        <f>IF(N236&lt;&gt;"",$H236*N236,"")</f>
        <v>133.4</v>
      </c>
      <c r="AA236" s="19">
        <f>IF(OR(M236&lt;&gt;"",N236&lt;&gt;""),1,0)</f>
        <v>1</v>
      </c>
      <c r="AB236" s="19">
        <f>IF(M236&lt;&gt;0,1,0)</f>
        <v>1</v>
      </c>
      <c r="AC236" s="19">
        <f>IF(N236&lt;&gt;0,1,0)</f>
        <v>1</v>
      </c>
      <c r="AD236" s="23" t="str">
        <f>IF(W236&lt;&gt;"",$H236*W236,"")</f>
        <v/>
      </c>
      <c r="AE236" s="23" t="str">
        <f>IF(X236&lt;&gt;"",$H236*X236,"")</f>
        <v/>
      </c>
    </row>
    <row r="237" spans="2:31" x14ac:dyDescent="0.25">
      <c r="B237" s="18">
        <f>IF(G237="","",B236+1)</f>
        <v>215</v>
      </c>
      <c r="C237" s="25">
        <v>5200000016180</v>
      </c>
      <c r="D237" s="19"/>
      <c r="E237" s="19"/>
      <c r="F237" s="2"/>
      <c r="G237" s="20" t="s">
        <v>345</v>
      </c>
      <c r="H237" s="21">
        <v>200</v>
      </c>
      <c r="I237" s="21" t="s">
        <v>598</v>
      </c>
      <c r="J237" s="46"/>
      <c r="K237" s="46" t="s">
        <v>104</v>
      </c>
      <c r="L237" s="47"/>
      <c r="M237" s="48">
        <v>0.33</v>
      </c>
      <c r="N237" s="48">
        <v>0.33</v>
      </c>
      <c r="O237" s="49"/>
      <c r="P237" s="50"/>
      <c r="Q237" s="50">
        <v>0.18</v>
      </c>
      <c r="R237" s="50"/>
      <c r="S237" s="50"/>
      <c r="T237" s="46" t="s">
        <v>604</v>
      </c>
      <c r="U237" s="46" t="s">
        <v>603</v>
      </c>
      <c r="V237" s="51"/>
      <c r="W237" s="62"/>
      <c r="X237" s="62"/>
      <c r="Y237" s="23">
        <f>IF(M237&lt;&gt;"",$H237*M237,"")</f>
        <v>66</v>
      </c>
      <c r="Z237" s="23">
        <f>IF(N237&lt;&gt;"",$H237*N237,"")</f>
        <v>66</v>
      </c>
      <c r="AA237" s="19">
        <f>IF(OR(M237&lt;&gt;"",N237&lt;&gt;""),1,0)</f>
        <v>1</v>
      </c>
      <c r="AB237" s="19">
        <f>IF(M237&lt;&gt;0,1,0)</f>
        <v>1</v>
      </c>
      <c r="AC237" s="19">
        <f>IF(N237&lt;&gt;0,1,0)</f>
        <v>1</v>
      </c>
      <c r="AD237" s="23" t="str">
        <f>IF(W237&lt;&gt;"",$H237*W237,"")</f>
        <v/>
      </c>
      <c r="AE237" s="23" t="str">
        <f>IF(X237&lt;&gt;"",$H237*X237,"")</f>
        <v/>
      </c>
    </row>
    <row r="238" spans="2:31" x14ac:dyDescent="0.25">
      <c r="B238" s="18">
        <f>IF(G238="","",B237+1)</f>
        <v>216</v>
      </c>
      <c r="C238" s="25">
        <v>5700000000307</v>
      </c>
      <c r="D238" s="19"/>
      <c r="E238" s="19"/>
      <c r="F238" s="20"/>
      <c r="G238" s="20" t="s">
        <v>346</v>
      </c>
      <c r="H238" s="21">
        <v>53</v>
      </c>
      <c r="I238" s="21" t="s">
        <v>598</v>
      </c>
      <c r="J238" s="46"/>
      <c r="K238" s="46" t="s">
        <v>104</v>
      </c>
      <c r="L238" s="47"/>
      <c r="M238" s="48">
        <v>0.4</v>
      </c>
      <c r="N238" s="48">
        <v>0.4</v>
      </c>
      <c r="O238" s="49"/>
      <c r="P238" s="50"/>
      <c r="Q238" s="50">
        <v>0.18</v>
      </c>
      <c r="R238" s="50"/>
      <c r="S238" s="50"/>
      <c r="T238" s="46" t="s">
        <v>604</v>
      </c>
      <c r="U238" s="46" t="s">
        <v>603</v>
      </c>
      <c r="V238" s="51"/>
      <c r="W238" s="62"/>
      <c r="X238" s="62"/>
      <c r="Y238" s="23">
        <f>IF(M238&lt;&gt;"",$H238*M238,"")</f>
        <v>21.200000000000003</v>
      </c>
      <c r="Z238" s="23">
        <f>IF(N238&lt;&gt;"",$H238*N238,"")</f>
        <v>21.200000000000003</v>
      </c>
      <c r="AA238" s="19">
        <f>IF(OR(M238&lt;&gt;"",N238&lt;&gt;""),1,0)</f>
        <v>1</v>
      </c>
      <c r="AB238" s="19">
        <f>IF(M238&lt;&gt;0,1,0)</f>
        <v>1</v>
      </c>
      <c r="AC238" s="19">
        <f>IF(N238&lt;&gt;0,1,0)</f>
        <v>1</v>
      </c>
      <c r="AD238" s="23" t="str">
        <f>IF(W238&lt;&gt;"",$H238*W238,"")</f>
        <v/>
      </c>
      <c r="AE238" s="23" t="str">
        <f>IF(X238&lt;&gt;"",$H238*X238,"")</f>
        <v/>
      </c>
    </row>
    <row r="239" spans="2:31" x14ac:dyDescent="0.25">
      <c r="B239" s="18">
        <f>IF(G239="","",B238+1)</f>
        <v>217</v>
      </c>
      <c r="C239" s="25">
        <v>5200000016090</v>
      </c>
      <c r="D239" s="19"/>
      <c r="E239" s="19"/>
      <c r="F239" s="2"/>
      <c r="G239" s="20" t="s">
        <v>347</v>
      </c>
      <c r="H239" s="21">
        <v>1</v>
      </c>
      <c r="I239" s="21" t="s">
        <v>598</v>
      </c>
      <c r="J239" s="46"/>
      <c r="K239" s="46" t="s">
        <v>104</v>
      </c>
      <c r="L239" s="47"/>
      <c r="M239" s="48"/>
      <c r="N239" s="48"/>
      <c r="O239" s="49"/>
      <c r="P239" s="50"/>
      <c r="Q239" s="50">
        <v>0.18</v>
      </c>
      <c r="R239" s="50"/>
      <c r="S239" s="50"/>
      <c r="T239" s="46" t="s">
        <v>604</v>
      </c>
      <c r="U239" s="46" t="s">
        <v>603</v>
      </c>
      <c r="V239" s="51"/>
      <c r="W239" s="62"/>
      <c r="X239" s="62"/>
      <c r="Y239" s="23" t="str">
        <f>IF(M239&lt;&gt;"",$H239*M239,"")</f>
        <v/>
      </c>
      <c r="Z239" s="23" t="str">
        <f>IF(N239&lt;&gt;"",$H239*N239,"")</f>
        <v/>
      </c>
      <c r="AA239" s="19">
        <f>IF(OR(M239&lt;&gt;"",N239&lt;&gt;""),1,0)</f>
        <v>0</v>
      </c>
      <c r="AB239" s="19">
        <f>IF(M239&lt;&gt;0,1,0)</f>
        <v>0</v>
      </c>
      <c r="AC239" s="19">
        <f>IF(N239&lt;&gt;0,1,0)</f>
        <v>0</v>
      </c>
      <c r="AD239" s="23" t="str">
        <f>IF(W239&lt;&gt;"",$H239*W239,"")</f>
        <v/>
      </c>
      <c r="AE239" s="23" t="str">
        <f>IF(X239&lt;&gt;"",$H239*X239,"")</f>
        <v/>
      </c>
    </row>
    <row r="240" spans="2:31" x14ac:dyDescent="0.25">
      <c r="B240" s="18">
        <f>IF(G240="","",B239+1)</f>
        <v>218</v>
      </c>
      <c r="C240" s="25">
        <v>5200000003149</v>
      </c>
      <c r="D240" s="19"/>
      <c r="E240" s="19"/>
      <c r="F240" s="20"/>
      <c r="G240" s="20" t="s">
        <v>348</v>
      </c>
      <c r="H240" s="21">
        <v>1</v>
      </c>
      <c r="I240" s="21" t="s">
        <v>598</v>
      </c>
      <c r="J240" s="46"/>
      <c r="K240" s="46" t="s">
        <v>104</v>
      </c>
      <c r="L240" s="47"/>
      <c r="M240" s="48">
        <v>0.45</v>
      </c>
      <c r="N240" s="48">
        <v>0.45</v>
      </c>
      <c r="O240" s="49"/>
      <c r="P240" s="50"/>
      <c r="Q240" s="50">
        <v>0.18</v>
      </c>
      <c r="R240" s="50"/>
      <c r="S240" s="50"/>
      <c r="T240" s="46" t="s">
        <v>604</v>
      </c>
      <c r="U240" s="46" t="s">
        <v>603</v>
      </c>
      <c r="V240" s="51"/>
      <c r="W240" s="62"/>
      <c r="X240" s="62"/>
      <c r="Y240" s="23">
        <f>IF(M240&lt;&gt;"",$H240*M240,"")</f>
        <v>0.45</v>
      </c>
      <c r="Z240" s="23">
        <f>IF(N240&lt;&gt;"",$H240*N240,"")</f>
        <v>0.45</v>
      </c>
      <c r="AA240" s="19">
        <f>IF(OR(M240&lt;&gt;"",N240&lt;&gt;""),1,0)</f>
        <v>1</v>
      </c>
      <c r="AB240" s="19">
        <f>IF(M240&lt;&gt;0,1,0)</f>
        <v>1</v>
      </c>
      <c r="AC240" s="19">
        <f>IF(N240&lt;&gt;0,1,0)</f>
        <v>1</v>
      </c>
      <c r="AD240" s="23" t="str">
        <f>IF(W240&lt;&gt;"",$H240*W240,"")</f>
        <v/>
      </c>
      <c r="AE240" s="23" t="str">
        <f>IF(X240&lt;&gt;"",$H240*X240,"")</f>
        <v/>
      </c>
    </row>
    <row r="241" spans="2:31" x14ac:dyDescent="0.25">
      <c r="B241" s="18">
        <f>IF(G241="","",B240+1)</f>
        <v>219</v>
      </c>
      <c r="C241" s="25">
        <v>5200000011691</v>
      </c>
      <c r="D241" s="19"/>
      <c r="E241" s="19"/>
      <c r="F241" s="2"/>
      <c r="G241" s="20" t="s">
        <v>349</v>
      </c>
      <c r="H241" s="21">
        <v>33</v>
      </c>
      <c r="I241" s="21" t="s">
        <v>598</v>
      </c>
      <c r="J241" s="46"/>
      <c r="K241" s="46" t="s">
        <v>104</v>
      </c>
      <c r="L241" s="47"/>
      <c r="M241" s="48">
        <v>0.8</v>
      </c>
      <c r="N241" s="48">
        <v>0.8</v>
      </c>
      <c r="O241" s="49"/>
      <c r="P241" s="50"/>
      <c r="Q241" s="50">
        <v>0.18</v>
      </c>
      <c r="R241" s="50"/>
      <c r="S241" s="50"/>
      <c r="T241" s="46" t="s">
        <v>604</v>
      </c>
      <c r="U241" s="46" t="s">
        <v>603</v>
      </c>
      <c r="V241" s="51"/>
      <c r="W241" s="62"/>
      <c r="X241" s="62"/>
      <c r="Y241" s="23">
        <f>IF(M241&lt;&gt;"",$H241*M241,"")</f>
        <v>26.400000000000002</v>
      </c>
      <c r="Z241" s="23">
        <f>IF(N241&lt;&gt;"",$H241*N241,"")</f>
        <v>26.400000000000002</v>
      </c>
      <c r="AA241" s="19">
        <f>IF(OR(M241&lt;&gt;"",N241&lt;&gt;""),1,0)</f>
        <v>1</v>
      </c>
      <c r="AB241" s="19">
        <f>IF(M241&lt;&gt;0,1,0)</f>
        <v>1</v>
      </c>
      <c r="AC241" s="19">
        <f>IF(N241&lt;&gt;0,1,0)</f>
        <v>1</v>
      </c>
      <c r="AD241" s="23" t="str">
        <f>IF(W241&lt;&gt;"",$H241*W241,"")</f>
        <v/>
      </c>
      <c r="AE241" s="23" t="str">
        <f>IF(X241&lt;&gt;"",$H241*X241,"")</f>
        <v/>
      </c>
    </row>
    <row r="242" spans="2:31" x14ac:dyDescent="0.25">
      <c r="B242" s="18">
        <f>IF(G242="","",B241+1)</f>
        <v>220</v>
      </c>
      <c r="C242" s="25">
        <v>5200000017083</v>
      </c>
      <c r="D242" s="19"/>
      <c r="E242" s="19"/>
      <c r="F242" s="20"/>
      <c r="G242" s="20" t="s">
        <v>350</v>
      </c>
      <c r="H242" s="21">
        <v>1</v>
      </c>
      <c r="I242" s="21" t="s">
        <v>598</v>
      </c>
      <c r="J242" s="46"/>
      <c r="K242" s="46" t="s">
        <v>104</v>
      </c>
      <c r="L242" s="47"/>
      <c r="M242" s="48">
        <v>5</v>
      </c>
      <c r="N242" s="48">
        <v>5</v>
      </c>
      <c r="O242" s="49"/>
      <c r="P242" s="50"/>
      <c r="Q242" s="50">
        <v>0.18</v>
      </c>
      <c r="R242" s="50"/>
      <c r="S242" s="50"/>
      <c r="T242" s="46" t="s">
        <v>604</v>
      </c>
      <c r="U242" s="46" t="s">
        <v>603</v>
      </c>
      <c r="V242" s="51"/>
      <c r="W242" s="62"/>
      <c r="X242" s="62"/>
      <c r="Y242" s="23">
        <f>IF(M242&lt;&gt;"",$H242*M242,"")</f>
        <v>5</v>
      </c>
      <c r="Z242" s="23">
        <f>IF(N242&lt;&gt;"",$H242*N242,"")</f>
        <v>5</v>
      </c>
      <c r="AA242" s="19">
        <f>IF(OR(M242&lt;&gt;"",N242&lt;&gt;""),1,0)</f>
        <v>1</v>
      </c>
      <c r="AB242" s="19">
        <f>IF(M242&lt;&gt;0,1,0)</f>
        <v>1</v>
      </c>
      <c r="AC242" s="19">
        <f>IF(N242&lt;&gt;0,1,0)</f>
        <v>1</v>
      </c>
      <c r="AD242" s="23" t="str">
        <f>IF(W242&lt;&gt;"",$H242*W242,"")</f>
        <v/>
      </c>
      <c r="AE242" s="23" t="str">
        <f>IF(X242&lt;&gt;"",$H242*X242,"")</f>
        <v/>
      </c>
    </row>
    <row r="243" spans="2:31" x14ac:dyDescent="0.25">
      <c r="B243" s="18">
        <f>IF(G243="","",B242+1)</f>
        <v>221</v>
      </c>
      <c r="C243" s="25">
        <v>5200000013065</v>
      </c>
      <c r="D243" s="19"/>
      <c r="E243" s="19"/>
      <c r="F243" s="2"/>
      <c r="G243" s="20" t="s">
        <v>351</v>
      </c>
      <c r="H243" s="21">
        <v>1</v>
      </c>
      <c r="I243" s="21" t="s">
        <v>598</v>
      </c>
      <c r="J243" s="46"/>
      <c r="K243" s="46" t="s">
        <v>104</v>
      </c>
      <c r="L243" s="47"/>
      <c r="M243" s="48"/>
      <c r="N243" s="48"/>
      <c r="O243" s="49"/>
      <c r="P243" s="50"/>
      <c r="Q243" s="50">
        <v>0.18</v>
      </c>
      <c r="R243" s="50"/>
      <c r="S243" s="50"/>
      <c r="T243" s="46" t="s">
        <v>604</v>
      </c>
      <c r="U243" s="46" t="s">
        <v>603</v>
      </c>
      <c r="V243" s="51"/>
      <c r="W243" s="62"/>
      <c r="X243" s="62"/>
      <c r="Y243" s="23" t="str">
        <f>IF(M243&lt;&gt;"",$H243*M243,"")</f>
        <v/>
      </c>
      <c r="Z243" s="23" t="str">
        <f>IF(N243&lt;&gt;"",$H243*N243,"")</f>
        <v/>
      </c>
      <c r="AA243" s="19">
        <f>IF(OR(M243&lt;&gt;"",N243&lt;&gt;""),1,0)</f>
        <v>0</v>
      </c>
      <c r="AB243" s="19">
        <f>IF(M243&lt;&gt;0,1,0)</f>
        <v>0</v>
      </c>
      <c r="AC243" s="19">
        <f>IF(N243&lt;&gt;0,1,0)</f>
        <v>0</v>
      </c>
      <c r="AD243" s="23" t="str">
        <f>IF(W243&lt;&gt;"",$H243*W243,"")</f>
        <v/>
      </c>
      <c r="AE243" s="23" t="str">
        <f>IF(X243&lt;&gt;"",$H243*X243,"")</f>
        <v/>
      </c>
    </row>
    <row r="244" spans="2:31" x14ac:dyDescent="0.25">
      <c r="B244" s="18">
        <f>IF(G244="","",B243+1)</f>
        <v>222</v>
      </c>
      <c r="C244" s="25">
        <v>5200000016139</v>
      </c>
      <c r="D244" s="19"/>
      <c r="E244" s="19"/>
      <c r="F244" s="2"/>
      <c r="G244" s="20" t="s">
        <v>352</v>
      </c>
      <c r="H244" s="21">
        <v>1</v>
      </c>
      <c r="I244" s="21" t="s">
        <v>598</v>
      </c>
      <c r="J244" s="46"/>
      <c r="K244" s="46" t="s">
        <v>104</v>
      </c>
      <c r="L244" s="47"/>
      <c r="M244" s="48">
        <v>7.5</v>
      </c>
      <c r="N244" s="48">
        <v>7.5</v>
      </c>
      <c r="O244" s="49"/>
      <c r="P244" s="50"/>
      <c r="Q244" s="50">
        <v>0.18</v>
      </c>
      <c r="R244" s="50"/>
      <c r="S244" s="50"/>
      <c r="T244" s="46" t="s">
        <v>604</v>
      </c>
      <c r="U244" s="46" t="s">
        <v>603</v>
      </c>
      <c r="V244" s="51"/>
      <c r="W244" s="62"/>
      <c r="X244" s="62"/>
      <c r="Y244" s="23">
        <f>IF(M244&lt;&gt;"",$H244*M244,"")</f>
        <v>7.5</v>
      </c>
      <c r="Z244" s="23">
        <f>IF(N244&lt;&gt;"",$H244*N244,"")</f>
        <v>7.5</v>
      </c>
      <c r="AA244" s="19">
        <f>IF(OR(M244&lt;&gt;"",N244&lt;&gt;""),1,0)</f>
        <v>1</v>
      </c>
      <c r="AB244" s="19">
        <f>IF(M244&lt;&gt;0,1,0)</f>
        <v>1</v>
      </c>
      <c r="AC244" s="19">
        <f>IF(N244&lt;&gt;0,1,0)</f>
        <v>1</v>
      </c>
      <c r="AD244" s="23" t="str">
        <f>IF(W244&lt;&gt;"",$H244*W244,"")</f>
        <v/>
      </c>
      <c r="AE244" s="23" t="str">
        <f>IF(X244&lt;&gt;"",$H244*X244,"")</f>
        <v/>
      </c>
    </row>
    <row r="245" spans="2:31" x14ac:dyDescent="0.25">
      <c r="B245" s="18">
        <f>IF(G245="","",B244+1)</f>
        <v>223</v>
      </c>
      <c r="C245" s="25">
        <v>5200000015152</v>
      </c>
      <c r="D245" s="19"/>
      <c r="E245" s="19"/>
      <c r="F245" s="20"/>
      <c r="G245" s="20" t="s">
        <v>353</v>
      </c>
      <c r="H245" s="21">
        <v>1</v>
      </c>
      <c r="I245" s="21" t="s">
        <v>598</v>
      </c>
      <c r="J245" s="46"/>
      <c r="K245" s="46" t="s">
        <v>104</v>
      </c>
      <c r="L245" s="47"/>
      <c r="M245" s="48">
        <v>1.4</v>
      </c>
      <c r="N245" s="48">
        <v>1.4</v>
      </c>
      <c r="O245" s="49"/>
      <c r="P245" s="50"/>
      <c r="Q245" s="50">
        <v>0.18</v>
      </c>
      <c r="R245" s="50"/>
      <c r="S245" s="50"/>
      <c r="T245" s="46" t="s">
        <v>604</v>
      </c>
      <c r="U245" s="46" t="s">
        <v>603</v>
      </c>
      <c r="V245" s="51"/>
      <c r="W245" s="62"/>
      <c r="X245" s="62"/>
      <c r="Y245" s="23">
        <f>IF(M245&lt;&gt;"",$H245*M245,"")</f>
        <v>1.4</v>
      </c>
      <c r="Z245" s="23">
        <f>IF(N245&lt;&gt;"",$H245*N245,"")</f>
        <v>1.4</v>
      </c>
      <c r="AA245" s="19">
        <f>IF(OR(M245&lt;&gt;"",N245&lt;&gt;""),1,0)</f>
        <v>1</v>
      </c>
      <c r="AB245" s="19">
        <f>IF(M245&lt;&gt;0,1,0)</f>
        <v>1</v>
      </c>
      <c r="AC245" s="19">
        <f>IF(N245&lt;&gt;0,1,0)</f>
        <v>1</v>
      </c>
      <c r="AD245" s="23" t="str">
        <f>IF(W245&lt;&gt;"",$H245*W245,"")</f>
        <v/>
      </c>
      <c r="AE245" s="23" t="str">
        <f>IF(X245&lt;&gt;"",$H245*X245,"")</f>
        <v/>
      </c>
    </row>
    <row r="246" spans="2:31" x14ac:dyDescent="0.25">
      <c r="B246" s="18">
        <f>IF(G246="","",B245+1)</f>
        <v>224</v>
      </c>
      <c r="C246" s="25">
        <v>5200000016924</v>
      </c>
      <c r="D246" s="19"/>
      <c r="E246" s="19"/>
      <c r="F246" s="2"/>
      <c r="G246" s="20" t="s">
        <v>354</v>
      </c>
      <c r="H246" s="21">
        <v>1</v>
      </c>
      <c r="I246" s="21" t="s">
        <v>598</v>
      </c>
      <c r="J246" s="46"/>
      <c r="K246" s="46" t="s">
        <v>104</v>
      </c>
      <c r="L246" s="47"/>
      <c r="M246" s="48">
        <v>0.35</v>
      </c>
      <c r="N246" s="48">
        <v>0.35</v>
      </c>
      <c r="O246" s="49"/>
      <c r="P246" s="50"/>
      <c r="Q246" s="50">
        <v>0.18</v>
      </c>
      <c r="R246" s="50"/>
      <c r="S246" s="50"/>
      <c r="T246" s="46" t="s">
        <v>604</v>
      </c>
      <c r="U246" s="46" t="s">
        <v>603</v>
      </c>
      <c r="V246" s="51"/>
      <c r="W246" s="62"/>
      <c r="X246" s="62"/>
      <c r="Y246" s="23">
        <f>IF(M246&lt;&gt;"",$H246*M246,"")</f>
        <v>0.35</v>
      </c>
      <c r="Z246" s="23">
        <f>IF(N246&lt;&gt;"",$H246*N246,"")</f>
        <v>0.35</v>
      </c>
      <c r="AA246" s="19">
        <f>IF(OR(M246&lt;&gt;"",N246&lt;&gt;""),1,0)</f>
        <v>1</v>
      </c>
      <c r="AB246" s="19">
        <f>IF(M246&lt;&gt;0,1,0)</f>
        <v>1</v>
      </c>
      <c r="AC246" s="19">
        <f>IF(N246&lt;&gt;0,1,0)</f>
        <v>1</v>
      </c>
      <c r="AD246" s="23" t="str">
        <f>IF(W246&lt;&gt;"",$H246*W246,"")</f>
        <v/>
      </c>
      <c r="AE246" s="23" t="str">
        <f>IF(X246&lt;&gt;"",$H246*X246,"")</f>
        <v/>
      </c>
    </row>
    <row r="247" spans="2:31" x14ac:dyDescent="0.25">
      <c r="B247" s="18">
        <f>IF(G247="","",B246+1)</f>
        <v>225</v>
      </c>
      <c r="C247" s="25">
        <v>5200000012883</v>
      </c>
      <c r="D247" s="19"/>
      <c r="E247" s="19"/>
      <c r="F247" s="20"/>
      <c r="G247" s="20" t="s">
        <v>355</v>
      </c>
      <c r="H247" s="21">
        <v>16</v>
      </c>
      <c r="I247" s="21" t="s">
        <v>598</v>
      </c>
      <c r="J247" s="46"/>
      <c r="K247" s="46" t="s">
        <v>104</v>
      </c>
      <c r="L247" s="47"/>
      <c r="M247" s="48">
        <v>7</v>
      </c>
      <c r="N247" s="48">
        <v>7</v>
      </c>
      <c r="O247" s="49"/>
      <c r="P247" s="50"/>
      <c r="Q247" s="50">
        <v>0.18</v>
      </c>
      <c r="R247" s="50"/>
      <c r="S247" s="50"/>
      <c r="T247" s="46" t="s">
        <v>604</v>
      </c>
      <c r="U247" s="46" t="s">
        <v>603</v>
      </c>
      <c r="V247" s="51"/>
      <c r="W247" s="62"/>
      <c r="X247" s="62"/>
      <c r="Y247" s="23">
        <f>IF(M247&lt;&gt;"",$H247*M247,"")</f>
        <v>112</v>
      </c>
      <c r="Z247" s="23">
        <f>IF(N247&lt;&gt;"",$H247*N247,"")</f>
        <v>112</v>
      </c>
      <c r="AA247" s="19">
        <f>IF(OR(M247&lt;&gt;"",N247&lt;&gt;""),1,0)</f>
        <v>1</v>
      </c>
      <c r="AB247" s="19">
        <f>IF(M247&lt;&gt;0,1,0)</f>
        <v>1</v>
      </c>
      <c r="AC247" s="19">
        <f>IF(N247&lt;&gt;0,1,0)</f>
        <v>1</v>
      </c>
      <c r="AD247" s="23" t="str">
        <f>IF(W247&lt;&gt;"",$H247*W247,"")</f>
        <v/>
      </c>
      <c r="AE247" s="23" t="str">
        <f>IF(X247&lt;&gt;"",$H247*X247,"")</f>
        <v/>
      </c>
    </row>
    <row r="248" spans="2:31" x14ac:dyDescent="0.25">
      <c r="B248" s="18">
        <f>IF(G248="","",B247+1)</f>
        <v>226</v>
      </c>
      <c r="C248" s="25">
        <v>5200000002794</v>
      </c>
      <c r="D248" s="19"/>
      <c r="E248" s="19"/>
      <c r="F248" s="2"/>
      <c r="G248" s="20" t="s">
        <v>356</v>
      </c>
      <c r="H248" s="21">
        <v>17</v>
      </c>
      <c r="I248" s="21" t="s">
        <v>598</v>
      </c>
      <c r="J248" s="46"/>
      <c r="K248" s="46" t="s">
        <v>104</v>
      </c>
      <c r="L248" s="47"/>
      <c r="M248" s="48">
        <v>3</v>
      </c>
      <c r="N248" s="48">
        <v>3</v>
      </c>
      <c r="O248" s="49"/>
      <c r="P248" s="50"/>
      <c r="Q248" s="50">
        <v>0.18</v>
      </c>
      <c r="R248" s="50"/>
      <c r="S248" s="50"/>
      <c r="T248" s="46" t="s">
        <v>604</v>
      </c>
      <c r="U248" s="46" t="s">
        <v>603</v>
      </c>
      <c r="V248" s="51"/>
      <c r="W248" s="62"/>
      <c r="X248" s="62"/>
      <c r="Y248" s="23">
        <f>IF(M248&lt;&gt;"",$H248*M248,"")</f>
        <v>51</v>
      </c>
      <c r="Z248" s="23">
        <f>IF(N248&lt;&gt;"",$H248*N248,"")</f>
        <v>51</v>
      </c>
      <c r="AA248" s="19">
        <f>IF(OR(M248&lt;&gt;"",N248&lt;&gt;""),1,0)</f>
        <v>1</v>
      </c>
      <c r="AB248" s="19">
        <f>IF(M248&lt;&gt;0,1,0)</f>
        <v>1</v>
      </c>
      <c r="AC248" s="19">
        <f>IF(N248&lt;&gt;0,1,0)</f>
        <v>1</v>
      </c>
      <c r="AD248" s="23" t="str">
        <f>IF(W248&lt;&gt;"",$H248*W248,"")</f>
        <v/>
      </c>
      <c r="AE248" s="23" t="str">
        <f>IF(X248&lt;&gt;"",$H248*X248,"")</f>
        <v/>
      </c>
    </row>
    <row r="249" spans="2:31" x14ac:dyDescent="0.25">
      <c r="B249" s="18">
        <f>IF(G249="","",B248+1)</f>
        <v>227</v>
      </c>
      <c r="C249" s="25">
        <v>5200000015234</v>
      </c>
      <c r="D249" s="19"/>
      <c r="E249" s="19"/>
      <c r="F249" s="20"/>
      <c r="G249" s="20" t="s">
        <v>357</v>
      </c>
      <c r="H249" s="21">
        <v>1</v>
      </c>
      <c r="I249" s="21" t="s">
        <v>598</v>
      </c>
      <c r="J249" s="46"/>
      <c r="K249" s="46" t="s">
        <v>104</v>
      </c>
      <c r="L249" s="47"/>
      <c r="M249" s="48"/>
      <c r="N249" s="48"/>
      <c r="O249" s="49"/>
      <c r="P249" s="50"/>
      <c r="Q249" s="50">
        <v>0.18</v>
      </c>
      <c r="R249" s="50"/>
      <c r="S249" s="50"/>
      <c r="T249" s="46" t="s">
        <v>604</v>
      </c>
      <c r="U249" s="46" t="s">
        <v>603</v>
      </c>
      <c r="V249" s="51"/>
      <c r="W249" s="62"/>
      <c r="X249" s="62"/>
      <c r="Y249" s="23" t="str">
        <f>IF(M249&lt;&gt;"",$H249*M249,"")</f>
        <v/>
      </c>
      <c r="Z249" s="23" t="str">
        <f>IF(N249&lt;&gt;"",$H249*N249,"")</f>
        <v/>
      </c>
      <c r="AA249" s="19">
        <f>IF(OR(M249&lt;&gt;"",N249&lt;&gt;""),1,0)</f>
        <v>0</v>
      </c>
      <c r="AB249" s="19">
        <f>IF(M249&lt;&gt;0,1,0)</f>
        <v>0</v>
      </c>
      <c r="AC249" s="19">
        <f>IF(N249&lt;&gt;0,1,0)</f>
        <v>0</v>
      </c>
      <c r="AD249" s="23" t="str">
        <f>IF(W249&lt;&gt;"",$H249*W249,"")</f>
        <v/>
      </c>
      <c r="AE249" s="23" t="str">
        <f>IF(X249&lt;&gt;"",$H249*X249,"")</f>
        <v/>
      </c>
    </row>
    <row r="250" spans="2:31" x14ac:dyDescent="0.25">
      <c r="B250" s="18">
        <f>IF(G250="","",B249+1)</f>
        <v>228</v>
      </c>
      <c r="C250" s="25">
        <v>5200000015690</v>
      </c>
      <c r="D250" s="19"/>
      <c r="E250" s="19"/>
      <c r="F250" s="2"/>
      <c r="G250" s="20" t="s">
        <v>358</v>
      </c>
      <c r="H250" s="21">
        <v>1</v>
      </c>
      <c r="I250" s="21" t="s">
        <v>598</v>
      </c>
      <c r="J250" s="46"/>
      <c r="K250" s="46" t="s">
        <v>104</v>
      </c>
      <c r="L250" s="47"/>
      <c r="M250" s="48">
        <v>7</v>
      </c>
      <c r="N250" s="48">
        <v>7</v>
      </c>
      <c r="O250" s="49"/>
      <c r="P250" s="50"/>
      <c r="Q250" s="50">
        <v>0.18</v>
      </c>
      <c r="R250" s="50"/>
      <c r="S250" s="50"/>
      <c r="T250" s="46" t="s">
        <v>604</v>
      </c>
      <c r="U250" s="46" t="s">
        <v>603</v>
      </c>
      <c r="V250" s="51"/>
      <c r="W250" s="62"/>
      <c r="X250" s="62"/>
      <c r="Y250" s="23">
        <f>IF(M250&lt;&gt;"",$H250*M250,"")</f>
        <v>7</v>
      </c>
      <c r="Z250" s="23">
        <f>IF(N250&lt;&gt;"",$H250*N250,"")</f>
        <v>7</v>
      </c>
      <c r="AA250" s="19">
        <f>IF(OR(M250&lt;&gt;"",N250&lt;&gt;""),1,0)</f>
        <v>1</v>
      </c>
      <c r="AB250" s="19">
        <f>IF(M250&lt;&gt;0,1,0)</f>
        <v>1</v>
      </c>
      <c r="AC250" s="19">
        <f>IF(N250&lt;&gt;0,1,0)</f>
        <v>1</v>
      </c>
      <c r="AD250" s="23" t="str">
        <f>IF(W250&lt;&gt;"",$H250*W250,"")</f>
        <v/>
      </c>
      <c r="AE250" s="23" t="str">
        <f>IF(X250&lt;&gt;"",$H250*X250,"")</f>
        <v/>
      </c>
    </row>
    <row r="251" spans="2:31" x14ac:dyDescent="0.25">
      <c r="B251" s="18">
        <f>IF(G251="","",B250+1)</f>
        <v>229</v>
      </c>
      <c r="C251" s="25">
        <v>5200000001018</v>
      </c>
      <c r="D251" s="19"/>
      <c r="E251" s="19"/>
      <c r="F251" s="20"/>
      <c r="G251" s="20" t="s">
        <v>359</v>
      </c>
      <c r="H251" s="21">
        <v>1</v>
      </c>
      <c r="I251" s="21" t="s">
        <v>598</v>
      </c>
      <c r="J251" s="46"/>
      <c r="K251" s="46" t="s">
        <v>104</v>
      </c>
      <c r="L251" s="47"/>
      <c r="M251" s="48">
        <v>2.2000000000000002</v>
      </c>
      <c r="N251" s="48">
        <v>2.2000000000000002</v>
      </c>
      <c r="O251" s="49"/>
      <c r="P251" s="50"/>
      <c r="Q251" s="50">
        <v>0.18</v>
      </c>
      <c r="R251" s="50"/>
      <c r="S251" s="50"/>
      <c r="T251" s="46" t="s">
        <v>604</v>
      </c>
      <c r="U251" s="46" t="s">
        <v>603</v>
      </c>
      <c r="V251" s="51"/>
      <c r="W251" s="62"/>
      <c r="X251" s="62"/>
      <c r="Y251" s="23">
        <f>IF(M251&lt;&gt;"",$H251*M251,"")</f>
        <v>2.2000000000000002</v>
      </c>
      <c r="Z251" s="23">
        <f>IF(N251&lt;&gt;"",$H251*N251,"")</f>
        <v>2.2000000000000002</v>
      </c>
      <c r="AA251" s="19">
        <f>IF(OR(M251&lt;&gt;"",N251&lt;&gt;""),1,0)</f>
        <v>1</v>
      </c>
      <c r="AB251" s="19">
        <f>IF(M251&lt;&gt;0,1,0)</f>
        <v>1</v>
      </c>
      <c r="AC251" s="19">
        <f>IF(N251&lt;&gt;0,1,0)</f>
        <v>1</v>
      </c>
      <c r="AD251" s="23" t="str">
        <f>IF(W251&lt;&gt;"",$H251*W251,"")</f>
        <v/>
      </c>
      <c r="AE251" s="23" t="str">
        <f>IF(X251&lt;&gt;"",$H251*X251,"")</f>
        <v/>
      </c>
    </row>
    <row r="252" spans="2:31" x14ac:dyDescent="0.25">
      <c r="B252" s="18">
        <f>IF(G252="","",B251+1)</f>
        <v>230</v>
      </c>
      <c r="C252" s="25">
        <v>5200000014458</v>
      </c>
      <c r="D252" s="19"/>
      <c r="E252" s="19"/>
      <c r="F252" s="2"/>
      <c r="G252" s="20" t="s">
        <v>360</v>
      </c>
      <c r="H252" s="21">
        <v>1</v>
      </c>
      <c r="I252" s="21" t="s">
        <v>598</v>
      </c>
      <c r="J252" s="46"/>
      <c r="K252" s="46" t="s">
        <v>104</v>
      </c>
      <c r="L252" s="47"/>
      <c r="M252" s="48">
        <v>1.45</v>
      </c>
      <c r="N252" s="48">
        <v>1.45</v>
      </c>
      <c r="O252" s="49"/>
      <c r="P252" s="50"/>
      <c r="Q252" s="50">
        <v>0.18</v>
      </c>
      <c r="R252" s="50"/>
      <c r="S252" s="50"/>
      <c r="T252" s="46" t="s">
        <v>604</v>
      </c>
      <c r="U252" s="46" t="s">
        <v>603</v>
      </c>
      <c r="V252" s="51"/>
      <c r="W252" s="62"/>
      <c r="X252" s="62"/>
      <c r="Y252" s="23">
        <f>IF(M252&lt;&gt;"",$H252*M252,"")</f>
        <v>1.45</v>
      </c>
      <c r="Z252" s="23">
        <f>IF(N252&lt;&gt;"",$H252*N252,"")</f>
        <v>1.45</v>
      </c>
      <c r="AA252" s="19">
        <f>IF(OR(M252&lt;&gt;"",N252&lt;&gt;""),1,0)</f>
        <v>1</v>
      </c>
      <c r="AB252" s="19">
        <f>IF(M252&lt;&gt;0,1,0)</f>
        <v>1</v>
      </c>
      <c r="AC252" s="19">
        <f>IF(N252&lt;&gt;0,1,0)</f>
        <v>1</v>
      </c>
      <c r="AD252" s="23" t="str">
        <f>IF(W252&lt;&gt;"",$H252*W252,"")</f>
        <v/>
      </c>
      <c r="AE252" s="23" t="str">
        <f>IF(X252&lt;&gt;"",$H252*X252,"")</f>
        <v/>
      </c>
    </row>
    <row r="253" spans="2:31" x14ac:dyDescent="0.25">
      <c r="B253" s="18">
        <f>IF(G253="","",B252+1)</f>
        <v>231</v>
      </c>
      <c r="C253" s="25">
        <v>5200000014459</v>
      </c>
      <c r="D253" s="19"/>
      <c r="E253" s="19"/>
      <c r="F253" s="20"/>
      <c r="G253" s="20" t="s">
        <v>361</v>
      </c>
      <c r="H253" s="21">
        <v>1</v>
      </c>
      <c r="I253" s="21" t="s">
        <v>598</v>
      </c>
      <c r="J253" s="46"/>
      <c r="K253" s="46" t="s">
        <v>104</v>
      </c>
      <c r="L253" s="47"/>
      <c r="M253" s="48"/>
      <c r="N253" s="48"/>
      <c r="O253" s="49"/>
      <c r="P253" s="50"/>
      <c r="Q253" s="50">
        <v>0.18</v>
      </c>
      <c r="R253" s="50"/>
      <c r="S253" s="50"/>
      <c r="T253" s="46" t="s">
        <v>604</v>
      </c>
      <c r="U253" s="46" t="s">
        <v>603</v>
      </c>
      <c r="V253" s="51"/>
      <c r="W253" s="62"/>
      <c r="X253" s="62"/>
      <c r="Y253" s="23" t="str">
        <f>IF(M253&lt;&gt;"",$H253*M253,"")</f>
        <v/>
      </c>
      <c r="Z253" s="23" t="str">
        <f>IF(N253&lt;&gt;"",$H253*N253,"")</f>
        <v/>
      </c>
      <c r="AA253" s="19">
        <f>IF(OR(M253&lt;&gt;"",N253&lt;&gt;""),1,0)</f>
        <v>0</v>
      </c>
      <c r="AB253" s="19">
        <f>IF(M253&lt;&gt;0,1,0)</f>
        <v>0</v>
      </c>
      <c r="AC253" s="19">
        <f>IF(N253&lt;&gt;0,1,0)</f>
        <v>0</v>
      </c>
      <c r="AD253" s="23" t="str">
        <f>IF(W253&lt;&gt;"",$H253*W253,"")</f>
        <v/>
      </c>
      <c r="AE253" s="23" t="str">
        <f>IF(X253&lt;&gt;"",$H253*X253,"")</f>
        <v/>
      </c>
    </row>
    <row r="254" spans="2:31" x14ac:dyDescent="0.25">
      <c r="B254" s="18">
        <f>IF(G254="","",B253+1)</f>
        <v>232</v>
      </c>
      <c r="C254" s="25">
        <v>5200000023956</v>
      </c>
      <c r="D254" s="19"/>
      <c r="E254" s="19"/>
      <c r="F254" s="2"/>
      <c r="G254" s="20" t="s">
        <v>568</v>
      </c>
      <c r="H254" s="21">
        <v>1</v>
      </c>
      <c r="I254" s="21" t="s">
        <v>598</v>
      </c>
      <c r="J254" s="46"/>
      <c r="K254" s="46" t="s">
        <v>104</v>
      </c>
      <c r="L254" s="47"/>
      <c r="M254" s="48">
        <v>5.9</v>
      </c>
      <c r="N254" s="48">
        <v>5.9</v>
      </c>
      <c r="O254" s="49"/>
      <c r="P254" s="50"/>
      <c r="Q254" s="50">
        <v>0.18</v>
      </c>
      <c r="R254" s="50"/>
      <c r="S254" s="50"/>
      <c r="T254" s="46" t="s">
        <v>604</v>
      </c>
      <c r="U254" s="46" t="s">
        <v>603</v>
      </c>
      <c r="V254" s="51"/>
      <c r="W254" s="62"/>
      <c r="X254" s="62"/>
      <c r="Y254" s="23">
        <f>IF(M254&lt;&gt;"",$H254*M254,"")</f>
        <v>5.9</v>
      </c>
      <c r="Z254" s="23">
        <f>IF(N254&lt;&gt;"",$H254*N254,"")</f>
        <v>5.9</v>
      </c>
      <c r="AA254" s="19">
        <f>IF(OR(M254&lt;&gt;"",N254&lt;&gt;""),1,0)</f>
        <v>1</v>
      </c>
      <c r="AB254" s="19">
        <f>IF(M254&lt;&gt;0,1,0)</f>
        <v>1</v>
      </c>
      <c r="AC254" s="19">
        <f>IF(N254&lt;&gt;0,1,0)</f>
        <v>1</v>
      </c>
      <c r="AD254" s="23" t="str">
        <f>IF(W254&lt;&gt;"",$H254*W254,"")</f>
        <v/>
      </c>
      <c r="AE254" s="23" t="str">
        <f>IF(X254&lt;&gt;"",$H254*X254,"")</f>
        <v/>
      </c>
    </row>
    <row r="255" spans="2:31" x14ac:dyDescent="0.25">
      <c r="B255" s="18">
        <f>IF(G255="","",B254+1)</f>
        <v>233</v>
      </c>
      <c r="C255" s="25">
        <v>5200000024367</v>
      </c>
      <c r="D255" s="19"/>
      <c r="E255" s="19"/>
      <c r="F255" s="20"/>
      <c r="G255" s="20" t="s">
        <v>569</v>
      </c>
      <c r="H255" s="21">
        <v>67</v>
      </c>
      <c r="I255" s="21" t="s">
        <v>598</v>
      </c>
      <c r="J255" s="46"/>
      <c r="K255" s="46" t="s">
        <v>104</v>
      </c>
      <c r="L255" s="47"/>
      <c r="M255" s="48">
        <v>0.33</v>
      </c>
      <c r="N255" s="48">
        <v>0.33</v>
      </c>
      <c r="O255" s="49"/>
      <c r="P255" s="50"/>
      <c r="Q255" s="50">
        <v>0.18</v>
      </c>
      <c r="R255" s="50"/>
      <c r="S255" s="50"/>
      <c r="T255" s="46" t="s">
        <v>604</v>
      </c>
      <c r="U255" s="46" t="s">
        <v>603</v>
      </c>
      <c r="V255" s="51"/>
      <c r="W255" s="62"/>
      <c r="X255" s="62"/>
      <c r="Y255" s="23">
        <f>IF(M255&lt;&gt;"",$H255*M255,"")</f>
        <v>22.11</v>
      </c>
      <c r="Z255" s="23">
        <f>IF(N255&lt;&gt;"",$H255*N255,"")</f>
        <v>22.11</v>
      </c>
      <c r="AA255" s="19">
        <f>IF(OR(M255&lt;&gt;"",N255&lt;&gt;""),1,0)</f>
        <v>1</v>
      </c>
      <c r="AB255" s="19">
        <f>IF(M255&lt;&gt;0,1,0)</f>
        <v>1</v>
      </c>
      <c r="AC255" s="19">
        <f>IF(N255&lt;&gt;0,1,0)</f>
        <v>1</v>
      </c>
      <c r="AD255" s="23" t="str">
        <f>IF(W255&lt;&gt;"",$H255*W255,"")</f>
        <v/>
      </c>
      <c r="AE255" s="23" t="str">
        <f>IF(X255&lt;&gt;"",$H255*X255,"")</f>
        <v/>
      </c>
    </row>
    <row r="256" spans="2:31" x14ac:dyDescent="0.25">
      <c r="B256" s="18">
        <f>IF(G256="","",B255+1)</f>
        <v>234</v>
      </c>
      <c r="C256" s="25">
        <v>5200000013815</v>
      </c>
      <c r="D256" s="19"/>
      <c r="E256" s="19"/>
      <c r="F256" s="2"/>
      <c r="G256" s="20" t="s">
        <v>362</v>
      </c>
      <c r="H256" s="21">
        <v>5</v>
      </c>
      <c r="I256" s="21" t="s">
        <v>598</v>
      </c>
      <c r="J256" s="46"/>
      <c r="K256" s="46" t="s">
        <v>104</v>
      </c>
      <c r="L256" s="47"/>
      <c r="M256" s="48">
        <v>3.35</v>
      </c>
      <c r="N256" s="48">
        <v>3.35</v>
      </c>
      <c r="O256" s="49"/>
      <c r="P256" s="50"/>
      <c r="Q256" s="50">
        <v>0.18</v>
      </c>
      <c r="R256" s="50"/>
      <c r="S256" s="50"/>
      <c r="T256" s="46" t="s">
        <v>604</v>
      </c>
      <c r="U256" s="46" t="s">
        <v>603</v>
      </c>
      <c r="V256" s="51"/>
      <c r="W256" s="62"/>
      <c r="X256" s="62"/>
      <c r="Y256" s="23">
        <f>IF(M256&lt;&gt;"",$H256*M256,"")</f>
        <v>16.75</v>
      </c>
      <c r="Z256" s="23">
        <f>IF(N256&lt;&gt;"",$H256*N256,"")</f>
        <v>16.75</v>
      </c>
      <c r="AA256" s="19">
        <f>IF(OR(M256&lt;&gt;"",N256&lt;&gt;""),1,0)</f>
        <v>1</v>
      </c>
      <c r="AB256" s="19">
        <f>IF(M256&lt;&gt;0,1,0)</f>
        <v>1</v>
      </c>
      <c r="AC256" s="19">
        <f>IF(N256&lt;&gt;0,1,0)</f>
        <v>1</v>
      </c>
      <c r="AD256" s="23" t="str">
        <f>IF(W256&lt;&gt;"",$H256*W256,"")</f>
        <v/>
      </c>
      <c r="AE256" s="23" t="str">
        <f>IF(X256&lt;&gt;"",$H256*X256,"")</f>
        <v/>
      </c>
    </row>
    <row r="257" spans="2:31" x14ac:dyDescent="0.25">
      <c r="B257" s="18">
        <f>IF(G257="","",B256+1)</f>
        <v>235</v>
      </c>
      <c r="C257" s="25">
        <v>5200000013832</v>
      </c>
      <c r="D257" s="19"/>
      <c r="E257" s="19"/>
      <c r="F257" s="20"/>
      <c r="G257" s="20" t="s">
        <v>363</v>
      </c>
      <c r="H257" s="21">
        <v>13</v>
      </c>
      <c r="I257" s="21" t="s">
        <v>598</v>
      </c>
      <c r="J257" s="46"/>
      <c r="K257" s="46" t="s">
        <v>104</v>
      </c>
      <c r="L257" s="47"/>
      <c r="M257" s="48">
        <v>3.4</v>
      </c>
      <c r="N257" s="48">
        <v>3.4</v>
      </c>
      <c r="O257" s="49"/>
      <c r="P257" s="50"/>
      <c r="Q257" s="50">
        <v>0.18</v>
      </c>
      <c r="R257" s="50"/>
      <c r="S257" s="50"/>
      <c r="T257" s="46" t="s">
        <v>604</v>
      </c>
      <c r="U257" s="46" t="s">
        <v>603</v>
      </c>
      <c r="V257" s="51"/>
      <c r="W257" s="62"/>
      <c r="X257" s="62"/>
      <c r="Y257" s="23">
        <f>IF(M257&lt;&gt;"",$H257*M257,"")</f>
        <v>44.199999999999996</v>
      </c>
      <c r="Z257" s="23">
        <f>IF(N257&lt;&gt;"",$H257*N257,"")</f>
        <v>44.199999999999996</v>
      </c>
      <c r="AA257" s="19">
        <f>IF(OR(M257&lt;&gt;"",N257&lt;&gt;""),1,0)</f>
        <v>1</v>
      </c>
      <c r="AB257" s="19">
        <f>IF(M257&lt;&gt;0,1,0)</f>
        <v>1</v>
      </c>
      <c r="AC257" s="19">
        <f>IF(N257&lt;&gt;0,1,0)</f>
        <v>1</v>
      </c>
      <c r="AD257" s="23" t="str">
        <f>IF(W257&lt;&gt;"",$H257*W257,"")</f>
        <v/>
      </c>
      <c r="AE257" s="23" t="str">
        <f>IF(X257&lt;&gt;"",$H257*X257,"")</f>
        <v/>
      </c>
    </row>
    <row r="258" spans="2:31" x14ac:dyDescent="0.25">
      <c r="B258" s="18">
        <f>IF(G258="","",B257+1)</f>
        <v>236</v>
      </c>
      <c r="C258" s="25">
        <v>5200000013697</v>
      </c>
      <c r="D258" s="19"/>
      <c r="E258" s="19"/>
      <c r="F258" s="2"/>
      <c r="G258" s="20" t="s">
        <v>364</v>
      </c>
      <c r="H258" s="21">
        <v>1</v>
      </c>
      <c r="I258" s="21" t="s">
        <v>598</v>
      </c>
      <c r="J258" s="46"/>
      <c r="K258" s="46" t="s">
        <v>104</v>
      </c>
      <c r="L258" s="47"/>
      <c r="M258" s="48">
        <v>1.3</v>
      </c>
      <c r="N258" s="48">
        <v>1.3</v>
      </c>
      <c r="O258" s="49"/>
      <c r="P258" s="50"/>
      <c r="Q258" s="50">
        <v>0.18</v>
      </c>
      <c r="R258" s="50"/>
      <c r="S258" s="50"/>
      <c r="T258" s="46" t="s">
        <v>604</v>
      </c>
      <c r="U258" s="46" t="s">
        <v>603</v>
      </c>
      <c r="V258" s="51"/>
      <c r="W258" s="62"/>
      <c r="X258" s="62"/>
      <c r="Y258" s="23">
        <f>IF(M258&lt;&gt;"",$H258*M258,"")</f>
        <v>1.3</v>
      </c>
      <c r="Z258" s="23">
        <f>IF(N258&lt;&gt;"",$H258*N258,"")</f>
        <v>1.3</v>
      </c>
      <c r="AA258" s="19">
        <f>IF(OR(M258&lt;&gt;"",N258&lt;&gt;""),1,0)</f>
        <v>1</v>
      </c>
      <c r="AB258" s="19">
        <f>IF(M258&lt;&gt;0,1,0)</f>
        <v>1</v>
      </c>
      <c r="AC258" s="19">
        <f>IF(N258&lt;&gt;0,1,0)</f>
        <v>1</v>
      </c>
      <c r="AD258" s="23" t="str">
        <f>IF(W258&lt;&gt;"",$H258*W258,"")</f>
        <v/>
      </c>
      <c r="AE258" s="23" t="str">
        <f>IF(X258&lt;&gt;"",$H258*X258,"")</f>
        <v/>
      </c>
    </row>
    <row r="259" spans="2:31" x14ac:dyDescent="0.25">
      <c r="B259" s="18">
        <f>IF(G259="","",B258+1)</f>
        <v>237</v>
      </c>
      <c r="C259" s="25">
        <v>5200000015513</v>
      </c>
      <c r="D259" s="19"/>
      <c r="E259" s="19"/>
      <c r="F259" s="20"/>
      <c r="G259" s="20" t="s">
        <v>365</v>
      </c>
      <c r="H259" s="21">
        <v>1</v>
      </c>
      <c r="I259" s="21" t="s">
        <v>598</v>
      </c>
      <c r="J259" s="46"/>
      <c r="K259" s="46" t="s">
        <v>104</v>
      </c>
      <c r="L259" s="47"/>
      <c r="M259" s="48">
        <v>0.15</v>
      </c>
      <c r="N259" s="48">
        <v>0.15</v>
      </c>
      <c r="O259" s="49"/>
      <c r="P259" s="50"/>
      <c r="Q259" s="50">
        <v>0.18</v>
      </c>
      <c r="R259" s="50"/>
      <c r="S259" s="50"/>
      <c r="T259" s="46" t="s">
        <v>604</v>
      </c>
      <c r="U259" s="46" t="s">
        <v>603</v>
      </c>
      <c r="V259" s="51"/>
      <c r="W259" s="62"/>
      <c r="X259" s="62"/>
      <c r="Y259" s="23">
        <f>IF(M259&lt;&gt;"",$H259*M259,"")</f>
        <v>0.15</v>
      </c>
      <c r="Z259" s="23">
        <f>IF(N259&lt;&gt;"",$H259*N259,"")</f>
        <v>0.15</v>
      </c>
      <c r="AA259" s="19">
        <f>IF(OR(M259&lt;&gt;"",N259&lt;&gt;""),1,0)</f>
        <v>1</v>
      </c>
      <c r="AB259" s="19">
        <f>IF(M259&lt;&gt;0,1,0)</f>
        <v>1</v>
      </c>
      <c r="AC259" s="19">
        <f>IF(N259&lt;&gt;0,1,0)</f>
        <v>1</v>
      </c>
      <c r="AD259" s="23" t="str">
        <f>IF(W259&lt;&gt;"",$H259*W259,"")</f>
        <v/>
      </c>
      <c r="AE259" s="23" t="str">
        <f>IF(X259&lt;&gt;"",$H259*X259,"")</f>
        <v/>
      </c>
    </row>
    <row r="260" spans="2:31" x14ac:dyDescent="0.25">
      <c r="B260" s="18">
        <f>IF(G260="","",B259+1)</f>
        <v>238</v>
      </c>
      <c r="C260" s="25">
        <v>5200000015092</v>
      </c>
      <c r="D260" s="19"/>
      <c r="E260" s="19"/>
      <c r="F260" s="2"/>
      <c r="G260" s="20" t="s">
        <v>366</v>
      </c>
      <c r="H260" s="21">
        <v>1</v>
      </c>
      <c r="I260" s="21" t="s">
        <v>598</v>
      </c>
      <c r="J260" s="46"/>
      <c r="K260" s="46" t="s">
        <v>104</v>
      </c>
      <c r="L260" s="47"/>
      <c r="M260" s="48">
        <v>0.37</v>
      </c>
      <c r="N260" s="48">
        <v>0.37</v>
      </c>
      <c r="O260" s="49"/>
      <c r="P260" s="50"/>
      <c r="Q260" s="50">
        <v>0.18</v>
      </c>
      <c r="R260" s="50"/>
      <c r="S260" s="50"/>
      <c r="T260" s="46" t="s">
        <v>604</v>
      </c>
      <c r="U260" s="46" t="s">
        <v>603</v>
      </c>
      <c r="V260" s="51"/>
      <c r="W260" s="62"/>
      <c r="X260" s="62"/>
      <c r="Y260" s="23">
        <f>IF(M260&lt;&gt;"",$H260*M260,"")</f>
        <v>0.37</v>
      </c>
      <c r="Z260" s="23">
        <f>IF(N260&lt;&gt;"",$H260*N260,"")</f>
        <v>0.37</v>
      </c>
      <c r="AA260" s="19">
        <f>IF(OR(M260&lt;&gt;"",N260&lt;&gt;""),1,0)</f>
        <v>1</v>
      </c>
      <c r="AB260" s="19">
        <f>IF(M260&lt;&gt;0,1,0)</f>
        <v>1</v>
      </c>
      <c r="AC260" s="19">
        <f>IF(N260&lt;&gt;0,1,0)</f>
        <v>1</v>
      </c>
      <c r="AD260" s="23" t="str">
        <f>IF(W260&lt;&gt;"",$H260*W260,"")</f>
        <v/>
      </c>
      <c r="AE260" s="23" t="str">
        <f>IF(X260&lt;&gt;"",$H260*X260,"")</f>
        <v/>
      </c>
    </row>
    <row r="261" spans="2:31" x14ac:dyDescent="0.25">
      <c r="B261" s="18">
        <f>IF(G261="","",B260+1)</f>
        <v>239</v>
      </c>
      <c r="C261" s="25">
        <v>5200000013829</v>
      </c>
      <c r="D261" s="19"/>
      <c r="E261" s="19"/>
      <c r="F261" s="20"/>
      <c r="G261" s="20" t="s">
        <v>367</v>
      </c>
      <c r="H261" s="21">
        <v>1</v>
      </c>
      <c r="I261" s="21" t="s">
        <v>598</v>
      </c>
      <c r="J261" s="46"/>
      <c r="K261" s="46" t="s">
        <v>104</v>
      </c>
      <c r="L261" s="47"/>
      <c r="M261" s="48"/>
      <c r="N261" s="48"/>
      <c r="O261" s="49"/>
      <c r="P261" s="50"/>
      <c r="Q261" s="50">
        <v>0.18</v>
      </c>
      <c r="R261" s="50"/>
      <c r="S261" s="50"/>
      <c r="T261" s="46" t="s">
        <v>604</v>
      </c>
      <c r="U261" s="46" t="s">
        <v>603</v>
      </c>
      <c r="V261" s="51"/>
      <c r="W261" s="62"/>
      <c r="X261" s="62"/>
      <c r="Y261" s="23" t="str">
        <f>IF(M261&lt;&gt;"",$H261*M261,"")</f>
        <v/>
      </c>
      <c r="Z261" s="23" t="str">
        <f>IF(N261&lt;&gt;"",$H261*N261,"")</f>
        <v/>
      </c>
      <c r="AA261" s="19">
        <f>IF(OR(M261&lt;&gt;"",N261&lt;&gt;""),1,0)</f>
        <v>0</v>
      </c>
      <c r="AB261" s="19">
        <f>IF(M261&lt;&gt;0,1,0)</f>
        <v>0</v>
      </c>
      <c r="AC261" s="19">
        <f>IF(N261&lt;&gt;0,1,0)</f>
        <v>0</v>
      </c>
      <c r="AD261" s="23" t="str">
        <f>IF(W261&lt;&gt;"",$H261*W261,"")</f>
        <v/>
      </c>
      <c r="AE261" s="23" t="str">
        <f>IF(X261&lt;&gt;"",$H261*X261,"")</f>
        <v/>
      </c>
    </row>
    <row r="262" spans="2:31" x14ac:dyDescent="0.25">
      <c r="B262" s="18">
        <f>IF(G262="","",B261+1)</f>
        <v>240</v>
      </c>
      <c r="C262" s="25">
        <v>5200000002533</v>
      </c>
      <c r="D262" s="19"/>
      <c r="E262" s="19"/>
      <c r="F262" s="2"/>
      <c r="G262" s="20" t="s">
        <v>368</v>
      </c>
      <c r="H262" s="21">
        <v>1</v>
      </c>
      <c r="I262" s="21" t="s">
        <v>598</v>
      </c>
      <c r="J262" s="46"/>
      <c r="K262" s="46" t="s">
        <v>104</v>
      </c>
      <c r="L262" s="47"/>
      <c r="M262" s="48">
        <v>159</v>
      </c>
      <c r="N262" s="48">
        <v>159</v>
      </c>
      <c r="O262" s="49"/>
      <c r="P262" s="50"/>
      <c r="Q262" s="50">
        <v>0.18</v>
      </c>
      <c r="R262" s="50"/>
      <c r="S262" s="50"/>
      <c r="T262" s="46" t="s">
        <v>604</v>
      </c>
      <c r="U262" s="46" t="s">
        <v>603</v>
      </c>
      <c r="V262" s="51"/>
      <c r="W262" s="62"/>
      <c r="X262" s="62"/>
      <c r="Y262" s="23">
        <f>IF(M262&lt;&gt;"",$H262*M262,"")</f>
        <v>159</v>
      </c>
      <c r="Z262" s="23">
        <f>IF(N262&lt;&gt;"",$H262*N262,"")</f>
        <v>159</v>
      </c>
      <c r="AA262" s="19">
        <f>IF(OR(M262&lt;&gt;"",N262&lt;&gt;""),1,0)</f>
        <v>1</v>
      </c>
      <c r="AB262" s="19">
        <f>IF(M262&lt;&gt;0,1,0)</f>
        <v>1</v>
      </c>
      <c r="AC262" s="19">
        <f>IF(N262&lt;&gt;0,1,0)</f>
        <v>1</v>
      </c>
      <c r="AD262" s="23" t="str">
        <f>IF(W262&lt;&gt;"",$H262*W262,"")</f>
        <v/>
      </c>
      <c r="AE262" s="23" t="str">
        <f>IF(X262&lt;&gt;"",$H262*X262,"")</f>
        <v/>
      </c>
    </row>
    <row r="263" spans="2:31" x14ac:dyDescent="0.25">
      <c r="B263" s="18">
        <f>IF(G263="","",B262+1)</f>
        <v>241</v>
      </c>
      <c r="C263" s="25">
        <v>5200000019378</v>
      </c>
      <c r="D263" s="19"/>
      <c r="E263" s="19"/>
      <c r="F263" s="20"/>
      <c r="G263" s="20" t="s">
        <v>369</v>
      </c>
      <c r="H263" s="21">
        <v>1</v>
      </c>
      <c r="I263" s="21" t="s">
        <v>598</v>
      </c>
      <c r="J263" s="46"/>
      <c r="K263" s="46" t="s">
        <v>104</v>
      </c>
      <c r="L263" s="47"/>
      <c r="M263" s="48">
        <v>18.5</v>
      </c>
      <c r="N263" s="48">
        <v>18.5</v>
      </c>
      <c r="O263" s="49"/>
      <c r="P263" s="50"/>
      <c r="Q263" s="50">
        <v>0.18</v>
      </c>
      <c r="R263" s="50"/>
      <c r="S263" s="50"/>
      <c r="T263" s="46" t="s">
        <v>604</v>
      </c>
      <c r="U263" s="46" t="s">
        <v>603</v>
      </c>
      <c r="V263" s="51"/>
      <c r="W263" s="62"/>
      <c r="X263" s="62"/>
      <c r="Y263" s="23">
        <f>IF(M263&lt;&gt;"",$H263*M263,"")</f>
        <v>18.5</v>
      </c>
      <c r="Z263" s="23">
        <f>IF(N263&lt;&gt;"",$H263*N263,"")</f>
        <v>18.5</v>
      </c>
      <c r="AA263" s="19">
        <f>IF(OR(M263&lt;&gt;"",N263&lt;&gt;""),1,0)</f>
        <v>1</v>
      </c>
      <c r="AB263" s="19">
        <f>IF(M263&lt;&gt;0,1,0)</f>
        <v>1</v>
      </c>
      <c r="AC263" s="19">
        <f>IF(N263&lt;&gt;0,1,0)</f>
        <v>1</v>
      </c>
      <c r="AD263" s="23" t="str">
        <f>IF(W263&lt;&gt;"",$H263*W263,"")</f>
        <v/>
      </c>
      <c r="AE263" s="23" t="str">
        <f>IF(X263&lt;&gt;"",$H263*X263,"")</f>
        <v/>
      </c>
    </row>
    <row r="264" spans="2:31" x14ac:dyDescent="0.25">
      <c r="B264" s="18">
        <f>IF(G264="","",B263+1)</f>
        <v>242</v>
      </c>
      <c r="C264" s="25">
        <v>5200000014521</v>
      </c>
      <c r="D264" s="19"/>
      <c r="E264" s="19"/>
      <c r="F264" s="2"/>
      <c r="G264" s="20" t="s">
        <v>370</v>
      </c>
      <c r="H264" s="21">
        <v>1</v>
      </c>
      <c r="I264" s="21" t="s">
        <v>598</v>
      </c>
      <c r="J264" s="46"/>
      <c r="K264" s="46" t="s">
        <v>104</v>
      </c>
      <c r="L264" s="47"/>
      <c r="M264" s="48">
        <v>132</v>
      </c>
      <c r="N264" s="48">
        <v>132</v>
      </c>
      <c r="O264" s="49"/>
      <c r="P264" s="50"/>
      <c r="Q264" s="50">
        <v>0.18</v>
      </c>
      <c r="R264" s="50"/>
      <c r="S264" s="50"/>
      <c r="T264" s="46" t="s">
        <v>604</v>
      </c>
      <c r="U264" s="46" t="s">
        <v>603</v>
      </c>
      <c r="V264" s="51"/>
      <c r="W264" s="62"/>
      <c r="X264" s="62"/>
      <c r="Y264" s="23">
        <f>IF(M264&lt;&gt;"",$H264*M264,"")</f>
        <v>132</v>
      </c>
      <c r="Z264" s="23">
        <f>IF(N264&lt;&gt;"",$H264*N264,"")</f>
        <v>132</v>
      </c>
      <c r="AA264" s="19">
        <f>IF(OR(M264&lt;&gt;"",N264&lt;&gt;""),1,0)</f>
        <v>1</v>
      </c>
      <c r="AB264" s="19">
        <f>IF(M264&lt;&gt;0,1,0)</f>
        <v>1</v>
      </c>
      <c r="AC264" s="19">
        <f>IF(N264&lt;&gt;0,1,0)</f>
        <v>1</v>
      </c>
      <c r="AD264" s="23" t="str">
        <f>IF(W264&lt;&gt;"",$H264*W264,"")</f>
        <v/>
      </c>
      <c r="AE264" s="23" t="str">
        <f>IF(X264&lt;&gt;"",$H264*X264,"")</f>
        <v/>
      </c>
    </row>
    <row r="265" spans="2:31" x14ac:dyDescent="0.25">
      <c r="B265" s="18">
        <f>IF(G265="","",B264+1)</f>
        <v>243</v>
      </c>
      <c r="C265" s="25">
        <v>5200000015819</v>
      </c>
      <c r="D265" s="19"/>
      <c r="E265" s="19"/>
      <c r="F265" s="20"/>
      <c r="G265" s="20" t="s">
        <v>371</v>
      </c>
      <c r="H265" s="21">
        <v>1</v>
      </c>
      <c r="I265" s="21" t="s">
        <v>598</v>
      </c>
      <c r="J265" s="46"/>
      <c r="K265" s="46" t="s">
        <v>104</v>
      </c>
      <c r="L265" s="47"/>
      <c r="M265" s="48"/>
      <c r="N265" s="48"/>
      <c r="O265" s="49"/>
      <c r="P265" s="50"/>
      <c r="Q265" s="50">
        <v>0.18</v>
      </c>
      <c r="R265" s="50"/>
      <c r="S265" s="50"/>
      <c r="T265" s="46" t="s">
        <v>604</v>
      </c>
      <c r="U265" s="46" t="s">
        <v>603</v>
      </c>
      <c r="V265" s="51"/>
      <c r="W265" s="62"/>
      <c r="X265" s="62"/>
      <c r="Y265" s="23" t="str">
        <f>IF(M265&lt;&gt;"",$H265*M265,"")</f>
        <v/>
      </c>
      <c r="Z265" s="23" t="str">
        <f>IF(N265&lt;&gt;"",$H265*N265,"")</f>
        <v/>
      </c>
      <c r="AA265" s="19">
        <f>IF(OR(M265&lt;&gt;"",N265&lt;&gt;""),1,0)</f>
        <v>0</v>
      </c>
      <c r="AB265" s="19">
        <f>IF(M265&lt;&gt;0,1,0)</f>
        <v>0</v>
      </c>
      <c r="AC265" s="19">
        <f>IF(N265&lt;&gt;0,1,0)</f>
        <v>0</v>
      </c>
      <c r="AD265" s="23" t="str">
        <f>IF(W265&lt;&gt;"",$H265*W265,"")</f>
        <v/>
      </c>
      <c r="AE265" s="23" t="str">
        <f>IF(X265&lt;&gt;"",$H265*X265,"")</f>
        <v/>
      </c>
    </row>
    <row r="266" spans="2:31" x14ac:dyDescent="0.25">
      <c r="B266" s="18">
        <f>IF(G266="","",B265+1)</f>
        <v>244</v>
      </c>
      <c r="C266" s="25">
        <v>5200000014245</v>
      </c>
      <c r="D266" s="19"/>
      <c r="E266" s="19"/>
      <c r="F266" s="2"/>
      <c r="G266" s="20" t="s">
        <v>372</v>
      </c>
      <c r="H266" s="21">
        <v>1</v>
      </c>
      <c r="I266" s="21" t="s">
        <v>598</v>
      </c>
      <c r="J266" s="46"/>
      <c r="K266" s="46" t="s">
        <v>104</v>
      </c>
      <c r="L266" s="47"/>
      <c r="M266" s="48">
        <v>68.900000000000006</v>
      </c>
      <c r="N266" s="48">
        <v>68.900000000000006</v>
      </c>
      <c r="O266" s="49"/>
      <c r="P266" s="50"/>
      <c r="Q266" s="50">
        <v>0.18</v>
      </c>
      <c r="R266" s="50"/>
      <c r="S266" s="50"/>
      <c r="T266" s="46" t="s">
        <v>604</v>
      </c>
      <c r="U266" s="46" t="s">
        <v>603</v>
      </c>
      <c r="V266" s="51"/>
      <c r="W266" s="62"/>
      <c r="X266" s="62"/>
      <c r="Y266" s="23">
        <f>IF(M266&lt;&gt;"",$H266*M266,"")</f>
        <v>68.900000000000006</v>
      </c>
      <c r="Z266" s="23">
        <f>IF(N266&lt;&gt;"",$H266*N266,"")</f>
        <v>68.900000000000006</v>
      </c>
      <c r="AA266" s="19">
        <f>IF(OR(M266&lt;&gt;"",N266&lt;&gt;""),1,0)</f>
        <v>1</v>
      </c>
      <c r="AB266" s="19">
        <f>IF(M266&lt;&gt;0,1,0)</f>
        <v>1</v>
      </c>
      <c r="AC266" s="19">
        <f>IF(N266&lt;&gt;0,1,0)</f>
        <v>1</v>
      </c>
      <c r="AD266" s="23" t="str">
        <f>IF(W266&lt;&gt;"",$H266*W266,"")</f>
        <v/>
      </c>
      <c r="AE266" s="23" t="str">
        <f>IF(X266&lt;&gt;"",$H266*X266,"")</f>
        <v/>
      </c>
    </row>
    <row r="267" spans="2:31" x14ac:dyDescent="0.25">
      <c r="B267" s="18">
        <f>IF(G267="","",B266+1)</f>
        <v>245</v>
      </c>
      <c r="C267" s="25">
        <v>5200000014520</v>
      </c>
      <c r="D267" s="19"/>
      <c r="E267" s="19"/>
      <c r="F267" s="20"/>
      <c r="G267" s="20" t="s">
        <v>373</v>
      </c>
      <c r="H267" s="21">
        <v>1</v>
      </c>
      <c r="I267" s="21" t="s">
        <v>598</v>
      </c>
      <c r="J267" s="46"/>
      <c r="K267" s="46" t="s">
        <v>104</v>
      </c>
      <c r="L267" s="47"/>
      <c r="M267" s="48">
        <v>219</v>
      </c>
      <c r="N267" s="48">
        <v>219</v>
      </c>
      <c r="O267" s="49"/>
      <c r="P267" s="50"/>
      <c r="Q267" s="50">
        <v>0.18</v>
      </c>
      <c r="R267" s="50"/>
      <c r="S267" s="50"/>
      <c r="T267" s="46" t="s">
        <v>604</v>
      </c>
      <c r="U267" s="46" t="s">
        <v>603</v>
      </c>
      <c r="V267" s="51"/>
      <c r="W267" s="62"/>
      <c r="X267" s="62"/>
      <c r="Y267" s="23">
        <f>IF(M267&lt;&gt;"",$H267*M267,"")</f>
        <v>219</v>
      </c>
      <c r="Z267" s="23">
        <f>IF(N267&lt;&gt;"",$H267*N267,"")</f>
        <v>219</v>
      </c>
      <c r="AA267" s="19">
        <f>IF(OR(M267&lt;&gt;"",N267&lt;&gt;""),1,0)</f>
        <v>1</v>
      </c>
      <c r="AB267" s="19">
        <f>IF(M267&lt;&gt;0,1,0)</f>
        <v>1</v>
      </c>
      <c r="AC267" s="19">
        <f>IF(N267&lt;&gt;0,1,0)</f>
        <v>1</v>
      </c>
      <c r="AD267" s="23" t="str">
        <f>IF(W267&lt;&gt;"",$H267*W267,"")</f>
        <v/>
      </c>
      <c r="AE267" s="23" t="str">
        <f>IF(X267&lt;&gt;"",$H267*X267,"")</f>
        <v/>
      </c>
    </row>
    <row r="268" spans="2:31" x14ac:dyDescent="0.25">
      <c r="B268" s="18">
        <f>IF(G268="","",B267+1)</f>
        <v>246</v>
      </c>
      <c r="C268" s="25">
        <v>5200000014249</v>
      </c>
      <c r="D268" s="19"/>
      <c r="E268" s="19"/>
      <c r="F268" s="2"/>
      <c r="G268" s="20" t="s">
        <v>374</v>
      </c>
      <c r="H268" s="21">
        <v>1</v>
      </c>
      <c r="I268" s="21" t="s">
        <v>598</v>
      </c>
      <c r="J268" s="46"/>
      <c r="K268" s="46" t="s">
        <v>104</v>
      </c>
      <c r="L268" s="47"/>
      <c r="M268" s="48">
        <v>36.299999999999997</v>
      </c>
      <c r="N268" s="48">
        <v>36.299999999999997</v>
      </c>
      <c r="O268" s="49"/>
      <c r="P268" s="50"/>
      <c r="Q268" s="50">
        <v>0.18</v>
      </c>
      <c r="R268" s="50"/>
      <c r="S268" s="50"/>
      <c r="T268" s="46" t="s">
        <v>604</v>
      </c>
      <c r="U268" s="46" t="s">
        <v>603</v>
      </c>
      <c r="V268" s="51"/>
      <c r="W268" s="62"/>
      <c r="X268" s="62"/>
      <c r="Y268" s="23">
        <f>IF(M268&lt;&gt;"",$H268*M268,"")</f>
        <v>36.299999999999997</v>
      </c>
      <c r="Z268" s="23">
        <f>IF(N268&lt;&gt;"",$H268*N268,"")</f>
        <v>36.299999999999997</v>
      </c>
      <c r="AA268" s="19">
        <f>IF(OR(M268&lt;&gt;"",N268&lt;&gt;""),1,0)</f>
        <v>1</v>
      </c>
      <c r="AB268" s="19">
        <f>IF(M268&lt;&gt;0,1,0)</f>
        <v>1</v>
      </c>
      <c r="AC268" s="19">
        <f>IF(N268&lt;&gt;0,1,0)</f>
        <v>1</v>
      </c>
      <c r="AD268" s="23" t="str">
        <f>IF(W268&lt;&gt;"",$H268*W268,"")</f>
        <v/>
      </c>
      <c r="AE268" s="23" t="str">
        <f>IF(X268&lt;&gt;"",$H268*X268,"")</f>
        <v/>
      </c>
    </row>
    <row r="269" spans="2:31" x14ac:dyDescent="0.25">
      <c r="B269" s="18">
        <f>IF(G269="","",B268+1)</f>
        <v>247</v>
      </c>
      <c r="C269" s="25">
        <v>5200000014243</v>
      </c>
      <c r="D269" s="19"/>
      <c r="E269" s="19"/>
      <c r="F269" s="20"/>
      <c r="G269" s="20" t="s">
        <v>375</v>
      </c>
      <c r="H269" s="21">
        <v>1</v>
      </c>
      <c r="I269" s="21" t="s">
        <v>598</v>
      </c>
      <c r="J269" s="46"/>
      <c r="K269" s="46" t="s">
        <v>104</v>
      </c>
      <c r="L269" s="47"/>
      <c r="M269" s="48">
        <v>49</v>
      </c>
      <c r="N269" s="48">
        <v>49</v>
      </c>
      <c r="O269" s="49"/>
      <c r="P269" s="50"/>
      <c r="Q269" s="50">
        <v>0.18</v>
      </c>
      <c r="R269" s="50"/>
      <c r="S269" s="50"/>
      <c r="T269" s="46" t="s">
        <v>604</v>
      </c>
      <c r="U269" s="46" t="s">
        <v>603</v>
      </c>
      <c r="V269" s="51"/>
      <c r="W269" s="62"/>
      <c r="X269" s="62"/>
      <c r="Y269" s="23">
        <f>IF(M269&lt;&gt;"",$H269*M269,"")</f>
        <v>49</v>
      </c>
      <c r="Z269" s="23">
        <f>IF(N269&lt;&gt;"",$H269*N269,"")</f>
        <v>49</v>
      </c>
      <c r="AA269" s="19">
        <f>IF(OR(M269&lt;&gt;"",N269&lt;&gt;""),1,0)</f>
        <v>1</v>
      </c>
      <c r="AB269" s="19">
        <f>IF(M269&lt;&gt;0,1,0)</f>
        <v>1</v>
      </c>
      <c r="AC269" s="19">
        <f>IF(N269&lt;&gt;0,1,0)</f>
        <v>1</v>
      </c>
      <c r="AD269" s="23" t="str">
        <f>IF(W269&lt;&gt;"",$H269*W269,"")</f>
        <v/>
      </c>
      <c r="AE269" s="23" t="str">
        <f>IF(X269&lt;&gt;"",$H269*X269,"")</f>
        <v/>
      </c>
    </row>
    <row r="270" spans="2:31" x14ac:dyDescent="0.25">
      <c r="B270" s="18">
        <f>IF(G270="","",B269+1)</f>
        <v>248</v>
      </c>
      <c r="C270" s="25">
        <v>5200000014242</v>
      </c>
      <c r="D270" s="19"/>
      <c r="E270" s="19"/>
      <c r="F270" s="2"/>
      <c r="G270" s="20" t="s">
        <v>376</v>
      </c>
      <c r="H270" s="21">
        <v>1</v>
      </c>
      <c r="I270" s="21" t="s">
        <v>598</v>
      </c>
      <c r="J270" s="46"/>
      <c r="K270" s="46" t="s">
        <v>104</v>
      </c>
      <c r="L270" s="47"/>
      <c r="M270" s="48">
        <v>142</v>
      </c>
      <c r="N270" s="48">
        <v>142</v>
      </c>
      <c r="O270" s="49"/>
      <c r="P270" s="50"/>
      <c r="Q270" s="50">
        <v>0.18</v>
      </c>
      <c r="R270" s="50"/>
      <c r="S270" s="50"/>
      <c r="T270" s="46" t="s">
        <v>604</v>
      </c>
      <c r="U270" s="46" t="s">
        <v>603</v>
      </c>
      <c r="V270" s="51"/>
      <c r="W270" s="62"/>
      <c r="X270" s="62"/>
      <c r="Y270" s="23">
        <f>IF(M270&lt;&gt;"",$H270*M270,"")</f>
        <v>142</v>
      </c>
      <c r="Z270" s="23">
        <f>IF(N270&lt;&gt;"",$H270*N270,"")</f>
        <v>142</v>
      </c>
      <c r="AA270" s="19">
        <f>IF(OR(M270&lt;&gt;"",N270&lt;&gt;""),1,0)</f>
        <v>1</v>
      </c>
      <c r="AB270" s="19">
        <f>IF(M270&lt;&gt;0,1,0)</f>
        <v>1</v>
      </c>
      <c r="AC270" s="19">
        <f>IF(N270&lt;&gt;0,1,0)</f>
        <v>1</v>
      </c>
      <c r="AD270" s="23" t="str">
        <f>IF(W270&lt;&gt;"",$H270*W270,"")</f>
        <v/>
      </c>
      <c r="AE270" s="23" t="str">
        <f>IF(X270&lt;&gt;"",$H270*X270,"")</f>
        <v/>
      </c>
    </row>
    <row r="271" spans="2:31" x14ac:dyDescent="0.25">
      <c r="B271" s="18">
        <f>IF(G271="","",B270+1)</f>
        <v>249</v>
      </c>
      <c r="C271" s="25">
        <v>5200000014241</v>
      </c>
      <c r="D271" s="19"/>
      <c r="E271" s="19"/>
      <c r="F271" s="20"/>
      <c r="G271" s="20" t="s">
        <v>377</v>
      </c>
      <c r="H271" s="21">
        <v>1</v>
      </c>
      <c r="I271" s="21" t="s">
        <v>598</v>
      </c>
      <c r="J271" s="46"/>
      <c r="K271" s="46" t="s">
        <v>104</v>
      </c>
      <c r="L271" s="47"/>
      <c r="M271" s="48">
        <v>159</v>
      </c>
      <c r="N271" s="48">
        <v>159</v>
      </c>
      <c r="O271" s="49"/>
      <c r="P271" s="50"/>
      <c r="Q271" s="50">
        <v>0.18</v>
      </c>
      <c r="R271" s="50"/>
      <c r="S271" s="50"/>
      <c r="T271" s="46" t="s">
        <v>604</v>
      </c>
      <c r="U271" s="46" t="s">
        <v>603</v>
      </c>
      <c r="V271" s="51"/>
      <c r="W271" s="62"/>
      <c r="X271" s="62"/>
      <c r="Y271" s="23">
        <f>IF(M271&lt;&gt;"",$H271*M271,"")</f>
        <v>159</v>
      </c>
      <c r="Z271" s="23">
        <f>IF(N271&lt;&gt;"",$H271*N271,"")</f>
        <v>159</v>
      </c>
      <c r="AA271" s="19">
        <f>IF(OR(M271&lt;&gt;"",N271&lt;&gt;""),1,0)</f>
        <v>1</v>
      </c>
      <c r="AB271" s="19">
        <f>IF(M271&lt;&gt;0,1,0)</f>
        <v>1</v>
      </c>
      <c r="AC271" s="19">
        <f>IF(N271&lt;&gt;0,1,0)</f>
        <v>1</v>
      </c>
      <c r="AD271" s="23" t="str">
        <f>IF(W271&lt;&gt;"",$H271*W271,"")</f>
        <v/>
      </c>
      <c r="AE271" s="23" t="str">
        <f>IF(X271&lt;&gt;"",$H271*X271,"")</f>
        <v/>
      </c>
    </row>
    <row r="272" spans="2:31" x14ac:dyDescent="0.25">
      <c r="B272" s="18">
        <f>IF(G272="","",B271+1)</f>
        <v>250</v>
      </c>
      <c r="C272" s="25">
        <v>5200000011152</v>
      </c>
      <c r="D272" s="19"/>
      <c r="E272" s="19"/>
      <c r="F272" s="2"/>
      <c r="G272" s="20" t="s">
        <v>378</v>
      </c>
      <c r="H272" s="21">
        <v>1</v>
      </c>
      <c r="I272" s="21" t="s">
        <v>598</v>
      </c>
      <c r="J272" s="46"/>
      <c r="K272" s="46" t="s">
        <v>104</v>
      </c>
      <c r="L272" s="47"/>
      <c r="M272" s="48"/>
      <c r="N272" s="48"/>
      <c r="O272" s="49"/>
      <c r="P272" s="50"/>
      <c r="Q272" s="50">
        <v>0.18</v>
      </c>
      <c r="R272" s="50"/>
      <c r="S272" s="50"/>
      <c r="T272" s="46" t="s">
        <v>604</v>
      </c>
      <c r="U272" s="46" t="s">
        <v>603</v>
      </c>
      <c r="V272" s="51"/>
      <c r="W272" s="62"/>
      <c r="X272" s="62"/>
      <c r="Y272" s="23" t="str">
        <f>IF(M272&lt;&gt;"",$H272*M272,"")</f>
        <v/>
      </c>
      <c r="Z272" s="23" t="str">
        <f>IF(N272&lt;&gt;"",$H272*N272,"")</f>
        <v/>
      </c>
      <c r="AA272" s="19">
        <f>IF(OR(M272&lt;&gt;"",N272&lt;&gt;""),1,0)</f>
        <v>0</v>
      </c>
      <c r="AB272" s="19">
        <f>IF(M272&lt;&gt;0,1,0)</f>
        <v>0</v>
      </c>
      <c r="AC272" s="19">
        <f>IF(N272&lt;&gt;0,1,0)</f>
        <v>0</v>
      </c>
      <c r="AD272" s="23" t="str">
        <f>IF(W272&lt;&gt;"",$H272*W272,"")</f>
        <v/>
      </c>
      <c r="AE272" s="23" t="str">
        <f>IF(X272&lt;&gt;"",$H272*X272,"")</f>
        <v/>
      </c>
    </row>
    <row r="273" spans="2:31" x14ac:dyDescent="0.25">
      <c r="B273" s="18">
        <f>IF(G273="","",B272+1)</f>
        <v>251</v>
      </c>
      <c r="C273" s="25">
        <v>5200000005925</v>
      </c>
      <c r="D273" s="19"/>
      <c r="E273" s="19"/>
      <c r="F273" s="20"/>
      <c r="G273" s="20" t="s">
        <v>379</v>
      </c>
      <c r="H273" s="21">
        <v>1</v>
      </c>
      <c r="I273" s="21" t="s">
        <v>598</v>
      </c>
      <c r="J273" s="46"/>
      <c r="K273" s="46" t="s">
        <v>104</v>
      </c>
      <c r="L273" s="47"/>
      <c r="M273" s="48">
        <v>9.75</v>
      </c>
      <c r="N273" s="48">
        <v>9.75</v>
      </c>
      <c r="O273" s="49"/>
      <c r="P273" s="50"/>
      <c r="Q273" s="50">
        <v>0.18</v>
      </c>
      <c r="R273" s="50"/>
      <c r="S273" s="50"/>
      <c r="T273" s="46" t="s">
        <v>604</v>
      </c>
      <c r="U273" s="46" t="s">
        <v>603</v>
      </c>
      <c r="V273" s="51"/>
      <c r="W273" s="62"/>
      <c r="X273" s="62"/>
      <c r="Y273" s="23">
        <f>IF(M273&lt;&gt;"",$H273*M273,"")</f>
        <v>9.75</v>
      </c>
      <c r="Z273" s="23">
        <f>IF(N273&lt;&gt;"",$H273*N273,"")</f>
        <v>9.75</v>
      </c>
      <c r="AA273" s="19">
        <f>IF(OR(M273&lt;&gt;"",N273&lt;&gt;""),1,0)</f>
        <v>1</v>
      </c>
      <c r="AB273" s="19">
        <f>IF(M273&lt;&gt;0,1,0)</f>
        <v>1</v>
      </c>
      <c r="AC273" s="19">
        <f>IF(N273&lt;&gt;0,1,0)</f>
        <v>1</v>
      </c>
      <c r="AD273" s="23" t="str">
        <f>IF(W273&lt;&gt;"",$H273*W273,"")</f>
        <v/>
      </c>
      <c r="AE273" s="23" t="str">
        <f>IF(X273&lt;&gt;"",$H273*X273,"")</f>
        <v/>
      </c>
    </row>
    <row r="274" spans="2:31" x14ac:dyDescent="0.25">
      <c r="B274" s="18">
        <f>IF(G274="","",B273+1)</f>
        <v>252</v>
      </c>
      <c r="C274" s="25">
        <v>5200000006043</v>
      </c>
      <c r="D274" s="19"/>
      <c r="E274" s="19"/>
      <c r="F274" s="2"/>
      <c r="G274" s="20" t="s">
        <v>380</v>
      </c>
      <c r="H274" s="21">
        <v>1</v>
      </c>
      <c r="I274" s="21" t="s">
        <v>598</v>
      </c>
      <c r="J274" s="46"/>
      <c r="K274" s="46" t="s">
        <v>104</v>
      </c>
      <c r="L274" s="47"/>
      <c r="M274" s="48">
        <v>11.5</v>
      </c>
      <c r="N274" s="48">
        <v>11.5</v>
      </c>
      <c r="O274" s="49"/>
      <c r="P274" s="50"/>
      <c r="Q274" s="50">
        <v>0.18</v>
      </c>
      <c r="R274" s="50"/>
      <c r="S274" s="50"/>
      <c r="T274" s="46" t="s">
        <v>604</v>
      </c>
      <c r="U274" s="46" t="s">
        <v>603</v>
      </c>
      <c r="V274" s="51"/>
      <c r="W274" s="62"/>
      <c r="X274" s="62"/>
      <c r="Y274" s="23">
        <f>IF(M274&lt;&gt;"",$H274*M274,"")</f>
        <v>11.5</v>
      </c>
      <c r="Z274" s="23">
        <f>IF(N274&lt;&gt;"",$H274*N274,"")</f>
        <v>11.5</v>
      </c>
      <c r="AA274" s="19">
        <f>IF(OR(M274&lt;&gt;"",N274&lt;&gt;""),1,0)</f>
        <v>1</v>
      </c>
      <c r="AB274" s="19">
        <f>IF(M274&lt;&gt;0,1,0)</f>
        <v>1</v>
      </c>
      <c r="AC274" s="19">
        <f>IF(N274&lt;&gt;0,1,0)</f>
        <v>1</v>
      </c>
      <c r="AD274" s="23" t="str">
        <f>IF(W274&lt;&gt;"",$H274*W274,"")</f>
        <v/>
      </c>
      <c r="AE274" s="23" t="str">
        <f>IF(X274&lt;&gt;"",$H274*X274,"")</f>
        <v/>
      </c>
    </row>
    <row r="275" spans="2:31" x14ac:dyDescent="0.25">
      <c r="B275" s="18">
        <f>IF(G275="","",B274+1)</f>
        <v>253</v>
      </c>
      <c r="C275" s="25">
        <v>5200000019258</v>
      </c>
      <c r="D275" s="19"/>
      <c r="E275" s="19"/>
      <c r="F275" s="20"/>
      <c r="G275" s="20" t="s">
        <v>381</v>
      </c>
      <c r="H275" s="21">
        <v>10</v>
      </c>
      <c r="I275" s="21" t="s">
        <v>598</v>
      </c>
      <c r="J275" s="46"/>
      <c r="K275" s="46" t="s">
        <v>104</v>
      </c>
      <c r="L275" s="47"/>
      <c r="M275" s="48">
        <v>22</v>
      </c>
      <c r="N275" s="48">
        <v>22</v>
      </c>
      <c r="O275" s="49"/>
      <c r="P275" s="50"/>
      <c r="Q275" s="50">
        <v>0.18</v>
      </c>
      <c r="R275" s="50"/>
      <c r="S275" s="50"/>
      <c r="T275" s="46" t="s">
        <v>604</v>
      </c>
      <c r="U275" s="46" t="s">
        <v>603</v>
      </c>
      <c r="V275" s="51"/>
      <c r="W275" s="62"/>
      <c r="X275" s="62"/>
      <c r="Y275" s="23">
        <f>IF(M275&lt;&gt;"",$H275*M275,"")</f>
        <v>220</v>
      </c>
      <c r="Z275" s="23">
        <f>IF(N275&lt;&gt;"",$H275*N275,"")</f>
        <v>220</v>
      </c>
      <c r="AA275" s="19">
        <f>IF(OR(M275&lt;&gt;"",N275&lt;&gt;""),1,0)</f>
        <v>1</v>
      </c>
      <c r="AB275" s="19">
        <f>IF(M275&lt;&gt;0,1,0)</f>
        <v>1</v>
      </c>
      <c r="AC275" s="19">
        <f>IF(N275&lt;&gt;0,1,0)</f>
        <v>1</v>
      </c>
      <c r="AD275" s="23" t="str">
        <f>IF(W275&lt;&gt;"",$H275*W275,"")</f>
        <v/>
      </c>
      <c r="AE275" s="23" t="str">
        <f>IF(X275&lt;&gt;"",$H275*X275,"")</f>
        <v/>
      </c>
    </row>
    <row r="276" spans="2:31" x14ac:dyDescent="0.25">
      <c r="B276" s="18">
        <f>IF(G276="","",B275+1)</f>
        <v>254</v>
      </c>
      <c r="C276" s="25">
        <v>5200000015456</v>
      </c>
      <c r="D276" s="19"/>
      <c r="E276" s="19"/>
      <c r="F276" s="2"/>
      <c r="G276" s="20" t="s">
        <v>382</v>
      </c>
      <c r="H276" s="21">
        <v>1</v>
      </c>
      <c r="I276" s="21" t="s">
        <v>598</v>
      </c>
      <c r="J276" s="46"/>
      <c r="K276" s="46" t="s">
        <v>104</v>
      </c>
      <c r="L276" s="47"/>
      <c r="M276" s="48">
        <v>43.8</v>
      </c>
      <c r="N276" s="48">
        <v>43.8</v>
      </c>
      <c r="O276" s="49"/>
      <c r="P276" s="50"/>
      <c r="Q276" s="50">
        <v>0.18</v>
      </c>
      <c r="R276" s="50"/>
      <c r="S276" s="50"/>
      <c r="T276" s="46" t="s">
        <v>604</v>
      </c>
      <c r="U276" s="46" t="s">
        <v>603</v>
      </c>
      <c r="V276" s="51"/>
      <c r="W276" s="62"/>
      <c r="X276" s="62"/>
      <c r="Y276" s="23">
        <f>IF(M276&lt;&gt;"",$H276*M276,"")</f>
        <v>43.8</v>
      </c>
      <c r="Z276" s="23">
        <f>IF(N276&lt;&gt;"",$H276*N276,"")</f>
        <v>43.8</v>
      </c>
      <c r="AA276" s="19">
        <f>IF(OR(M276&lt;&gt;"",N276&lt;&gt;""),1,0)</f>
        <v>1</v>
      </c>
      <c r="AB276" s="19">
        <f>IF(M276&lt;&gt;0,1,0)</f>
        <v>1</v>
      </c>
      <c r="AC276" s="19">
        <f>IF(N276&lt;&gt;0,1,0)</f>
        <v>1</v>
      </c>
      <c r="AD276" s="23" t="str">
        <f>IF(W276&lt;&gt;"",$H276*W276,"")</f>
        <v/>
      </c>
      <c r="AE276" s="23" t="str">
        <f>IF(X276&lt;&gt;"",$H276*X276,"")</f>
        <v/>
      </c>
    </row>
    <row r="277" spans="2:31" x14ac:dyDescent="0.25">
      <c r="B277" s="18">
        <f>IF(G277="","",B276+1)</f>
        <v>255</v>
      </c>
      <c r="C277" s="25">
        <v>5200000015457</v>
      </c>
      <c r="D277" s="19"/>
      <c r="E277" s="19"/>
      <c r="F277" s="20"/>
      <c r="G277" s="20" t="s">
        <v>383</v>
      </c>
      <c r="H277" s="21">
        <v>1</v>
      </c>
      <c r="I277" s="21" t="s">
        <v>598</v>
      </c>
      <c r="J277" s="46"/>
      <c r="K277" s="46" t="s">
        <v>104</v>
      </c>
      <c r="L277" s="47"/>
      <c r="M277" s="48">
        <v>45.1</v>
      </c>
      <c r="N277" s="48">
        <v>45.1</v>
      </c>
      <c r="O277" s="49"/>
      <c r="P277" s="50"/>
      <c r="Q277" s="50">
        <v>0.18</v>
      </c>
      <c r="R277" s="50"/>
      <c r="S277" s="50"/>
      <c r="T277" s="46" t="s">
        <v>604</v>
      </c>
      <c r="U277" s="46" t="s">
        <v>603</v>
      </c>
      <c r="V277" s="51"/>
      <c r="W277" s="62"/>
      <c r="X277" s="62"/>
      <c r="Y277" s="23">
        <f>IF(M277&lt;&gt;"",$H277*M277,"")</f>
        <v>45.1</v>
      </c>
      <c r="Z277" s="23">
        <f>IF(N277&lt;&gt;"",$H277*N277,"")</f>
        <v>45.1</v>
      </c>
      <c r="AA277" s="19">
        <f>IF(OR(M277&lt;&gt;"",N277&lt;&gt;""),1,0)</f>
        <v>1</v>
      </c>
      <c r="AB277" s="19">
        <f>IF(M277&lt;&gt;0,1,0)</f>
        <v>1</v>
      </c>
      <c r="AC277" s="19">
        <f>IF(N277&lt;&gt;0,1,0)</f>
        <v>1</v>
      </c>
      <c r="AD277" s="23" t="str">
        <f>IF(W277&lt;&gt;"",$H277*W277,"")</f>
        <v/>
      </c>
      <c r="AE277" s="23" t="str">
        <f>IF(X277&lt;&gt;"",$H277*X277,"")</f>
        <v/>
      </c>
    </row>
    <row r="278" spans="2:31" x14ac:dyDescent="0.25">
      <c r="B278" s="18">
        <f>IF(G278="","",B277+1)</f>
        <v>256</v>
      </c>
      <c r="C278" s="25">
        <v>5200000015461</v>
      </c>
      <c r="D278" s="19"/>
      <c r="E278" s="19"/>
      <c r="F278" s="2"/>
      <c r="G278" s="20" t="s">
        <v>384</v>
      </c>
      <c r="H278" s="21">
        <v>1</v>
      </c>
      <c r="I278" s="21" t="s">
        <v>598</v>
      </c>
      <c r="J278" s="46"/>
      <c r="K278" s="46" t="s">
        <v>104</v>
      </c>
      <c r="L278" s="47"/>
      <c r="M278" s="48">
        <v>157</v>
      </c>
      <c r="N278" s="48">
        <v>157</v>
      </c>
      <c r="O278" s="49"/>
      <c r="P278" s="50"/>
      <c r="Q278" s="50">
        <v>0.18</v>
      </c>
      <c r="R278" s="50"/>
      <c r="S278" s="50"/>
      <c r="T278" s="46" t="s">
        <v>604</v>
      </c>
      <c r="U278" s="46" t="s">
        <v>603</v>
      </c>
      <c r="V278" s="51"/>
      <c r="W278" s="62"/>
      <c r="X278" s="62"/>
      <c r="Y278" s="23">
        <f>IF(M278&lt;&gt;"",$H278*M278,"")</f>
        <v>157</v>
      </c>
      <c r="Z278" s="23">
        <f>IF(N278&lt;&gt;"",$H278*N278,"")</f>
        <v>157</v>
      </c>
      <c r="AA278" s="19">
        <f>IF(OR(M278&lt;&gt;"",N278&lt;&gt;""),1,0)</f>
        <v>1</v>
      </c>
      <c r="AB278" s="19">
        <f>IF(M278&lt;&gt;0,1,0)</f>
        <v>1</v>
      </c>
      <c r="AC278" s="19">
        <f>IF(N278&lt;&gt;0,1,0)</f>
        <v>1</v>
      </c>
      <c r="AD278" s="23" t="str">
        <f>IF(W278&lt;&gt;"",$H278*W278,"")</f>
        <v/>
      </c>
      <c r="AE278" s="23" t="str">
        <f>IF(X278&lt;&gt;"",$H278*X278,"")</f>
        <v/>
      </c>
    </row>
    <row r="279" spans="2:31" x14ac:dyDescent="0.25">
      <c r="B279" s="18">
        <f>IF(G279="","",B278+1)</f>
        <v>257</v>
      </c>
      <c r="C279" s="25">
        <v>5200000015459</v>
      </c>
      <c r="D279" s="19"/>
      <c r="E279" s="19"/>
      <c r="F279" s="20"/>
      <c r="G279" s="20" t="s">
        <v>385</v>
      </c>
      <c r="H279" s="21">
        <v>1</v>
      </c>
      <c r="I279" s="21" t="s">
        <v>598</v>
      </c>
      <c r="J279" s="46"/>
      <c r="K279" s="46" t="s">
        <v>104</v>
      </c>
      <c r="L279" s="47"/>
      <c r="M279" s="48">
        <v>95</v>
      </c>
      <c r="N279" s="48">
        <v>95</v>
      </c>
      <c r="O279" s="49"/>
      <c r="P279" s="50"/>
      <c r="Q279" s="50">
        <v>0.18</v>
      </c>
      <c r="R279" s="50"/>
      <c r="S279" s="50"/>
      <c r="T279" s="46" t="s">
        <v>604</v>
      </c>
      <c r="U279" s="46" t="s">
        <v>603</v>
      </c>
      <c r="V279" s="51"/>
      <c r="W279" s="62"/>
      <c r="X279" s="62"/>
      <c r="Y279" s="23">
        <f>IF(M279&lt;&gt;"",$H279*M279,"")</f>
        <v>95</v>
      </c>
      <c r="Z279" s="23">
        <f>IF(N279&lt;&gt;"",$H279*N279,"")</f>
        <v>95</v>
      </c>
      <c r="AA279" s="19">
        <f>IF(OR(M279&lt;&gt;"",N279&lt;&gt;""),1,0)</f>
        <v>1</v>
      </c>
      <c r="AB279" s="19">
        <f>IF(M279&lt;&gt;0,1,0)</f>
        <v>1</v>
      </c>
      <c r="AC279" s="19">
        <f>IF(N279&lt;&gt;0,1,0)</f>
        <v>1</v>
      </c>
      <c r="AD279" s="23" t="str">
        <f>IF(W279&lt;&gt;"",$H279*W279,"")</f>
        <v/>
      </c>
      <c r="AE279" s="23" t="str">
        <f>IF(X279&lt;&gt;"",$H279*X279,"")</f>
        <v/>
      </c>
    </row>
    <row r="280" spans="2:31" x14ac:dyDescent="0.25">
      <c r="B280" s="18">
        <f>IF(G280="","",B279+1)</f>
        <v>258</v>
      </c>
      <c r="C280" s="25">
        <v>5200000015454</v>
      </c>
      <c r="D280" s="19"/>
      <c r="E280" s="19"/>
      <c r="F280" s="2"/>
      <c r="G280" s="20" t="s">
        <v>386</v>
      </c>
      <c r="H280" s="21">
        <v>1</v>
      </c>
      <c r="I280" s="21" t="s">
        <v>598</v>
      </c>
      <c r="J280" s="46"/>
      <c r="K280" s="46" t="s">
        <v>104</v>
      </c>
      <c r="L280" s="47"/>
      <c r="M280" s="48">
        <v>137</v>
      </c>
      <c r="N280" s="48">
        <v>137</v>
      </c>
      <c r="O280" s="49"/>
      <c r="P280" s="50"/>
      <c r="Q280" s="50">
        <v>0.18</v>
      </c>
      <c r="R280" s="50"/>
      <c r="S280" s="50"/>
      <c r="T280" s="46" t="s">
        <v>604</v>
      </c>
      <c r="U280" s="46" t="s">
        <v>603</v>
      </c>
      <c r="V280" s="51"/>
      <c r="W280" s="62"/>
      <c r="X280" s="62"/>
      <c r="Y280" s="23">
        <f>IF(M280&lt;&gt;"",$H280*M280,"")</f>
        <v>137</v>
      </c>
      <c r="Z280" s="23">
        <f>IF(N280&lt;&gt;"",$H280*N280,"")</f>
        <v>137</v>
      </c>
      <c r="AA280" s="19">
        <f>IF(OR(M280&lt;&gt;"",N280&lt;&gt;""),1,0)</f>
        <v>1</v>
      </c>
      <c r="AB280" s="19">
        <f>IF(M280&lt;&gt;0,1,0)</f>
        <v>1</v>
      </c>
      <c r="AC280" s="19">
        <f>IF(N280&lt;&gt;0,1,0)</f>
        <v>1</v>
      </c>
      <c r="AD280" s="23" t="str">
        <f>IF(W280&lt;&gt;"",$H280*W280,"")</f>
        <v/>
      </c>
      <c r="AE280" s="23" t="str">
        <f>IF(X280&lt;&gt;"",$H280*X280,"")</f>
        <v/>
      </c>
    </row>
    <row r="281" spans="2:31" x14ac:dyDescent="0.25">
      <c r="B281" s="18">
        <f>IF(G281="","",B280+1)</f>
        <v>259</v>
      </c>
      <c r="C281" s="25">
        <v>5200000015458</v>
      </c>
      <c r="D281" s="19"/>
      <c r="E281" s="19"/>
      <c r="F281" s="20"/>
      <c r="G281" s="20" t="s">
        <v>387</v>
      </c>
      <c r="H281" s="21">
        <v>1</v>
      </c>
      <c r="I281" s="21" t="s">
        <v>598</v>
      </c>
      <c r="J281" s="46"/>
      <c r="K281" s="46" t="s">
        <v>104</v>
      </c>
      <c r="L281" s="47"/>
      <c r="M281" s="48">
        <v>137</v>
      </c>
      <c r="N281" s="48">
        <v>137</v>
      </c>
      <c r="O281" s="49"/>
      <c r="P281" s="50"/>
      <c r="Q281" s="50">
        <v>0.18</v>
      </c>
      <c r="R281" s="50"/>
      <c r="S281" s="50"/>
      <c r="T281" s="46" t="s">
        <v>604</v>
      </c>
      <c r="U281" s="46" t="s">
        <v>603</v>
      </c>
      <c r="V281" s="51"/>
      <c r="W281" s="62"/>
      <c r="X281" s="62"/>
      <c r="Y281" s="23">
        <f>IF(M281&lt;&gt;"",$H281*M281,"")</f>
        <v>137</v>
      </c>
      <c r="Z281" s="23">
        <f>IF(N281&lt;&gt;"",$H281*N281,"")</f>
        <v>137</v>
      </c>
      <c r="AA281" s="19">
        <f>IF(OR(M281&lt;&gt;"",N281&lt;&gt;""),1,0)</f>
        <v>1</v>
      </c>
      <c r="AB281" s="19">
        <f>IF(M281&lt;&gt;0,1,0)</f>
        <v>1</v>
      </c>
      <c r="AC281" s="19">
        <f>IF(N281&lt;&gt;0,1,0)</f>
        <v>1</v>
      </c>
      <c r="AD281" s="23" t="str">
        <f>IF(W281&lt;&gt;"",$H281*W281,"")</f>
        <v/>
      </c>
      <c r="AE281" s="23" t="str">
        <f>IF(X281&lt;&gt;"",$H281*X281,"")</f>
        <v/>
      </c>
    </row>
    <row r="282" spans="2:31" x14ac:dyDescent="0.25">
      <c r="B282" s="18">
        <f>IF(G282="","",B281+1)</f>
        <v>260</v>
      </c>
      <c r="C282" s="25">
        <v>5200000015460</v>
      </c>
      <c r="D282" s="19"/>
      <c r="E282" s="19"/>
      <c r="F282" s="2"/>
      <c r="G282" s="20" t="s">
        <v>388</v>
      </c>
      <c r="H282" s="21">
        <v>1</v>
      </c>
      <c r="I282" s="21" t="s">
        <v>598</v>
      </c>
      <c r="J282" s="46"/>
      <c r="K282" s="46" t="s">
        <v>104</v>
      </c>
      <c r="L282" s="47"/>
      <c r="M282" s="48">
        <v>78</v>
      </c>
      <c r="N282" s="48">
        <v>78</v>
      </c>
      <c r="O282" s="49"/>
      <c r="P282" s="50"/>
      <c r="Q282" s="50">
        <v>0.18</v>
      </c>
      <c r="R282" s="50"/>
      <c r="S282" s="50"/>
      <c r="T282" s="46" t="s">
        <v>604</v>
      </c>
      <c r="U282" s="46" t="s">
        <v>603</v>
      </c>
      <c r="V282" s="51"/>
      <c r="W282" s="62"/>
      <c r="X282" s="62"/>
      <c r="Y282" s="23">
        <f>IF(M282&lt;&gt;"",$H282*M282,"")</f>
        <v>78</v>
      </c>
      <c r="Z282" s="23">
        <f>IF(N282&lt;&gt;"",$H282*N282,"")</f>
        <v>78</v>
      </c>
      <c r="AA282" s="19">
        <f>IF(OR(M282&lt;&gt;"",N282&lt;&gt;""),1,0)</f>
        <v>1</v>
      </c>
      <c r="AB282" s="19">
        <f>IF(M282&lt;&gt;0,1,0)</f>
        <v>1</v>
      </c>
      <c r="AC282" s="19">
        <f>IF(N282&lt;&gt;0,1,0)</f>
        <v>1</v>
      </c>
      <c r="AD282" s="23" t="str">
        <f>IF(W282&lt;&gt;"",$H282*W282,"")</f>
        <v/>
      </c>
      <c r="AE282" s="23" t="str">
        <f>IF(X282&lt;&gt;"",$H282*X282,"")</f>
        <v/>
      </c>
    </row>
    <row r="283" spans="2:31" x14ac:dyDescent="0.25">
      <c r="B283" s="18">
        <f>IF(G283="","",B282+1)</f>
        <v>261</v>
      </c>
      <c r="C283" s="25">
        <v>5200000015455</v>
      </c>
      <c r="D283" s="19"/>
      <c r="E283" s="19"/>
      <c r="F283" s="20"/>
      <c r="G283" s="20" t="s">
        <v>389</v>
      </c>
      <c r="H283" s="21">
        <v>1</v>
      </c>
      <c r="I283" s="21" t="s">
        <v>598</v>
      </c>
      <c r="J283" s="46"/>
      <c r="K283" s="46" t="s">
        <v>104</v>
      </c>
      <c r="L283" s="47"/>
      <c r="M283" s="48">
        <v>77.3</v>
      </c>
      <c r="N283" s="48">
        <v>77.3</v>
      </c>
      <c r="O283" s="49"/>
      <c r="P283" s="50"/>
      <c r="Q283" s="50">
        <v>0.18</v>
      </c>
      <c r="R283" s="50"/>
      <c r="S283" s="50"/>
      <c r="T283" s="46" t="s">
        <v>604</v>
      </c>
      <c r="U283" s="46" t="s">
        <v>603</v>
      </c>
      <c r="V283" s="51"/>
      <c r="W283" s="62"/>
      <c r="X283" s="62"/>
      <c r="Y283" s="23">
        <f>IF(M283&lt;&gt;"",$H283*M283,"")</f>
        <v>77.3</v>
      </c>
      <c r="Z283" s="23">
        <f>IF(N283&lt;&gt;"",$H283*N283,"")</f>
        <v>77.3</v>
      </c>
      <c r="AA283" s="19">
        <f>IF(OR(M283&lt;&gt;"",N283&lt;&gt;""),1,0)</f>
        <v>1</v>
      </c>
      <c r="AB283" s="19">
        <f>IF(M283&lt;&gt;0,1,0)</f>
        <v>1</v>
      </c>
      <c r="AC283" s="19">
        <f>IF(N283&lt;&gt;0,1,0)</f>
        <v>1</v>
      </c>
      <c r="AD283" s="23" t="str">
        <f>IF(W283&lt;&gt;"",$H283*W283,"")</f>
        <v/>
      </c>
      <c r="AE283" s="23" t="str">
        <f>IF(X283&lt;&gt;"",$H283*X283,"")</f>
        <v/>
      </c>
    </row>
    <row r="284" spans="2:31" x14ac:dyDescent="0.25">
      <c r="B284" s="18">
        <f>IF(G284="","",B283+1)</f>
        <v>262</v>
      </c>
      <c r="C284" s="25">
        <v>5200000014518</v>
      </c>
      <c r="D284" s="19"/>
      <c r="E284" s="19"/>
      <c r="F284" s="2"/>
      <c r="G284" s="20" t="s">
        <v>390</v>
      </c>
      <c r="H284" s="21">
        <v>1</v>
      </c>
      <c r="I284" s="21" t="s">
        <v>598</v>
      </c>
      <c r="J284" s="46"/>
      <c r="K284" s="46" t="s">
        <v>104</v>
      </c>
      <c r="L284" s="47"/>
      <c r="M284" s="48">
        <v>46</v>
      </c>
      <c r="N284" s="48">
        <v>46</v>
      </c>
      <c r="O284" s="49"/>
      <c r="P284" s="50"/>
      <c r="Q284" s="50">
        <v>0.18</v>
      </c>
      <c r="R284" s="50"/>
      <c r="S284" s="50"/>
      <c r="T284" s="46" t="s">
        <v>604</v>
      </c>
      <c r="U284" s="46" t="s">
        <v>603</v>
      </c>
      <c r="V284" s="51"/>
      <c r="W284" s="62"/>
      <c r="X284" s="62"/>
      <c r="Y284" s="23">
        <f>IF(M284&lt;&gt;"",$H284*M284,"")</f>
        <v>46</v>
      </c>
      <c r="Z284" s="23">
        <f>IF(N284&lt;&gt;"",$H284*N284,"")</f>
        <v>46</v>
      </c>
      <c r="AA284" s="19">
        <f>IF(OR(M284&lt;&gt;"",N284&lt;&gt;""),1,0)</f>
        <v>1</v>
      </c>
      <c r="AB284" s="19">
        <f>IF(M284&lt;&gt;0,1,0)</f>
        <v>1</v>
      </c>
      <c r="AC284" s="19">
        <f>IF(N284&lt;&gt;0,1,0)</f>
        <v>1</v>
      </c>
      <c r="AD284" s="23" t="str">
        <f>IF(W284&lt;&gt;"",$H284*W284,"")</f>
        <v/>
      </c>
      <c r="AE284" s="23" t="str">
        <f>IF(X284&lt;&gt;"",$H284*X284,"")</f>
        <v/>
      </c>
    </row>
    <row r="285" spans="2:31" x14ac:dyDescent="0.25">
      <c r="B285" s="18">
        <f>IF(G285="","",B284+1)</f>
        <v>263</v>
      </c>
      <c r="C285" s="25">
        <v>5200000014300</v>
      </c>
      <c r="D285" s="19"/>
      <c r="E285" s="19"/>
      <c r="F285" s="20"/>
      <c r="G285" s="20" t="s">
        <v>391</v>
      </c>
      <c r="H285" s="21">
        <v>3</v>
      </c>
      <c r="I285" s="21" t="s">
        <v>598</v>
      </c>
      <c r="J285" s="46"/>
      <c r="K285" s="46" t="s">
        <v>104</v>
      </c>
      <c r="L285" s="47"/>
      <c r="M285" s="48">
        <v>0.4</v>
      </c>
      <c r="N285" s="48">
        <v>0.4</v>
      </c>
      <c r="O285" s="49"/>
      <c r="P285" s="50"/>
      <c r="Q285" s="50">
        <v>0.18</v>
      </c>
      <c r="R285" s="50"/>
      <c r="S285" s="50"/>
      <c r="T285" s="46" t="s">
        <v>604</v>
      </c>
      <c r="U285" s="46" t="s">
        <v>603</v>
      </c>
      <c r="V285" s="51"/>
      <c r="W285" s="62"/>
      <c r="X285" s="62"/>
      <c r="Y285" s="23">
        <f>IF(M285&lt;&gt;"",$H285*M285,"")</f>
        <v>1.2000000000000002</v>
      </c>
      <c r="Z285" s="23">
        <f>IF(N285&lt;&gt;"",$H285*N285,"")</f>
        <v>1.2000000000000002</v>
      </c>
      <c r="AA285" s="19">
        <f>IF(OR(M285&lt;&gt;"",N285&lt;&gt;""),1,0)</f>
        <v>1</v>
      </c>
      <c r="AB285" s="19">
        <f>IF(M285&lt;&gt;0,1,0)</f>
        <v>1</v>
      </c>
      <c r="AC285" s="19">
        <f>IF(N285&lt;&gt;0,1,0)</f>
        <v>1</v>
      </c>
      <c r="AD285" s="23" t="str">
        <f>IF(W285&lt;&gt;"",$H285*W285,"")</f>
        <v/>
      </c>
      <c r="AE285" s="23" t="str">
        <f>IF(X285&lt;&gt;"",$H285*X285,"")</f>
        <v/>
      </c>
    </row>
    <row r="286" spans="2:31" x14ac:dyDescent="0.25">
      <c r="B286" s="18">
        <f>IF(G286="","",B285+1)</f>
        <v>264</v>
      </c>
      <c r="C286" s="25">
        <v>5200000004262</v>
      </c>
      <c r="D286" s="19"/>
      <c r="E286" s="19"/>
      <c r="F286" s="2"/>
      <c r="G286" s="20" t="s">
        <v>392</v>
      </c>
      <c r="H286" s="21">
        <v>13</v>
      </c>
      <c r="I286" s="21" t="s">
        <v>598</v>
      </c>
      <c r="J286" s="46"/>
      <c r="K286" s="46" t="s">
        <v>104</v>
      </c>
      <c r="L286" s="47"/>
      <c r="M286" s="48"/>
      <c r="N286" s="48"/>
      <c r="O286" s="49"/>
      <c r="P286" s="50"/>
      <c r="Q286" s="50">
        <v>0.18</v>
      </c>
      <c r="R286" s="50"/>
      <c r="S286" s="50"/>
      <c r="T286" s="46" t="s">
        <v>604</v>
      </c>
      <c r="U286" s="46" t="s">
        <v>603</v>
      </c>
      <c r="V286" s="51"/>
      <c r="W286" s="62"/>
      <c r="X286" s="62"/>
      <c r="Y286" s="23" t="str">
        <f>IF(M286&lt;&gt;"",$H286*M286,"")</f>
        <v/>
      </c>
      <c r="Z286" s="23" t="str">
        <f>IF(N286&lt;&gt;"",$H286*N286,"")</f>
        <v/>
      </c>
      <c r="AA286" s="19">
        <f>IF(OR(M286&lt;&gt;"",N286&lt;&gt;""),1,0)</f>
        <v>0</v>
      </c>
      <c r="AB286" s="19">
        <f>IF(M286&lt;&gt;0,1,0)</f>
        <v>0</v>
      </c>
      <c r="AC286" s="19">
        <f>IF(N286&lt;&gt;0,1,0)</f>
        <v>0</v>
      </c>
      <c r="AD286" s="23" t="str">
        <f>IF(W286&lt;&gt;"",$H286*W286,"")</f>
        <v/>
      </c>
      <c r="AE286" s="23" t="str">
        <f>IF(X286&lt;&gt;"",$H286*X286,"")</f>
        <v/>
      </c>
    </row>
    <row r="287" spans="2:31" x14ac:dyDescent="0.25">
      <c r="B287" s="18">
        <f>IF(G287="","",B286+1)</f>
        <v>265</v>
      </c>
      <c r="C287" s="25">
        <v>5200000014468</v>
      </c>
      <c r="D287" s="19"/>
      <c r="E287" s="19"/>
      <c r="F287" s="2"/>
      <c r="G287" s="20" t="s">
        <v>393</v>
      </c>
      <c r="H287" s="21">
        <v>1</v>
      </c>
      <c r="I287" s="21" t="s">
        <v>598</v>
      </c>
      <c r="J287" s="46"/>
      <c r="K287" s="46" t="s">
        <v>104</v>
      </c>
      <c r="L287" s="47"/>
      <c r="M287" s="48">
        <v>5.55</v>
      </c>
      <c r="N287" s="48">
        <v>5.55</v>
      </c>
      <c r="O287" s="49"/>
      <c r="P287" s="50"/>
      <c r="Q287" s="50">
        <v>0.18</v>
      </c>
      <c r="R287" s="50"/>
      <c r="S287" s="50"/>
      <c r="T287" s="46" t="s">
        <v>604</v>
      </c>
      <c r="U287" s="46" t="s">
        <v>603</v>
      </c>
      <c r="V287" s="51"/>
      <c r="W287" s="62"/>
      <c r="X287" s="62"/>
      <c r="Y287" s="23">
        <f>IF(M287&lt;&gt;"",$H287*M287,"")</f>
        <v>5.55</v>
      </c>
      <c r="Z287" s="23">
        <f>IF(N287&lt;&gt;"",$H287*N287,"")</f>
        <v>5.55</v>
      </c>
      <c r="AA287" s="19">
        <f>IF(OR(M287&lt;&gt;"",N287&lt;&gt;""),1,0)</f>
        <v>1</v>
      </c>
      <c r="AB287" s="19">
        <f>IF(M287&lt;&gt;0,1,0)</f>
        <v>1</v>
      </c>
      <c r="AC287" s="19">
        <f>IF(N287&lt;&gt;0,1,0)</f>
        <v>1</v>
      </c>
      <c r="AD287" s="23" t="str">
        <f>IF(W287&lt;&gt;"",$H287*W287,"")</f>
        <v/>
      </c>
      <c r="AE287" s="23" t="str">
        <f>IF(X287&lt;&gt;"",$H287*X287,"")</f>
        <v/>
      </c>
    </row>
    <row r="288" spans="2:31" x14ac:dyDescent="0.25">
      <c r="B288" s="18">
        <f>IF(G288="","",B287+1)</f>
        <v>266</v>
      </c>
      <c r="C288" s="25">
        <v>5200000014465</v>
      </c>
      <c r="D288" s="19"/>
      <c r="E288" s="19"/>
      <c r="F288" s="20"/>
      <c r="G288" s="20" t="s">
        <v>394</v>
      </c>
      <c r="H288" s="21">
        <v>1</v>
      </c>
      <c r="I288" s="21" t="s">
        <v>598</v>
      </c>
      <c r="J288" s="46"/>
      <c r="K288" s="46" t="s">
        <v>104</v>
      </c>
      <c r="L288" s="47"/>
      <c r="M288" s="48">
        <v>2.15</v>
      </c>
      <c r="N288" s="48">
        <v>2.15</v>
      </c>
      <c r="O288" s="49"/>
      <c r="P288" s="50"/>
      <c r="Q288" s="50">
        <v>0.18</v>
      </c>
      <c r="R288" s="50"/>
      <c r="S288" s="50"/>
      <c r="T288" s="46" t="s">
        <v>604</v>
      </c>
      <c r="U288" s="46" t="s">
        <v>603</v>
      </c>
      <c r="V288" s="51"/>
      <c r="W288" s="62"/>
      <c r="X288" s="62"/>
      <c r="Y288" s="23">
        <f>IF(M288&lt;&gt;"",$H288*M288,"")</f>
        <v>2.15</v>
      </c>
      <c r="Z288" s="23">
        <f>IF(N288&lt;&gt;"",$H288*N288,"")</f>
        <v>2.15</v>
      </c>
      <c r="AA288" s="19">
        <f>IF(OR(M288&lt;&gt;"",N288&lt;&gt;""),1,0)</f>
        <v>1</v>
      </c>
      <c r="AB288" s="19">
        <f>IF(M288&lt;&gt;0,1,0)</f>
        <v>1</v>
      </c>
      <c r="AC288" s="19">
        <f>IF(N288&lt;&gt;0,1,0)</f>
        <v>1</v>
      </c>
      <c r="AD288" s="23" t="str">
        <f>IF(W288&lt;&gt;"",$H288*W288,"")</f>
        <v/>
      </c>
      <c r="AE288" s="23" t="str">
        <f>IF(X288&lt;&gt;"",$H288*X288,"")</f>
        <v/>
      </c>
    </row>
    <row r="289" spans="2:31" x14ac:dyDescent="0.25">
      <c r="B289" s="18">
        <f>IF(G289="","",B288+1)</f>
        <v>267</v>
      </c>
      <c r="C289" s="25">
        <v>5200000014464</v>
      </c>
      <c r="D289" s="19"/>
      <c r="E289" s="19"/>
      <c r="F289" s="2"/>
      <c r="G289" s="20" t="s">
        <v>395</v>
      </c>
      <c r="H289" s="21">
        <v>1</v>
      </c>
      <c r="I289" s="21" t="s">
        <v>598</v>
      </c>
      <c r="J289" s="46"/>
      <c r="K289" s="46" t="s">
        <v>104</v>
      </c>
      <c r="L289" s="47"/>
      <c r="M289" s="48">
        <v>22</v>
      </c>
      <c r="N289" s="48">
        <v>22</v>
      </c>
      <c r="O289" s="49"/>
      <c r="P289" s="50"/>
      <c r="Q289" s="50">
        <v>0.18</v>
      </c>
      <c r="R289" s="50"/>
      <c r="S289" s="50"/>
      <c r="T289" s="46" t="s">
        <v>604</v>
      </c>
      <c r="U289" s="46" t="s">
        <v>603</v>
      </c>
      <c r="V289" s="51"/>
      <c r="W289" s="62"/>
      <c r="X289" s="62"/>
      <c r="Y289" s="23">
        <f>IF(M289&lt;&gt;"",$H289*M289,"")</f>
        <v>22</v>
      </c>
      <c r="Z289" s="23">
        <f>IF(N289&lt;&gt;"",$H289*N289,"")</f>
        <v>22</v>
      </c>
      <c r="AA289" s="19">
        <f>IF(OR(M289&lt;&gt;"",N289&lt;&gt;""),1,0)</f>
        <v>1</v>
      </c>
      <c r="AB289" s="19">
        <f>IF(M289&lt;&gt;0,1,0)</f>
        <v>1</v>
      </c>
      <c r="AC289" s="19">
        <f>IF(N289&lt;&gt;0,1,0)</f>
        <v>1</v>
      </c>
      <c r="AD289" s="23" t="str">
        <f>IF(W289&lt;&gt;"",$H289*W289,"")</f>
        <v/>
      </c>
      <c r="AE289" s="23" t="str">
        <f>IF(X289&lt;&gt;"",$H289*X289,"")</f>
        <v/>
      </c>
    </row>
    <row r="290" spans="2:31" x14ac:dyDescent="0.25">
      <c r="B290" s="18">
        <f>IF(G290="","",B289+1)</f>
        <v>268</v>
      </c>
      <c r="C290" s="25">
        <v>5200000014469</v>
      </c>
      <c r="D290" s="19"/>
      <c r="E290" s="19"/>
      <c r="F290" s="20"/>
      <c r="G290" s="20" t="s">
        <v>396</v>
      </c>
      <c r="H290" s="21">
        <v>1</v>
      </c>
      <c r="I290" s="21" t="s">
        <v>598</v>
      </c>
      <c r="J290" s="46"/>
      <c r="K290" s="46" t="s">
        <v>104</v>
      </c>
      <c r="L290" s="47"/>
      <c r="M290" s="48">
        <v>3.6</v>
      </c>
      <c r="N290" s="48">
        <v>3.6</v>
      </c>
      <c r="O290" s="49"/>
      <c r="P290" s="50"/>
      <c r="Q290" s="50">
        <v>0.18</v>
      </c>
      <c r="R290" s="50"/>
      <c r="S290" s="50"/>
      <c r="T290" s="46" t="s">
        <v>604</v>
      </c>
      <c r="U290" s="46" t="s">
        <v>603</v>
      </c>
      <c r="V290" s="51"/>
      <c r="W290" s="62"/>
      <c r="X290" s="62"/>
      <c r="Y290" s="23">
        <f>IF(M290&lt;&gt;"",$H290*M290,"")</f>
        <v>3.6</v>
      </c>
      <c r="Z290" s="23">
        <f>IF(N290&lt;&gt;"",$H290*N290,"")</f>
        <v>3.6</v>
      </c>
      <c r="AA290" s="19">
        <f>IF(OR(M290&lt;&gt;"",N290&lt;&gt;""),1,0)</f>
        <v>1</v>
      </c>
      <c r="AB290" s="19">
        <f>IF(M290&lt;&gt;0,1,0)</f>
        <v>1</v>
      </c>
      <c r="AC290" s="19">
        <f>IF(N290&lt;&gt;0,1,0)</f>
        <v>1</v>
      </c>
      <c r="AD290" s="23" t="str">
        <f>IF(W290&lt;&gt;"",$H290*W290,"")</f>
        <v/>
      </c>
      <c r="AE290" s="23" t="str">
        <f>IF(X290&lt;&gt;"",$H290*X290,"")</f>
        <v/>
      </c>
    </row>
    <row r="291" spans="2:31" x14ac:dyDescent="0.25">
      <c r="B291" s="18">
        <f>IF(G291="","",B290+1)</f>
        <v>269</v>
      </c>
      <c r="C291" s="25">
        <v>5200000014463</v>
      </c>
      <c r="D291" s="19"/>
      <c r="E291" s="19"/>
      <c r="F291" s="2"/>
      <c r="G291" s="20" t="s">
        <v>397</v>
      </c>
      <c r="H291" s="21">
        <v>1</v>
      </c>
      <c r="I291" s="21" t="s">
        <v>598</v>
      </c>
      <c r="J291" s="46"/>
      <c r="K291" s="46" t="s">
        <v>104</v>
      </c>
      <c r="L291" s="47"/>
      <c r="M291" s="48">
        <v>3.41</v>
      </c>
      <c r="N291" s="48">
        <v>3.41</v>
      </c>
      <c r="O291" s="49"/>
      <c r="P291" s="50"/>
      <c r="Q291" s="50">
        <v>0.18</v>
      </c>
      <c r="R291" s="50"/>
      <c r="S291" s="50"/>
      <c r="T291" s="46" t="s">
        <v>604</v>
      </c>
      <c r="U291" s="46" t="s">
        <v>603</v>
      </c>
      <c r="V291" s="51"/>
      <c r="W291" s="62"/>
      <c r="X291" s="62"/>
      <c r="Y291" s="23">
        <f>IF(M291&lt;&gt;"",$H291*M291,"")</f>
        <v>3.41</v>
      </c>
      <c r="Z291" s="23">
        <f>IF(N291&lt;&gt;"",$H291*N291,"")</f>
        <v>3.41</v>
      </c>
      <c r="AA291" s="19">
        <f>IF(OR(M291&lt;&gt;"",N291&lt;&gt;""),1,0)</f>
        <v>1</v>
      </c>
      <c r="AB291" s="19">
        <f>IF(M291&lt;&gt;0,1,0)</f>
        <v>1</v>
      </c>
      <c r="AC291" s="19">
        <f>IF(N291&lt;&gt;0,1,0)</f>
        <v>1</v>
      </c>
      <c r="AD291" s="23" t="str">
        <f>IF(W291&lt;&gt;"",$H291*W291,"")</f>
        <v/>
      </c>
      <c r="AE291" s="23" t="str">
        <f>IF(X291&lt;&gt;"",$H291*X291,"")</f>
        <v/>
      </c>
    </row>
    <row r="292" spans="2:31" x14ac:dyDescent="0.25">
      <c r="B292" s="18">
        <f>IF(G292="","",B291+1)</f>
        <v>270</v>
      </c>
      <c r="C292" s="25">
        <v>5200000013015</v>
      </c>
      <c r="D292" s="19"/>
      <c r="E292" s="19"/>
      <c r="F292" s="20"/>
      <c r="G292" s="20" t="s">
        <v>398</v>
      </c>
      <c r="H292" s="21">
        <v>67</v>
      </c>
      <c r="I292" s="21" t="s">
        <v>598</v>
      </c>
      <c r="J292" s="46"/>
      <c r="K292" s="46" t="s">
        <v>104</v>
      </c>
      <c r="L292" s="47"/>
      <c r="M292" s="48"/>
      <c r="N292" s="48"/>
      <c r="O292" s="49"/>
      <c r="P292" s="50"/>
      <c r="Q292" s="50">
        <v>0.18</v>
      </c>
      <c r="R292" s="50"/>
      <c r="S292" s="50"/>
      <c r="T292" s="46" t="s">
        <v>604</v>
      </c>
      <c r="U292" s="46" t="s">
        <v>603</v>
      </c>
      <c r="V292" s="51"/>
      <c r="W292" s="62"/>
      <c r="X292" s="62"/>
      <c r="Y292" s="23" t="str">
        <f>IF(M292&lt;&gt;"",$H292*M292,"")</f>
        <v/>
      </c>
      <c r="Z292" s="23" t="str">
        <f>IF(N292&lt;&gt;"",$H292*N292,"")</f>
        <v/>
      </c>
      <c r="AA292" s="19">
        <f>IF(OR(M292&lt;&gt;"",N292&lt;&gt;""),1,0)</f>
        <v>0</v>
      </c>
      <c r="AB292" s="19">
        <f>IF(M292&lt;&gt;0,1,0)</f>
        <v>0</v>
      </c>
      <c r="AC292" s="19">
        <f>IF(N292&lt;&gt;0,1,0)</f>
        <v>0</v>
      </c>
      <c r="AD292" s="23" t="str">
        <f>IF(W292&lt;&gt;"",$H292*W292,"")</f>
        <v/>
      </c>
      <c r="AE292" s="23" t="str">
        <f>IF(X292&lt;&gt;"",$H292*X292,"")</f>
        <v/>
      </c>
    </row>
    <row r="293" spans="2:31" x14ac:dyDescent="0.25">
      <c r="B293" s="18">
        <f>IF(G293="","",B292+1)</f>
        <v>271</v>
      </c>
      <c r="C293" s="25">
        <v>5200000013024</v>
      </c>
      <c r="D293" s="19"/>
      <c r="E293" s="19"/>
      <c r="F293" s="2"/>
      <c r="G293" s="20" t="s">
        <v>399</v>
      </c>
      <c r="H293" s="21">
        <v>67</v>
      </c>
      <c r="I293" s="21" t="s">
        <v>598</v>
      </c>
      <c r="J293" s="46"/>
      <c r="K293" s="46" t="s">
        <v>104</v>
      </c>
      <c r="L293" s="47"/>
      <c r="M293" s="48"/>
      <c r="N293" s="48"/>
      <c r="O293" s="49"/>
      <c r="P293" s="50"/>
      <c r="Q293" s="50">
        <v>0.18</v>
      </c>
      <c r="R293" s="50"/>
      <c r="S293" s="50"/>
      <c r="T293" s="46" t="s">
        <v>604</v>
      </c>
      <c r="U293" s="46" t="s">
        <v>603</v>
      </c>
      <c r="V293" s="51"/>
      <c r="W293" s="62"/>
      <c r="X293" s="62"/>
      <c r="Y293" s="23" t="str">
        <f>IF(M293&lt;&gt;"",$H293*M293,"")</f>
        <v/>
      </c>
      <c r="Z293" s="23" t="str">
        <f>IF(N293&lt;&gt;"",$H293*N293,"")</f>
        <v/>
      </c>
      <c r="AA293" s="19">
        <f>IF(OR(M293&lt;&gt;"",N293&lt;&gt;""),1,0)</f>
        <v>0</v>
      </c>
      <c r="AB293" s="19">
        <f>IF(M293&lt;&gt;0,1,0)</f>
        <v>0</v>
      </c>
      <c r="AC293" s="19">
        <f>IF(N293&lt;&gt;0,1,0)</f>
        <v>0</v>
      </c>
      <c r="AD293" s="23" t="str">
        <f>IF(W293&lt;&gt;"",$H293*W293,"")</f>
        <v/>
      </c>
      <c r="AE293" s="23" t="str">
        <f>IF(X293&lt;&gt;"",$H293*X293,"")</f>
        <v/>
      </c>
    </row>
    <row r="294" spans="2:31" x14ac:dyDescent="0.25">
      <c r="B294" s="18">
        <f>IF(G294="","",B293+1)</f>
        <v>272</v>
      </c>
      <c r="C294" s="25">
        <v>5200000013016</v>
      </c>
      <c r="D294" s="19"/>
      <c r="E294" s="19"/>
      <c r="F294" s="20"/>
      <c r="G294" s="20" t="s">
        <v>400</v>
      </c>
      <c r="H294" s="21">
        <v>67</v>
      </c>
      <c r="I294" s="21" t="s">
        <v>598</v>
      </c>
      <c r="J294" s="46"/>
      <c r="K294" s="46" t="s">
        <v>104</v>
      </c>
      <c r="L294" s="47"/>
      <c r="M294" s="48"/>
      <c r="N294" s="48"/>
      <c r="O294" s="49"/>
      <c r="P294" s="50"/>
      <c r="Q294" s="50">
        <v>0.18</v>
      </c>
      <c r="R294" s="50"/>
      <c r="S294" s="50"/>
      <c r="T294" s="46" t="s">
        <v>604</v>
      </c>
      <c r="U294" s="46" t="s">
        <v>603</v>
      </c>
      <c r="V294" s="51"/>
      <c r="W294" s="62"/>
      <c r="X294" s="62"/>
      <c r="Y294" s="23" t="str">
        <f>IF(M294&lt;&gt;"",$H294*M294,"")</f>
        <v/>
      </c>
      <c r="Z294" s="23" t="str">
        <f>IF(N294&lt;&gt;"",$H294*N294,"")</f>
        <v/>
      </c>
      <c r="AA294" s="19">
        <f>IF(OR(M294&lt;&gt;"",N294&lt;&gt;""),1,0)</f>
        <v>0</v>
      </c>
      <c r="AB294" s="19">
        <f>IF(M294&lt;&gt;0,1,0)</f>
        <v>0</v>
      </c>
      <c r="AC294" s="19">
        <f>IF(N294&lt;&gt;0,1,0)</f>
        <v>0</v>
      </c>
      <c r="AD294" s="23" t="str">
        <f>IF(W294&lt;&gt;"",$H294*W294,"")</f>
        <v/>
      </c>
      <c r="AE294" s="23" t="str">
        <f>IF(X294&lt;&gt;"",$H294*X294,"")</f>
        <v/>
      </c>
    </row>
    <row r="295" spans="2:31" x14ac:dyDescent="0.25">
      <c r="B295" s="18">
        <f>IF(G295="","",B294+1)</f>
        <v>273</v>
      </c>
      <c r="C295" s="25">
        <v>5200000013025</v>
      </c>
      <c r="D295" s="19"/>
      <c r="E295" s="19"/>
      <c r="F295" s="2"/>
      <c r="G295" s="20" t="s">
        <v>401</v>
      </c>
      <c r="H295" s="21">
        <v>67</v>
      </c>
      <c r="I295" s="21" t="s">
        <v>598</v>
      </c>
      <c r="J295" s="46"/>
      <c r="K295" s="46" t="s">
        <v>104</v>
      </c>
      <c r="L295" s="47"/>
      <c r="M295" s="48"/>
      <c r="N295" s="48"/>
      <c r="O295" s="49"/>
      <c r="P295" s="50"/>
      <c r="Q295" s="50">
        <v>0.18</v>
      </c>
      <c r="R295" s="50"/>
      <c r="S295" s="50"/>
      <c r="T295" s="46" t="s">
        <v>604</v>
      </c>
      <c r="U295" s="46" t="s">
        <v>603</v>
      </c>
      <c r="V295" s="51"/>
      <c r="W295" s="62"/>
      <c r="X295" s="62"/>
      <c r="Y295" s="23" t="str">
        <f>IF(M295&lt;&gt;"",$H295*M295,"")</f>
        <v/>
      </c>
      <c r="Z295" s="23" t="str">
        <f>IF(N295&lt;&gt;"",$H295*N295,"")</f>
        <v/>
      </c>
      <c r="AA295" s="19">
        <f>IF(OR(M295&lt;&gt;"",N295&lt;&gt;""),1,0)</f>
        <v>0</v>
      </c>
      <c r="AB295" s="19">
        <f>IF(M295&lt;&gt;0,1,0)</f>
        <v>0</v>
      </c>
      <c r="AC295" s="19">
        <f>IF(N295&lt;&gt;0,1,0)</f>
        <v>0</v>
      </c>
      <c r="AD295" s="23" t="str">
        <f>IF(W295&lt;&gt;"",$H295*W295,"")</f>
        <v/>
      </c>
      <c r="AE295" s="23" t="str">
        <f>IF(X295&lt;&gt;"",$H295*X295,"")</f>
        <v/>
      </c>
    </row>
    <row r="296" spans="2:31" x14ac:dyDescent="0.25">
      <c r="B296" s="18">
        <f>IF(G296="","",B295+1)</f>
        <v>274</v>
      </c>
      <c r="C296" s="25">
        <v>5200000013017</v>
      </c>
      <c r="D296" s="19"/>
      <c r="E296" s="19"/>
      <c r="F296" s="20"/>
      <c r="G296" s="20" t="s">
        <v>402</v>
      </c>
      <c r="H296" s="21">
        <v>67</v>
      </c>
      <c r="I296" s="21" t="s">
        <v>598</v>
      </c>
      <c r="J296" s="46"/>
      <c r="K296" s="46" t="s">
        <v>104</v>
      </c>
      <c r="L296" s="47"/>
      <c r="M296" s="48">
        <v>0.5</v>
      </c>
      <c r="N296" s="48">
        <v>0.5</v>
      </c>
      <c r="O296" s="49"/>
      <c r="P296" s="50"/>
      <c r="Q296" s="50">
        <v>0.18</v>
      </c>
      <c r="R296" s="50"/>
      <c r="S296" s="50"/>
      <c r="T296" s="46" t="s">
        <v>604</v>
      </c>
      <c r="U296" s="46" t="s">
        <v>603</v>
      </c>
      <c r="V296" s="51"/>
      <c r="W296" s="62"/>
      <c r="X296" s="62"/>
      <c r="Y296" s="23">
        <f>IF(M296&lt;&gt;"",$H296*M296,"")</f>
        <v>33.5</v>
      </c>
      <c r="Z296" s="23">
        <f>IF(N296&lt;&gt;"",$H296*N296,"")</f>
        <v>33.5</v>
      </c>
      <c r="AA296" s="19">
        <f>IF(OR(M296&lt;&gt;"",N296&lt;&gt;""),1,0)</f>
        <v>1</v>
      </c>
      <c r="AB296" s="19">
        <f>IF(M296&lt;&gt;0,1,0)</f>
        <v>1</v>
      </c>
      <c r="AC296" s="19">
        <f>IF(N296&lt;&gt;0,1,0)</f>
        <v>1</v>
      </c>
      <c r="AD296" s="23" t="str">
        <f>IF(W296&lt;&gt;"",$H296*W296,"")</f>
        <v/>
      </c>
      <c r="AE296" s="23" t="str">
        <f>IF(X296&lt;&gt;"",$H296*X296,"")</f>
        <v/>
      </c>
    </row>
    <row r="297" spans="2:31" x14ac:dyDescent="0.25">
      <c r="B297" s="18">
        <f>IF(G297="","",B296+1)</f>
        <v>275</v>
      </c>
      <c r="C297" s="25">
        <v>5200000013026</v>
      </c>
      <c r="D297" s="19"/>
      <c r="E297" s="19"/>
      <c r="F297" s="2"/>
      <c r="G297" s="20" t="s">
        <v>403</v>
      </c>
      <c r="H297" s="21">
        <v>67</v>
      </c>
      <c r="I297" s="21" t="s">
        <v>598</v>
      </c>
      <c r="J297" s="46"/>
      <c r="K297" s="46" t="s">
        <v>104</v>
      </c>
      <c r="L297" s="47"/>
      <c r="M297" s="48">
        <v>2.9</v>
      </c>
      <c r="N297" s="48">
        <v>2.9</v>
      </c>
      <c r="O297" s="49"/>
      <c r="P297" s="50"/>
      <c r="Q297" s="50">
        <v>0.18</v>
      </c>
      <c r="R297" s="50"/>
      <c r="S297" s="50"/>
      <c r="T297" s="46" t="s">
        <v>604</v>
      </c>
      <c r="U297" s="46" t="s">
        <v>603</v>
      </c>
      <c r="V297" s="51"/>
      <c r="W297" s="62"/>
      <c r="X297" s="62"/>
      <c r="Y297" s="23">
        <f>IF(M297&lt;&gt;"",$H297*M297,"")</f>
        <v>194.29999999999998</v>
      </c>
      <c r="Z297" s="23">
        <f>IF(N297&lt;&gt;"",$H297*N297,"")</f>
        <v>194.29999999999998</v>
      </c>
      <c r="AA297" s="19">
        <f>IF(OR(M297&lt;&gt;"",N297&lt;&gt;""),1,0)</f>
        <v>1</v>
      </c>
      <c r="AB297" s="19">
        <f>IF(M297&lt;&gt;0,1,0)</f>
        <v>1</v>
      </c>
      <c r="AC297" s="19">
        <f>IF(N297&lt;&gt;0,1,0)</f>
        <v>1</v>
      </c>
      <c r="AD297" s="23" t="str">
        <f>IF(W297&lt;&gt;"",$H297*W297,"")</f>
        <v/>
      </c>
      <c r="AE297" s="23" t="str">
        <f>IF(X297&lt;&gt;"",$H297*X297,"")</f>
        <v/>
      </c>
    </row>
    <row r="298" spans="2:31" x14ac:dyDescent="0.25">
      <c r="B298" s="18">
        <f>IF(G298="","",B297+1)</f>
        <v>276</v>
      </c>
      <c r="C298" s="25">
        <v>5200000015517</v>
      </c>
      <c r="D298" s="19"/>
      <c r="E298" s="19"/>
      <c r="F298" s="20"/>
      <c r="G298" s="20" t="s">
        <v>404</v>
      </c>
      <c r="H298" s="21">
        <v>1</v>
      </c>
      <c r="I298" s="21" t="s">
        <v>598</v>
      </c>
      <c r="J298" s="46"/>
      <c r="K298" s="46" t="s">
        <v>104</v>
      </c>
      <c r="L298" s="47"/>
      <c r="M298" s="48">
        <v>0.9</v>
      </c>
      <c r="N298" s="48">
        <v>0.9</v>
      </c>
      <c r="O298" s="49"/>
      <c r="P298" s="50"/>
      <c r="Q298" s="50">
        <v>0.18</v>
      </c>
      <c r="R298" s="50"/>
      <c r="S298" s="50"/>
      <c r="T298" s="46" t="s">
        <v>604</v>
      </c>
      <c r="U298" s="46" t="s">
        <v>603</v>
      </c>
      <c r="V298" s="51"/>
      <c r="W298" s="62"/>
      <c r="X298" s="62"/>
      <c r="Y298" s="23">
        <f>IF(M298&lt;&gt;"",$H298*M298,"")</f>
        <v>0.9</v>
      </c>
      <c r="Z298" s="23">
        <f>IF(N298&lt;&gt;"",$H298*N298,"")</f>
        <v>0.9</v>
      </c>
      <c r="AA298" s="19">
        <f>IF(OR(M298&lt;&gt;"",N298&lt;&gt;""),1,0)</f>
        <v>1</v>
      </c>
      <c r="AB298" s="19">
        <f>IF(M298&lt;&gt;0,1,0)</f>
        <v>1</v>
      </c>
      <c r="AC298" s="19">
        <f>IF(N298&lt;&gt;0,1,0)</f>
        <v>1</v>
      </c>
      <c r="AD298" s="23" t="str">
        <f>IF(W298&lt;&gt;"",$H298*W298,"")</f>
        <v/>
      </c>
      <c r="AE298" s="23" t="str">
        <f>IF(X298&lt;&gt;"",$H298*X298,"")</f>
        <v/>
      </c>
    </row>
    <row r="299" spans="2:31" x14ac:dyDescent="0.25">
      <c r="B299" s="18">
        <f>IF(G299="","",B298+1)</f>
        <v>277</v>
      </c>
      <c r="C299" s="25">
        <v>5200000013018</v>
      </c>
      <c r="D299" s="19"/>
      <c r="E299" s="19"/>
      <c r="F299" s="2"/>
      <c r="G299" s="20" t="s">
        <v>405</v>
      </c>
      <c r="H299" s="21">
        <v>67</v>
      </c>
      <c r="I299" s="21" t="s">
        <v>598</v>
      </c>
      <c r="J299" s="46"/>
      <c r="K299" s="46" t="s">
        <v>104</v>
      </c>
      <c r="L299" s="47"/>
      <c r="M299" s="48">
        <v>0.65</v>
      </c>
      <c r="N299" s="48">
        <v>0.65</v>
      </c>
      <c r="O299" s="49"/>
      <c r="P299" s="50"/>
      <c r="Q299" s="50">
        <v>0.18</v>
      </c>
      <c r="R299" s="50"/>
      <c r="S299" s="50"/>
      <c r="T299" s="46" t="s">
        <v>604</v>
      </c>
      <c r="U299" s="46" t="s">
        <v>603</v>
      </c>
      <c r="V299" s="51"/>
      <c r="W299" s="62"/>
      <c r="X299" s="62"/>
      <c r="Y299" s="23">
        <f>IF(M299&lt;&gt;"",$H299*M299,"")</f>
        <v>43.550000000000004</v>
      </c>
      <c r="Z299" s="23">
        <f>IF(N299&lt;&gt;"",$H299*N299,"")</f>
        <v>43.550000000000004</v>
      </c>
      <c r="AA299" s="19">
        <f>IF(OR(M299&lt;&gt;"",N299&lt;&gt;""),1,0)</f>
        <v>1</v>
      </c>
      <c r="AB299" s="19">
        <f>IF(M299&lt;&gt;0,1,0)</f>
        <v>1</v>
      </c>
      <c r="AC299" s="19">
        <f>IF(N299&lt;&gt;0,1,0)</f>
        <v>1</v>
      </c>
      <c r="AD299" s="23" t="str">
        <f>IF(W299&lt;&gt;"",$H299*W299,"")</f>
        <v/>
      </c>
      <c r="AE299" s="23" t="str">
        <f>IF(X299&lt;&gt;"",$H299*X299,"")</f>
        <v/>
      </c>
    </row>
    <row r="300" spans="2:31" x14ac:dyDescent="0.25">
      <c r="B300" s="18">
        <f>IF(G300="","",B299+1)</f>
        <v>278</v>
      </c>
      <c r="C300" s="25">
        <v>5200000013027</v>
      </c>
      <c r="D300" s="19"/>
      <c r="E300" s="19"/>
      <c r="F300" s="20"/>
      <c r="G300" s="20" t="s">
        <v>406</v>
      </c>
      <c r="H300" s="21">
        <v>67</v>
      </c>
      <c r="I300" s="21" t="s">
        <v>598</v>
      </c>
      <c r="J300" s="46"/>
      <c r="K300" s="46" t="s">
        <v>104</v>
      </c>
      <c r="L300" s="47"/>
      <c r="M300" s="48">
        <v>0.7</v>
      </c>
      <c r="N300" s="48">
        <v>0.7</v>
      </c>
      <c r="O300" s="49"/>
      <c r="P300" s="50"/>
      <c r="Q300" s="50">
        <v>0.18</v>
      </c>
      <c r="R300" s="50"/>
      <c r="S300" s="50"/>
      <c r="T300" s="46" t="s">
        <v>604</v>
      </c>
      <c r="U300" s="46" t="s">
        <v>603</v>
      </c>
      <c r="V300" s="51"/>
      <c r="W300" s="62"/>
      <c r="X300" s="62"/>
      <c r="Y300" s="23">
        <f>IF(M300&lt;&gt;"",$H300*M300,"")</f>
        <v>46.9</v>
      </c>
      <c r="Z300" s="23">
        <f>IF(N300&lt;&gt;"",$H300*N300,"")</f>
        <v>46.9</v>
      </c>
      <c r="AA300" s="19">
        <f>IF(OR(M300&lt;&gt;"",N300&lt;&gt;""),1,0)</f>
        <v>1</v>
      </c>
      <c r="AB300" s="19">
        <f>IF(M300&lt;&gt;0,1,0)</f>
        <v>1</v>
      </c>
      <c r="AC300" s="19">
        <f>IF(N300&lt;&gt;0,1,0)</f>
        <v>1</v>
      </c>
      <c r="AD300" s="23" t="str">
        <f>IF(W300&lt;&gt;"",$H300*W300,"")</f>
        <v/>
      </c>
      <c r="AE300" s="23" t="str">
        <f>IF(X300&lt;&gt;"",$H300*X300,"")</f>
        <v/>
      </c>
    </row>
    <row r="301" spans="2:31" x14ac:dyDescent="0.25">
      <c r="B301" s="18">
        <f>IF(G301="","",B300+1)</f>
        <v>279</v>
      </c>
      <c r="C301" s="25">
        <v>5200000013019</v>
      </c>
      <c r="D301" s="19"/>
      <c r="E301" s="19"/>
      <c r="F301" s="2"/>
      <c r="G301" s="20" t="s">
        <v>407</v>
      </c>
      <c r="H301" s="21">
        <v>67</v>
      </c>
      <c r="I301" s="21" t="s">
        <v>598</v>
      </c>
      <c r="J301" s="46"/>
      <c r="K301" s="46" t="s">
        <v>104</v>
      </c>
      <c r="L301" s="47"/>
      <c r="M301" s="48">
        <v>0.28000000000000003</v>
      </c>
      <c r="N301" s="48">
        <v>0.28000000000000003</v>
      </c>
      <c r="O301" s="49"/>
      <c r="P301" s="50"/>
      <c r="Q301" s="50">
        <v>0.18</v>
      </c>
      <c r="R301" s="50"/>
      <c r="S301" s="50"/>
      <c r="T301" s="46" t="s">
        <v>604</v>
      </c>
      <c r="U301" s="46" t="s">
        <v>603</v>
      </c>
      <c r="V301" s="51"/>
      <c r="W301" s="62"/>
      <c r="X301" s="62"/>
      <c r="Y301" s="23">
        <f>IF(M301&lt;&gt;"",$H301*M301,"")</f>
        <v>18.760000000000002</v>
      </c>
      <c r="Z301" s="23">
        <f>IF(N301&lt;&gt;"",$H301*N301,"")</f>
        <v>18.760000000000002</v>
      </c>
      <c r="AA301" s="19">
        <f>IF(OR(M301&lt;&gt;"",N301&lt;&gt;""),1,0)</f>
        <v>1</v>
      </c>
      <c r="AB301" s="19">
        <f>IF(M301&lt;&gt;0,1,0)</f>
        <v>1</v>
      </c>
      <c r="AC301" s="19">
        <f>IF(N301&lt;&gt;0,1,0)</f>
        <v>1</v>
      </c>
      <c r="AD301" s="23" t="str">
        <f>IF(W301&lt;&gt;"",$H301*W301,"")</f>
        <v/>
      </c>
      <c r="AE301" s="23" t="str">
        <f>IF(X301&lt;&gt;"",$H301*X301,"")</f>
        <v/>
      </c>
    </row>
    <row r="302" spans="2:31" x14ac:dyDescent="0.25">
      <c r="B302" s="18">
        <f>IF(G302="","",B301+1)</f>
        <v>280</v>
      </c>
      <c r="C302" s="25">
        <v>5200000011302</v>
      </c>
      <c r="D302" s="19"/>
      <c r="E302" s="19"/>
      <c r="F302" s="20"/>
      <c r="G302" s="20" t="s">
        <v>408</v>
      </c>
      <c r="H302" s="21">
        <v>1</v>
      </c>
      <c r="I302" s="21" t="s">
        <v>598</v>
      </c>
      <c r="J302" s="46"/>
      <c r="K302" s="46" t="s">
        <v>104</v>
      </c>
      <c r="L302" s="47"/>
      <c r="M302" s="48"/>
      <c r="N302" s="48"/>
      <c r="O302" s="49"/>
      <c r="P302" s="50"/>
      <c r="Q302" s="50">
        <v>0.18</v>
      </c>
      <c r="R302" s="50"/>
      <c r="S302" s="50"/>
      <c r="T302" s="46" t="s">
        <v>604</v>
      </c>
      <c r="U302" s="46" t="s">
        <v>603</v>
      </c>
      <c r="V302" s="51"/>
      <c r="W302" s="62"/>
      <c r="X302" s="62"/>
      <c r="Y302" s="23" t="str">
        <f>IF(M302&lt;&gt;"",$H302*M302,"")</f>
        <v/>
      </c>
      <c r="Z302" s="23" t="str">
        <f>IF(N302&lt;&gt;"",$H302*N302,"")</f>
        <v/>
      </c>
      <c r="AA302" s="19">
        <f>IF(OR(M302&lt;&gt;"",N302&lt;&gt;""),1,0)</f>
        <v>0</v>
      </c>
      <c r="AB302" s="19">
        <f>IF(M302&lt;&gt;0,1,0)</f>
        <v>0</v>
      </c>
      <c r="AC302" s="19">
        <f>IF(N302&lt;&gt;0,1,0)</f>
        <v>0</v>
      </c>
      <c r="AD302" s="23" t="str">
        <f>IF(W302&lt;&gt;"",$H302*W302,"")</f>
        <v/>
      </c>
      <c r="AE302" s="23" t="str">
        <f>IF(X302&lt;&gt;"",$H302*X302,"")</f>
        <v/>
      </c>
    </row>
    <row r="303" spans="2:31" x14ac:dyDescent="0.25">
      <c r="B303" s="18">
        <f>IF(G303="","",B302+1)</f>
        <v>281</v>
      </c>
      <c r="C303" s="25">
        <v>5200000013029</v>
      </c>
      <c r="D303" s="19"/>
      <c r="E303" s="19"/>
      <c r="F303" s="2"/>
      <c r="G303" s="20" t="s">
        <v>409</v>
      </c>
      <c r="H303" s="21">
        <v>67</v>
      </c>
      <c r="I303" s="21" t="s">
        <v>598</v>
      </c>
      <c r="J303" s="46"/>
      <c r="K303" s="46" t="s">
        <v>104</v>
      </c>
      <c r="L303" s="47"/>
      <c r="M303" s="48">
        <v>1.4</v>
      </c>
      <c r="N303" s="48">
        <v>1.4</v>
      </c>
      <c r="O303" s="49"/>
      <c r="P303" s="50"/>
      <c r="Q303" s="50">
        <v>0.18</v>
      </c>
      <c r="R303" s="50"/>
      <c r="S303" s="50"/>
      <c r="T303" s="46" t="s">
        <v>604</v>
      </c>
      <c r="U303" s="46" t="s">
        <v>603</v>
      </c>
      <c r="V303" s="51"/>
      <c r="W303" s="62"/>
      <c r="X303" s="62"/>
      <c r="Y303" s="23">
        <f>IF(M303&lt;&gt;"",$H303*M303,"")</f>
        <v>93.8</v>
      </c>
      <c r="Z303" s="23">
        <f>IF(N303&lt;&gt;"",$H303*N303,"")</f>
        <v>93.8</v>
      </c>
      <c r="AA303" s="19">
        <f>IF(OR(M303&lt;&gt;"",N303&lt;&gt;""),1,0)</f>
        <v>1</v>
      </c>
      <c r="AB303" s="19">
        <f>IF(M303&lt;&gt;0,1,0)</f>
        <v>1</v>
      </c>
      <c r="AC303" s="19">
        <f>IF(N303&lt;&gt;0,1,0)</f>
        <v>1</v>
      </c>
      <c r="AD303" s="23" t="str">
        <f>IF(W303&lt;&gt;"",$H303*W303,"")</f>
        <v/>
      </c>
      <c r="AE303" s="23" t="str">
        <f>IF(X303&lt;&gt;"",$H303*X303,"")</f>
        <v/>
      </c>
    </row>
    <row r="304" spans="2:31" x14ac:dyDescent="0.25">
      <c r="B304" s="18">
        <f>IF(G304="","",B303+1)</f>
        <v>282</v>
      </c>
      <c r="C304" s="25">
        <v>5200000013020</v>
      </c>
      <c r="D304" s="19"/>
      <c r="E304" s="19"/>
      <c r="F304" s="20"/>
      <c r="G304" s="20" t="s">
        <v>410</v>
      </c>
      <c r="H304" s="21">
        <v>67</v>
      </c>
      <c r="I304" s="21" t="s">
        <v>598</v>
      </c>
      <c r="J304" s="46"/>
      <c r="K304" s="46" t="s">
        <v>104</v>
      </c>
      <c r="L304" s="47"/>
      <c r="M304" s="48"/>
      <c r="N304" s="48"/>
      <c r="O304" s="49"/>
      <c r="P304" s="50"/>
      <c r="Q304" s="50">
        <v>0.18</v>
      </c>
      <c r="R304" s="50"/>
      <c r="S304" s="50"/>
      <c r="T304" s="46" t="s">
        <v>604</v>
      </c>
      <c r="U304" s="46" t="s">
        <v>603</v>
      </c>
      <c r="V304" s="51"/>
      <c r="W304" s="62"/>
      <c r="X304" s="62"/>
      <c r="Y304" s="23" t="str">
        <f>IF(M304&lt;&gt;"",$H304*M304,"")</f>
        <v/>
      </c>
      <c r="Z304" s="23" t="str">
        <f>IF(N304&lt;&gt;"",$H304*N304,"")</f>
        <v/>
      </c>
      <c r="AA304" s="19">
        <f>IF(OR(M304&lt;&gt;"",N304&lt;&gt;""),1,0)</f>
        <v>0</v>
      </c>
      <c r="AB304" s="19">
        <f>IF(M304&lt;&gt;0,1,0)</f>
        <v>0</v>
      </c>
      <c r="AC304" s="19">
        <f>IF(N304&lt;&gt;0,1,0)</f>
        <v>0</v>
      </c>
      <c r="AD304" s="23" t="str">
        <f>IF(W304&lt;&gt;"",$H304*W304,"")</f>
        <v/>
      </c>
      <c r="AE304" s="23" t="str">
        <f>IF(X304&lt;&gt;"",$H304*X304,"")</f>
        <v/>
      </c>
    </row>
    <row r="305" spans="2:31" x14ac:dyDescent="0.25">
      <c r="B305" s="18">
        <f>IF(G305="","",B304+1)</f>
        <v>283</v>
      </c>
      <c r="C305" s="25">
        <v>5200000013031</v>
      </c>
      <c r="D305" s="19"/>
      <c r="E305" s="19"/>
      <c r="F305" s="2"/>
      <c r="G305" s="20" t="s">
        <v>411</v>
      </c>
      <c r="H305" s="21">
        <v>67</v>
      </c>
      <c r="I305" s="21" t="s">
        <v>598</v>
      </c>
      <c r="J305" s="46"/>
      <c r="K305" s="46" t="s">
        <v>104</v>
      </c>
      <c r="L305" s="47"/>
      <c r="M305" s="48"/>
      <c r="N305" s="48"/>
      <c r="O305" s="49"/>
      <c r="P305" s="50"/>
      <c r="Q305" s="50">
        <v>0.18</v>
      </c>
      <c r="R305" s="50"/>
      <c r="S305" s="50"/>
      <c r="T305" s="46" t="s">
        <v>604</v>
      </c>
      <c r="U305" s="46" t="s">
        <v>603</v>
      </c>
      <c r="V305" s="51"/>
      <c r="W305" s="62"/>
      <c r="X305" s="62"/>
      <c r="Y305" s="23" t="str">
        <f>IF(M305&lt;&gt;"",$H305*M305,"")</f>
        <v/>
      </c>
      <c r="Z305" s="23" t="str">
        <f>IF(N305&lt;&gt;"",$H305*N305,"")</f>
        <v/>
      </c>
      <c r="AA305" s="19">
        <f>IF(OR(M305&lt;&gt;"",N305&lt;&gt;""),1,0)</f>
        <v>0</v>
      </c>
      <c r="AB305" s="19">
        <f>IF(M305&lt;&gt;0,1,0)</f>
        <v>0</v>
      </c>
      <c r="AC305" s="19">
        <f>IF(N305&lt;&gt;0,1,0)</f>
        <v>0</v>
      </c>
      <c r="AD305" s="23" t="str">
        <f>IF(W305&lt;&gt;"",$H305*W305,"")</f>
        <v/>
      </c>
      <c r="AE305" s="23" t="str">
        <f>IF(X305&lt;&gt;"",$H305*X305,"")</f>
        <v/>
      </c>
    </row>
    <row r="306" spans="2:31" x14ac:dyDescent="0.25">
      <c r="B306" s="18">
        <f>IF(G306="","",B305+1)</f>
        <v>284</v>
      </c>
      <c r="C306" s="25">
        <v>5200000013021</v>
      </c>
      <c r="D306" s="19"/>
      <c r="E306" s="19"/>
      <c r="F306" s="20"/>
      <c r="G306" s="20" t="s">
        <v>412</v>
      </c>
      <c r="H306" s="21">
        <v>67</v>
      </c>
      <c r="I306" s="21" t="s">
        <v>598</v>
      </c>
      <c r="J306" s="46"/>
      <c r="K306" s="46" t="s">
        <v>104</v>
      </c>
      <c r="L306" s="47"/>
      <c r="M306" s="48">
        <v>1.45</v>
      </c>
      <c r="N306" s="48">
        <v>1.45</v>
      </c>
      <c r="O306" s="49"/>
      <c r="P306" s="50"/>
      <c r="Q306" s="50">
        <v>0.18</v>
      </c>
      <c r="R306" s="50"/>
      <c r="S306" s="50"/>
      <c r="T306" s="46" t="s">
        <v>604</v>
      </c>
      <c r="U306" s="46" t="s">
        <v>603</v>
      </c>
      <c r="V306" s="51"/>
      <c r="W306" s="62"/>
      <c r="X306" s="62"/>
      <c r="Y306" s="23">
        <f>IF(M306&lt;&gt;"",$H306*M306,"")</f>
        <v>97.149999999999991</v>
      </c>
      <c r="Z306" s="23">
        <f>IF(N306&lt;&gt;"",$H306*N306,"")</f>
        <v>97.149999999999991</v>
      </c>
      <c r="AA306" s="19">
        <f>IF(OR(M306&lt;&gt;"",N306&lt;&gt;""),1,0)</f>
        <v>1</v>
      </c>
      <c r="AB306" s="19">
        <f>IF(M306&lt;&gt;0,1,0)</f>
        <v>1</v>
      </c>
      <c r="AC306" s="19">
        <f>IF(N306&lt;&gt;0,1,0)</f>
        <v>1</v>
      </c>
      <c r="AD306" s="23" t="str">
        <f>IF(W306&lt;&gt;"",$H306*W306,"")</f>
        <v/>
      </c>
      <c r="AE306" s="23" t="str">
        <f>IF(X306&lt;&gt;"",$H306*X306,"")</f>
        <v/>
      </c>
    </row>
    <row r="307" spans="2:31" x14ac:dyDescent="0.25">
      <c r="B307" s="18">
        <f>IF(G307="","",B306+1)</f>
        <v>285</v>
      </c>
      <c r="C307" s="25">
        <v>5200000013032</v>
      </c>
      <c r="D307" s="19"/>
      <c r="E307" s="19"/>
      <c r="F307" s="2"/>
      <c r="G307" s="20" t="s">
        <v>413</v>
      </c>
      <c r="H307" s="21">
        <v>67</v>
      </c>
      <c r="I307" s="21" t="s">
        <v>598</v>
      </c>
      <c r="J307" s="46"/>
      <c r="K307" s="46" t="s">
        <v>104</v>
      </c>
      <c r="L307" s="47"/>
      <c r="M307" s="48">
        <v>2.85</v>
      </c>
      <c r="N307" s="48">
        <v>2.85</v>
      </c>
      <c r="O307" s="49"/>
      <c r="P307" s="50"/>
      <c r="Q307" s="50">
        <v>0.18</v>
      </c>
      <c r="R307" s="50"/>
      <c r="S307" s="50"/>
      <c r="T307" s="46" t="s">
        <v>604</v>
      </c>
      <c r="U307" s="46" t="s">
        <v>603</v>
      </c>
      <c r="V307" s="51"/>
      <c r="W307" s="62"/>
      <c r="X307" s="62"/>
      <c r="Y307" s="23">
        <f>IF(M307&lt;&gt;"",$H307*M307,"")</f>
        <v>190.95000000000002</v>
      </c>
      <c r="Z307" s="23">
        <f>IF(N307&lt;&gt;"",$H307*N307,"")</f>
        <v>190.95000000000002</v>
      </c>
      <c r="AA307" s="19">
        <f>IF(OR(M307&lt;&gt;"",N307&lt;&gt;""),1,0)</f>
        <v>1</v>
      </c>
      <c r="AB307" s="19">
        <f>IF(M307&lt;&gt;0,1,0)</f>
        <v>1</v>
      </c>
      <c r="AC307" s="19">
        <f>IF(N307&lt;&gt;0,1,0)</f>
        <v>1</v>
      </c>
      <c r="AD307" s="23" t="str">
        <f>IF(W307&lt;&gt;"",$H307*W307,"")</f>
        <v/>
      </c>
      <c r="AE307" s="23" t="str">
        <f>IF(X307&lt;&gt;"",$H307*X307,"")</f>
        <v/>
      </c>
    </row>
    <row r="308" spans="2:31" x14ac:dyDescent="0.25">
      <c r="B308" s="18">
        <f>IF(G308="","",B307+1)</f>
        <v>286</v>
      </c>
      <c r="C308" s="25">
        <v>5200000015263</v>
      </c>
      <c r="D308" s="19"/>
      <c r="E308" s="19"/>
      <c r="F308" s="20"/>
      <c r="G308" s="20" t="s">
        <v>414</v>
      </c>
      <c r="H308" s="21">
        <v>16</v>
      </c>
      <c r="I308" s="21" t="s">
        <v>598</v>
      </c>
      <c r="J308" s="46"/>
      <c r="K308" s="46" t="s">
        <v>104</v>
      </c>
      <c r="L308" s="47"/>
      <c r="M308" s="48"/>
      <c r="N308" s="48"/>
      <c r="O308" s="49"/>
      <c r="P308" s="50"/>
      <c r="Q308" s="50">
        <v>0.18</v>
      </c>
      <c r="R308" s="50"/>
      <c r="S308" s="50"/>
      <c r="T308" s="46" t="s">
        <v>604</v>
      </c>
      <c r="U308" s="46" t="s">
        <v>603</v>
      </c>
      <c r="V308" s="51"/>
      <c r="W308" s="62"/>
      <c r="X308" s="62"/>
      <c r="Y308" s="23" t="str">
        <f>IF(M308&lt;&gt;"",$H308*M308,"")</f>
        <v/>
      </c>
      <c r="Z308" s="23" t="str">
        <f>IF(N308&lt;&gt;"",$H308*N308,"")</f>
        <v/>
      </c>
      <c r="AA308" s="19">
        <f>IF(OR(M308&lt;&gt;"",N308&lt;&gt;""),1,0)</f>
        <v>0</v>
      </c>
      <c r="AB308" s="19">
        <f>IF(M308&lt;&gt;0,1,0)</f>
        <v>0</v>
      </c>
      <c r="AC308" s="19">
        <f>IF(N308&lt;&gt;0,1,0)</f>
        <v>0</v>
      </c>
      <c r="AD308" s="23" t="str">
        <f>IF(W308&lt;&gt;"",$H308*W308,"")</f>
        <v/>
      </c>
      <c r="AE308" s="23" t="str">
        <f>IF(X308&lt;&gt;"",$H308*X308,"")</f>
        <v/>
      </c>
    </row>
    <row r="309" spans="2:31" x14ac:dyDescent="0.25">
      <c r="B309" s="18">
        <f>IF(G309="","",B308+1)</f>
        <v>287</v>
      </c>
      <c r="C309" s="25">
        <v>5200000021874</v>
      </c>
      <c r="D309" s="19"/>
      <c r="E309" s="19"/>
      <c r="F309" s="2"/>
      <c r="G309" s="20" t="s">
        <v>570</v>
      </c>
      <c r="H309" s="21">
        <v>1</v>
      </c>
      <c r="I309" s="21" t="s">
        <v>598</v>
      </c>
      <c r="J309" s="46"/>
      <c r="K309" s="46" t="s">
        <v>104</v>
      </c>
      <c r="L309" s="47"/>
      <c r="M309" s="48">
        <v>5.87</v>
      </c>
      <c r="N309" s="48">
        <v>5.87</v>
      </c>
      <c r="O309" s="49"/>
      <c r="P309" s="50"/>
      <c r="Q309" s="50">
        <v>0.18</v>
      </c>
      <c r="R309" s="50"/>
      <c r="S309" s="50"/>
      <c r="T309" s="46" t="s">
        <v>604</v>
      </c>
      <c r="U309" s="46" t="s">
        <v>603</v>
      </c>
      <c r="V309" s="51"/>
      <c r="W309" s="62"/>
      <c r="X309" s="62"/>
      <c r="Y309" s="23">
        <f>IF(M309&lt;&gt;"",$H309*M309,"")</f>
        <v>5.87</v>
      </c>
      <c r="Z309" s="23">
        <f>IF(N309&lt;&gt;"",$H309*N309,"")</f>
        <v>5.87</v>
      </c>
      <c r="AA309" s="19">
        <f>IF(OR(M309&lt;&gt;"",N309&lt;&gt;""),1,0)</f>
        <v>1</v>
      </c>
      <c r="AB309" s="19">
        <f>IF(M309&lt;&gt;0,1,0)</f>
        <v>1</v>
      </c>
      <c r="AC309" s="19">
        <f>IF(N309&lt;&gt;0,1,0)</f>
        <v>1</v>
      </c>
      <c r="AD309" s="23" t="str">
        <f>IF(W309&lt;&gt;"",$H309*W309,"")</f>
        <v/>
      </c>
      <c r="AE309" s="23" t="str">
        <f>IF(X309&lt;&gt;"",$H309*X309,"")</f>
        <v/>
      </c>
    </row>
    <row r="310" spans="2:31" x14ac:dyDescent="0.25">
      <c r="B310" s="18">
        <f>IF(G310="","",B309+1)</f>
        <v>288</v>
      </c>
      <c r="C310" s="25">
        <v>5200000021871</v>
      </c>
      <c r="D310" s="19"/>
      <c r="E310" s="19"/>
      <c r="F310" s="20"/>
      <c r="G310" s="20" t="s">
        <v>571</v>
      </c>
      <c r="H310" s="21">
        <v>1</v>
      </c>
      <c r="I310" s="21" t="s">
        <v>598</v>
      </c>
      <c r="J310" s="46"/>
      <c r="K310" s="46" t="s">
        <v>104</v>
      </c>
      <c r="L310" s="47"/>
      <c r="M310" s="48">
        <v>4.3</v>
      </c>
      <c r="N310" s="48">
        <v>4.3</v>
      </c>
      <c r="O310" s="49"/>
      <c r="P310" s="50"/>
      <c r="Q310" s="50">
        <v>0.18</v>
      </c>
      <c r="R310" s="50"/>
      <c r="S310" s="50"/>
      <c r="T310" s="46" t="s">
        <v>604</v>
      </c>
      <c r="U310" s="46" t="s">
        <v>603</v>
      </c>
      <c r="V310" s="51"/>
      <c r="W310" s="62"/>
      <c r="X310" s="62"/>
      <c r="Y310" s="23">
        <f>IF(M310&lt;&gt;"",$H310*M310,"")</f>
        <v>4.3</v>
      </c>
      <c r="Z310" s="23">
        <f>IF(N310&lt;&gt;"",$H310*N310,"")</f>
        <v>4.3</v>
      </c>
      <c r="AA310" s="19">
        <f>IF(OR(M310&lt;&gt;"",N310&lt;&gt;""),1,0)</f>
        <v>1</v>
      </c>
      <c r="AB310" s="19">
        <f>IF(M310&lt;&gt;0,1,0)</f>
        <v>1</v>
      </c>
      <c r="AC310" s="19">
        <f>IF(N310&lt;&gt;0,1,0)</f>
        <v>1</v>
      </c>
      <c r="AD310" s="23" t="str">
        <f>IF(W310&lt;&gt;"",$H310*W310,"")</f>
        <v/>
      </c>
      <c r="AE310" s="23" t="str">
        <f>IF(X310&lt;&gt;"",$H310*X310,"")</f>
        <v/>
      </c>
    </row>
    <row r="311" spans="2:31" x14ac:dyDescent="0.25">
      <c r="B311" s="18">
        <f>IF(G311="","",B310+1)</f>
        <v>289</v>
      </c>
      <c r="C311" s="25">
        <v>5200000021876</v>
      </c>
      <c r="D311" s="19"/>
      <c r="E311" s="19"/>
      <c r="F311" s="2"/>
      <c r="G311" s="20" t="s">
        <v>572</v>
      </c>
      <c r="H311" s="21">
        <v>1</v>
      </c>
      <c r="I311" s="21" t="s">
        <v>598</v>
      </c>
      <c r="J311" s="46"/>
      <c r="K311" s="46" t="s">
        <v>104</v>
      </c>
      <c r="L311" s="47"/>
      <c r="M311" s="48">
        <v>19.600000000000001</v>
      </c>
      <c r="N311" s="48">
        <v>19.600000000000001</v>
      </c>
      <c r="O311" s="49"/>
      <c r="P311" s="50"/>
      <c r="Q311" s="50">
        <v>0.18</v>
      </c>
      <c r="R311" s="50"/>
      <c r="S311" s="50"/>
      <c r="T311" s="46" t="s">
        <v>604</v>
      </c>
      <c r="U311" s="46" t="s">
        <v>603</v>
      </c>
      <c r="V311" s="51"/>
      <c r="W311" s="62"/>
      <c r="X311" s="62"/>
      <c r="Y311" s="23">
        <f>IF(M311&lt;&gt;"",$H311*M311,"")</f>
        <v>19.600000000000001</v>
      </c>
      <c r="Z311" s="23">
        <f>IF(N311&lt;&gt;"",$H311*N311,"")</f>
        <v>19.600000000000001</v>
      </c>
      <c r="AA311" s="19">
        <f>IF(OR(M311&lt;&gt;"",N311&lt;&gt;""),1,0)</f>
        <v>1</v>
      </c>
      <c r="AB311" s="19">
        <f>IF(M311&lt;&gt;0,1,0)</f>
        <v>1</v>
      </c>
      <c r="AC311" s="19">
        <f>IF(N311&lt;&gt;0,1,0)</f>
        <v>1</v>
      </c>
      <c r="AD311" s="23" t="str">
        <f>IF(W311&lt;&gt;"",$H311*W311,"")</f>
        <v/>
      </c>
      <c r="AE311" s="23" t="str">
        <f>IF(X311&lt;&gt;"",$H311*X311,"")</f>
        <v/>
      </c>
    </row>
    <row r="312" spans="2:31" x14ac:dyDescent="0.25">
      <c r="B312" s="18">
        <f>IF(G312="","",B311+1)</f>
        <v>290</v>
      </c>
      <c r="C312" s="25">
        <v>5200000021873</v>
      </c>
      <c r="D312" s="19"/>
      <c r="E312" s="19"/>
      <c r="F312" s="20"/>
      <c r="G312" s="20" t="s">
        <v>573</v>
      </c>
      <c r="H312" s="21">
        <v>1</v>
      </c>
      <c r="I312" s="21" t="s">
        <v>598</v>
      </c>
      <c r="J312" s="46"/>
      <c r="K312" s="46" t="s">
        <v>104</v>
      </c>
      <c r="L312" s="47"/>
      <c r="M312" s="48">
        <v>6.6</v>
      </c>
      <c r="N312" s="48">
        <v>6.6</v>
      </c>
      <c r="O312" s="49"/>
      <c r="P312" s="50"/>
      <c r="Q312" s="50">
        <v>0.18</v>
      </c>
      <c r="R312" s="50"/>
      <c r="S312" s="50"/>
      <c r="T312" s="46" t="s">
        <v>604</v>
      </c>
      <c r="U312" s="46" t="s">
        <v>603</v>
      </c>
      <c r="V312" s="51"/>
      <c r="W312" s="62"/>
      <c r="X312" s="62"/>
      <c r="Y312" s="23">
        <f>IF(M312&lt;&gt;"",$H312*M312,"")</f>
        <v>6.6</v>
      </c>
      <c r="Z312" s="23">
        <f>IF(N312&lt;&gt;"",$H312*N312,"")</f>
        <v>6.6</v>
      </c>
      <c r="AA312" s="19">
        <f>IF(OR(M312&lt;&gt;"",N312&lt;&gt;""),1,0)</f>
        <v>1</v>
      </c>
      <c r="AB312" s="19">
        <f>IF(M312&lt;&gt;0,1,0)</f>
        <v>1</v>
      </c>
      <c r="AC312" s="19">
        <f>IF(N312&lt;&gt;0,1,0)</f>
        <v>1</v>
      </c>
      <c r="AD312" s="23" t="str">
        <f>IF(W312&lt;&gt;"",$H312*W312,"")</f>
        <v/>
      </c>
      <c r="AE312" s="23" t="str">
        <f>IF(X312&lt;&gt;"",$H312*X312,"")</f>
        <v/>
      </c>
    </row>
    <row r="313" spans="2:31" x14ac:dyDescent="0.25">
      <c r="B313" s="18">
        <f>IF(G313="","",B312+1)</f>
        <v>291</v>
      </c>
      <c r="C313" s="25">
        <v>5200000021872</v>
      </c>
      <c r="D313" s="19"/>
      <c r="E313" s="19"/>
      <c r="F313" s="2"/>
      <c r="G313" s="20" t="s">
        <v>574</v>
      </c>
      <c r="H313" s="21">
        <v>1</v>
      </c>
      <c r="I313" s="21" t="s">
        <v>598</v>
      </c>
      <c r="J313" s="46"/>
      <c r="K313" s="46" t="s">
        <v>104</v>
      </c>
      <c r="L313" s="47"/>
      <c r="M313" s="48">
        <v>5.05</v>
      </c>
      <c r="N313" s="48">
        <v>5.05</v>
      </c>
      <c r="O313" s="49"/>
      <c r="P313" s="50"/>
      <c r="Q313" s="50">
        <v>0.18</v>
      </c>
      <c r="R313" s="50"/>
      <c r="S313" s="50"/>
      <c r="T313" s="46" t="s">
        <v>604</v>
      </c>
      <c r="U313" s="46" t="s">
        <v>603</v>
      </c>
      <c r="V313" s="51"/>
      <c r="W313" s="62"/>
      <c r="X313" s="62"/>
      <c r="Y313" s="23">
        <f>IF(M313&lt;&gt;"",$H313*M313,"")</f>
        <v>5.05</v>
      </c>
      <c r="Z313" s="23">
        <f>IF(N313&lt;&gt;"",$H313*N313,"")</f>
        <v>5.05</v>
      </c>
      <c r="AA313" s="19">
        <f>IF(OR(M313&lt;&gt;"",N313&lt;&gt;""),1,0)</f>
        <v>1</v>
      </c>
      <c r="AB313" s="19">
        <f>IF(M313&lt;&gt;0,1,0)</f>
        <v>1</v>
      </c>
      <c r="AC313" s="19">
        <f>IF(N313&lt;&gt;0,1,0)</f>
        <v>1</v>
      </c>
      <c r="AD313" s="23" t="str">
        <f>IF(W313&lt;&gt;"",$H313*W313,"")</f>
        <v/>
      </c>
      <c r="AE313" s="23" t="str">
        <f>IF(X313&lt;&gt;"",$H313*X313,"")</f>
        <v/>
      </c>
    </row>
    <row r="314" spans="2:31" x14ac:dyDescent="0.25">
      <c r="B314" s="18">
        <f>IF(G314="","",B313+1)</f>
        <v>292</v>
      </c>
      <c r="C314" s="25">
        <v>5200000021875</v>
      </c>
      <c r="D314" s="19"/>
      <c r="E314" s="19"/>
      <c r="F314" s="20"/>
      <c r="G314" s="20" t="s">
        <v>575</v>
      </c>
      <c r="H314" s="21">
        <v>1</v>
      </c>
      <c r="I314" s="21" t="s">
        <v>598</v>
      </c>
      <c r="J314" s="46"/>
      <c r="K314" s="46" t="s">
        <v>104</v>
      </c>
      <c r="L314" s="47"/>
      <c r="M314" s="48">
        <v>13.65</v>
      </c>
      <c r="N314" s="48">
        <v>13.65</v>
      </c>
      <c r="O314" s="49"/>
      <c r="P314" s="50"/>
      <c r="Q314" s="50">
        <v>0.18</v>
      </c>
      <c r="R314" s="50"/>
      <c r="S314" s="50"/>
      <c r="T314" s="46" t="s">
        <v>604</v>
      </c>
      <c r="U314" s="46" t="s">
        <v>603</v>
      </c>
      <c r="V314" s="51"/>
      <c r="W314" s="62"/>
      <c r="X314" s="62"/>
      <c r="Y314" s="23">
        <f>IF(M314&lt;&gt;"",$H314*M314,"")</f>
        <v>13.65</v>
      </c>
      <c r="Z314" s="23">
        <f>IF(N314&lt;&gt;"",$H314*N314,"")</f>
        <v>13.65</v>
      </c>
      <c r="AA314" s="19">
        <f>IF(OR(M314&lt;&gt;"",N314&lt;&gt;""),1,0)</f>
        <v>1</v>
      </c>
      <c r="AB314" s="19">
        <f>IF(M314&lt;&gt;0,1,0)</f>
        <v>1</v>
      </c>
      <c r="AC314" s="19">
        <f>IF(N314&lt;&gt;0,1,0)</f>
        <v>1</v>
      </c>
      <c r="AD314" s="23" t="str">
        <f>IF(W314&lt;&gt;"",$H314*W314,"")</f>
        <v/>
      </c>
      <c r="AE314" s="23" t="str">
        <f>IF(X314&lt;&gt;"",$H314*X314,"")</f>
        <v/>
      </c>
    </row>
    <row r="315" spans="2:31" x14ac:dyDescent="0.25">
      <c r="B315" s="18">
        <f>IF(G315="","",B314+1)</f>
        <v>293</v>
      </c>
      <c r="C315" s="25">
        <v>5200000021853</v>
      </c>
      <c r="D315" s="19"/>
      <c r="E315" s="19"/>
      <c r="F315" s="2"/>
      <c r="G315" s="20" t="s">
        <v>576</v>
      </c>
      <c r="H315" s="21">
        <v>1</v>
      </c>
      <c r="I315" s="21" t="s">
        <v>598</v>
      </c>
      <c r="J315" s="46"/>
      <c r="K315" s="46" t="s">
        <v>104</v>
      </c>
      <c r="L315" s="47"/>
      <c r="M315" s="48">
        <v>8.35</v>
      </c>
      <c r="N315" s="48">
        <v>8.35</v>
      </c>
      <c r="O315" s="49"/>
      <c r="P315" s="50"/>
      <c r="Q315" s="50">
        <v>0.18</v>
      </c>
      <c r="R315" s="50"/>
      <c r="S315" s="50"/>
      <c r="T315" s="46" t="s">
        <v>604</v>
      </c>
      <c r="U315" s="46" t="s">
        <v>603</v>
      </c>
      <c r="V315" s="51"/>
      <c r="W315" s="62"/>
      <c r="X315" s="62"/>
      <c r="Y315" s="23">
        <f>IF(M315&lt;&gt;"",$H315*M315,"")</f>
        <v>8.35</v>
      </c>
      <c r="Z315" s="23">
        <f>IF(N315&lt;&gt;"",$H315*N315,"")</f>
        <v>8.35</v>
      </c>
      <c r="AA315" s="19">
        <f>IF(OR(M315&lt;&gt;"",N315&lt;&gt;""),1,0)</f>
        <v>1</v>
      </c>
      <c r="AB315" s="19">
        <f>IF(M315&lt;&gt;0,1,0)</f>
        <v>1</v>
      </c>
      <c r="AC315" s="19">
        <f>IF(N315&lt;&gt;0,1,0)</f>
        <v>1</v>
      </c>
      <c r="AD315" s="23" t="str">
        <f>IF(W315&lt;&gt;"",$H315*W315,"")</f>
        <v/>
      </c>
      <c r="AE315" s="23" t="str">
        <f>IF(X315&lt;&gt;"",$H315*X315,"")</f>
        <v/>
      </c>
    </row>
    <row r="316" spans="2:31" x14ac:dyDescent="0.25">
      <c r="B316" s="18">
        <f>IF(G316="","",B315+1)</f>
        <v>294</v>
      </c>
      <c r="C316" s="25">
        <v>5200000021854</v>
      </c>
      <c r="D316" s="19"/>
      <c r="E316" s="19"/>
      <c r="F316" s="20"/>
      <c r="G316" s="20" t="s">
        <v>577</v>
      </c>
      <c r="H316" s="21">
        <v>1</v>
      </c>
      <c r="I316" s="21" t="s">
        <v>598</v>
      </c>
      <c r="J316" s="46"/>
      <c r="K316" s="46" t="s">
        <v>104</v>
      </c>
      <c r="L316" s="47"/>
      <c r="M316" s="48">
        <v>8.85</v>
      </c>
      <c r="N316" s="48">
        <v>8.85</v>
      </c>
      <c r="O316" s="49"/>
      <c r="P316" s="50"/>
      <c r="Q316" s="50">
        <v>0.18</v>
      </c>
      <c r="R316" s="50"/>
      <c r="S316" s="50"/>
      <c r="T316" s="46" t="s">
        <v>604</v>
      </c>
      <c r="U316" s="46" t="s">
        <v>603</v>
      </c>
      <c r="V316" s="51"/>
      <c r="W316" s="62"/>
      <c r="X316" s="62"/>
      <c r="Y316" s="23">
        <f>IF(M316&lt;&gt;"",$H316*M316,"")</f>
        <v>8.85</v>
      </c>
      <c r="Z316" s="23">
        <f>IF(N316&lt;&gt;"",$H316*N316,"")</f>
        <v>8.85</v>
      </c>
      <c r="AA316" s="19">
        <f>IF(OR(M316&lt;&gt;"",N316&lt;&gt;""),1,0)</f>
        <v>1</v>
      </c>
      <c r="AB316" s="19">
        <f>IF(M316&lt;&gt;0,1,0)</f>
        <v>1</v>
      </c>
      <c r="AC316" s="19">
        <f>IF(N316&lt;&gt;0,1,0)</f>
        <v>1</v>
      </c>
      <c r="AD316" s="23" t="str">
        <f>IF(W316&lt;&gt;"",$H316*W316,"")</f>
        <v/>
      </c>
      <c r="AE316" s="23" t="str">
        <f>IF(X316&lt;&gt;"",$H316*X316,"")</f>
        <v/>
      </c>
    </row>
    <row r="317" spans="2:31" x14ac:dyDescent="0.25">
      <c r="B317" s="18">
        <f>IF(G317="","",B316+1)</f>
        <v>295</v>
      </c>
      <c r="C317" s="25">
        <v>5200000021855</v>
      </c>
      <c r="D317" s="19"/>
      <c r="E317" s="19"/>
      <c r="F317" s="2"/>
      <c r="G317" s="20" t="s">
        <v>578</v>
      </c>
      <c r="H317" s="21">
        <v>1</v>
      </c>
      <c r="I317" s="21" t="s">
        <v>598</v>
      </c>
      <c r="J317" s="46"/>
      <c r="K317" s="46" t="s">
        <v>104</v>
      </c>
      <c r="L317" s="47"/>
      <c r="M317" s="48">
        <v>13.7</v>
      </c>
      <c r="N317" s="48">
        <v>13.7</v>
      </c>
      <c r="O317" s="49"/>
      <c r="P317" s="50"/>
      <c r="Q317" s="50">
        <v>0.18</v>
      </c>
      <c r="R317" s="50"/>
      <c r="S317" s="50"/>
      <c r="T317" s="46" t="s">
        <v>604</v>
      </c>
      <c r="U317" s="46" t="s">
        <v>603</v>
      </c>
      <c r="V317" s="51"/>
      <c r="W317" s="62"/>
      <c r="X317" s="62"/>
      <c r="Y317" s="23">
        <f>IF(M317&lt;&gt;"",$H317*M317,"")</f>
        <v>13.7</v>
      </c>
      <c r="Z317" s="23">
        <f>IF(N317&lt;&gt;"",$H317*N317,"")</f>
        <v>13.7</v>
      </c>
      <c r="AA317" s="19">
        <f>IF(OR(M317&lt;&gt;"",N317&lt;&gt;""),1,0)</f>
        <v>1</v>
      </c>
      <c r="AB317" s="19">
        <f>IF(M317&lt;&gt;0,1,0)</f>
        <v>1</v>
      </c>
      <c r="AC317" s="19">
        <f>IF(N317&lt;&gt;0,1,0)</f>
        <v>1</v>
      </c>
      <c r="AD317" s="23" t="str">
        <f>IF(W317&lt;&gt;"",$H317*W317,"")</f>
        <v/>
      </c>
      <c r="AE317" s="23" t="str">
        <f>IF(X317&lt;&gt;"",$H317*X317,"")</f>
        <v/>
      </c>
    </row>
    <row r="318" spans="2:31" x14ac:dyDescent="0.25">
      <c r="B318" s="18">
        <f>IF(G318="","",B317+1)</f>
        <v>296</v>
      </c>
      <c r="C318" s="25">
        <v>5200000021856</v>
      </c>
      <c r="D318" s="19"/>
      <c r="E318" s="19"/>
      <c r="F318" s="20"/>
      <c r="G318" s="20" t="s">
        <v>579</v>
      </c>
      <c r="H318" s="21">
        <v>1</v>
      </c>
      <c r="I318" s="21" t="s">
        <v>598</v>
      </c>
      <c r="J318" s="46"/>
      <c r="K318" s="46" t="s">
        <v>104</v>
      </c>
      <c r="L318" s="47"/>
      <c r="M318" s="48">
        <v>18.95</v>
      </c>
      <c r="N318" s="48">
        <v>18.95</v>
      </c>
      <c r="O318" s="49"/>
      <c r="P318" s="50"/>
      <c r="Q318" s="50">
        <v>0.18</v>
      </c>
      <c r="R318" s="50"/>
      <c r="S318" s="50"/>
      <c r="T318" s="46" t="s">
        <v>604</v>
      </c>
      <c r="U318" s="46" t="s">
        <v>603</v>
      </c>
      <c r="V318" s="51"/>
      <c r="W318" s="62"/>
      <c r="X318" s="62"/>
      <c r="Y318" s="23">
        <f>IF(M318&lt;&gt;"",$H318*M318,"")</f>
        <v>18.95</v>
      </c>
      <c r="Z318" s="23">
        <f>IF(N318&lt;&gt;"",$H318*N318,"")</f>
        <v>18.95</v>
      </c>
      <c r="AA318" s="19">
        <f>IF(OR(M318&lt;&gt;"",N318&lt;&gt;""),1,0)</f>
        <v>1</v>
      </c>
      <c r="AB318" s="19">
        <f>IF(M318&lt;&gt;0,1,0)</f>
        <v>1</v>
      </c>
      <c r="AC318" s="19">
        <f>IF(N318&lt;&gt;0,1,0)</f>
        <v>1</v>
      </c>
      <c r="AD318" s="23" t="str">
        <f>IF(W318&lt;&gt;"",$H318*W318,"")</f>
        <v/>
      </c>
      <c r="AE318" s="23" t="str">
        <f>IF(X318&lt;&gt;"",$H318*X318,"")</f>
        <v/>
      </c>
    </row>
    <row r="319" spans="2:31" x14ac:dyDescent="0.25">
      <c r="B319" s="18">
        <f>IF(G319="","",B318+1)</f>
        <v>297</v>
      </c>
      <c r="C319" s="25">
        <v>5200000021857</v>
      </c>
      <c r="D319" s="19"/>
      <c r="E319" s="19"/>
      <c r="F319" s="2"/>
      <c r="G319" s="20" t="s">
        <v>580</v>
      </c>
      <c r="H319" s="21">
        <v>1</v>
      </c>
      <c r="I319" s="21" t="s">
        <v>598</v>
      </c>
      <c r="J319" s="46"/>
      <c r="K319" s="46" t="s">
        <v>104</v>
      </c>
      <c r="L319" s="47"/>
      <c r="M319" s="48">
        <v>20</v>
      </c>
      <c r="N319" s="48">
        <v>20</v>
      </c>
      <c r="O319" s="49"/>
      <c r="P319" s="50"/>
      <c r="Q319" s="50">
        <v>0.18</v>
      </c>
      <c r="R319" s="50"/>
      <c r="S319" s="50"/>
      <c r="T319" s="46" t="s">
        <v>604</v>
      </c>
      <c r="U319" s="46" t="s">
        <v>603</v>
      </c>
      <c r="V319" s="51"/>
      <c r="W319" s="62"/>
      <c r="X319" s="62"/>
      <c r="Y319" s="23">
        <f>IF(M319&lt;&gt;"",$H319*M319,"")</f>
        <v>20</v>
      </c>
      <c r="Z319" s="23">
        <f>IF(N319&lt;&gt;"",$H319*N319,"")</f>
        <v>20</v>
      </c>
      <c r="AA319" s="19">
        <f>IF(OR(M319&lt;&gt;"",N319&lt;&gt;""),1,0)</f>
        <v>1</v>
      </c>
      <c r="AB319" s="19">
        <f>IF(M319&lt;&gt;0,1,0)</f>
        <v>1</v>
      </c>
      <c r="AC319" s="19">
        <f>IF(N319&lt;&gt;0,1,0)</f>
        <v>1</v>
      </c>
      <c r="AD319" s="23" t="str">
        <f>IF(W319&lt;&gt;"",$H319*W319,"")</f>
        <v/>
      </c>
      <c r="AE319" s="23" t="str">
        <f>IF(X319&lt;&gt;"",$H319*X319,"")</f>
        <v/>
      </c>
    </row>
    <row r="320" spans="2:31" x14ac:dyDescent="0.25">
      <c r="B320" s="18">
        <f>IF(G320="","",B319+1)</f>
        <v>298</v>
      </c>
      <c r="C320" s="25">
        <v>5200000021858</v>
      </c>
      <c r="D320" s="19"/>
      <c r="E320" s="19"/>
      <c r="F320" s="20"/>
      <c r="G320" s="20" t="s">
        <v>581</v>
      </c>
      <c r="H320" s="21">
        <v>1</v>
      </c>
      <c r="I320" s="21" t="s">
        <v>598</v>
      </c>
      <c r="J320" s="46"/>
      <c r="K320" s="46" t="s">
        <v>104</v>
      </c>
      <c r="L320" s="47"/>
      <c r="M320" s="48"/>
      <c r="N320" s="48"/>
      <c r="O320" s="49"/>
      <c r="P320" s="50"/>
      <c r="Q320" s="50">
        <v>0.18</v>
      </c>
      <c r="R320" s="50"/>
      <c r="S320" s="50"/>
      <c r="T320" s="46" t="s">
        <v>604</v>
      </c>
      <c r="U320" s="46" t="s">
        <v>603</v>
      </c>
      <c r="V320" s="51"/>
      <c r="W320" s="62"/>
      <c r="X320" s="62"/>
      <c r="Y320" s="23" t="str">
        <f>IF(M320&lt;&gt;"",$H320*M320,"")</f>
        <v/>
      </c>
      <c r="Z320" s="23" t="str">
        <f>IF(N320&lt;&gt;"",$H320*N320,"")</f>
        <v/>
      </c>
      <c r="AA320" s="19">
        <f>IF(OR(M320&lt;&gt;"",N320&lt;&gt;""),1,0)</f>
        <v>0</v>
      </c>
      <c r="AB320" s="19">
        <f>IF(M320&lt;&gt;0,1,0)</f>
        <v>0</v>
      </c>
      <c r="AC320" s="19">
        <f>IF(N320&lt;&gt;0,1,0)</f>
        <v>0</v>
      </c>
      <c r="AD320" s="23" t="str">
        <f>IF(W320&lt;&gt;"",$H320*W320,"")</f>
        <v/>
      </c>
      <c r="AE320" s="23" t="str">
        <f>IF(X320&lt;&gt;"",$H320*X320,"")</f>
        <v/>
      </c>
    </row>
    <row r="321" spans="2:31" x14ac:dyDescent="0.25">
      <c r="B321" s="18">
        <f>IF(G321="","",B320+1)</f>
        <v>299</v>
      </c>
      <c r="C321" s="25">
        <v>5200000021859</v>
      </c>
      <c r="D321" s="19"/>
      <c r="E321" s="19"/>
      <c r="F321" s="2"/>
      <c r="G321" s="20" t="s">
        <v>582</v>
      </c>
      <c r="H321" s="21">
        <v>1</v>
      </c>
      <c r="I321" s="21" t="s">
        <v>598</v>
      </c>
      <c r="J321" s="46"/>
      <c r="K321" s="46" t="s">
        <v>104</v>
      </c>
      <c r="L321" s="47"/>
      <c r="M321" s="48">
        <v>27</v>
      </c>
      <c r="N321" s="48">
        <v>27</v>
      </c>
      <c r="O321" s="49"/>
      <c r="P321" s="50"/>
      <c r="Q321" s="50">
        <v>0.18</v>
      </c>
      <c r="R321" s="50"/>
      <c r="S321" s="50"/>
      <c r="T321" s="46" t="s">
        <v>604</v>
      </c>
      <c r="U321" s="46" t="s">
        <v>603</v>
      </c>
      <c r="V321" s="51"/>
      <c r="W321" s="62"/>
      <c r="X321" s="62"/>
      <c r="Y321" s="23">
        <f>IF(M321&lt;&gt;"",$H321*M321,"")</f>
        <v>27</v>
      </c>
      <c r="Z321" s="23">
        <f>IF(N321&lt;&gt;"",$H321*N321,"")</f>
        <v>27</v>
      </c>
      <c r="AA321" s="19">
        <f>IF(OR(M321&lt;&gt;"",N321&lt;&gt;""),1,0)</f>
        <v>1</v>
      </c>
      <c r="AB321" s="19">
        <f>IF(M321&lt;&gt;0,1,0)</f>
        <v>1</v>
      </c>
      <c r="AC321" s="19">
        <f>IF(N321&lt;&gt;0,1,0)</f>
        <v>1</v>
      </c>
      <c r="AD321" s="23" t="str">
        <f>IF(W321&lt;&gt;"",$H321*W321,"")</f>
        <v/>
      </c>
      <c r="AE321" s="23" t="str">
        <f>IF(X321&lt;&gt;"",$H321*X321,"")</f>
        <v/>
      </c>
    </row>
    <row r="322" spans="2:31" x14ac:dyDescent="0.25">
      <c r="B322" s="18">
        <f>IF(G322="","",B321+1)</f>
        <v>300</v>
      </c>
      <c r="C322" s="25">
        <v>5200000021861</v>
      </c>
      <c r="D322" s="19"/>
      <c r="E322" s="19"/>
      <c r="F322" s="20"/>
      <c r="G322" s="20" t="s">
        <v>583</v>
      </c>
      <c r="H322" s="21">
        <v>1</v>
      </c>
      <c r="I322" s="21" t="s">
        <v>598</v>
      </c>
      <c r="J322" s="46"/>
      <c r="K322" s="46" t="s">
        <v>104</v>
      </c>
      <c r="L322" s="47"/>
      <c r="M322" s="48">
        <v>50.4</v>
      </c>
      <c r="N322" s="48">
        <v>50.4</v>
      </c>
      <c r="O322" s="49"/>
      <c r="P322" s="50"/>
      <c r="Q322" s="50">
        <v>0.18</v>
      </c>
      <c r="R322" s="50"/>
      <c r="S322" s="50"/>
      <c r="T322" s="46" t="s">
        <v>604</v>
      </c>
      <c r="U322" s="46" t="s">
        <v>603</v>
      </c>
      <c r="V322" s="51"/>
      <c r="W322" s="62"/>
      <c r="X322" s="62"/>
      <c r="Y322" s="23">
        <f>IF(M322&lt;&gt;"",$H322*M322,"")</f>
        <v>50.4</v>
      </c>
      <c r="Z322" s="23">
        <f>IF(N322&lt;&gt;"",$H322*N322,"")</f>
        <v>50.4</v>
      </c>
      <c r="AA322" s="19">
        <f>IF(OR(M322&lt;&gt;"",N322&lt;&gt;""),1,0)</f>
        <v>1</v>
      </c>
      <c r="AB322" s="19">
        <f>IF(M322&lt;&gt;0,1,0)</f>
        <v>1</v>
      </c>
      <c r="AC322" s="19">
        <f>IF(N322&lt;&gt;0,1,0)</f>
        <v>1</v>
      </c>
      <c r="AD322" s="23" t="str">
        <f>IF(W322&lt;&gt;"",$H322*W322,"")</f>
        <v/>
      </c>
      <c r="AE322" s="23" t="str">
        <f>IF(X322&lt;&gt;"",$H322*X322,"")</f>
        <v/>
      </c>
    </row>
    <row r="323" spans="2:31" x14ac:dyDescent="0.25">
      <c r="B323" s="18">
        <f>IF(G323="","",B322+1)</f>
        <v>301</v>
      </c>
      <c r="C323" s="25">
        <v>5200000021850</v>
      </c>
      <c r="D323" s="19"/>
      <c r="E323" s="19"/>
      <c r="F323" s="2"/>
      <c r="G323" s="20" t="s">
        <v>584</v>
      </c>
      <c r="H323" s="21">
        <v>1</v>
      </c>
      <c r="I323" s="21" t="s">
        <v>598</v>
      </c>
      <c r="J323" s="46"/>
      <c r="K323" s="46" t="s">
        <v>104</v>
      </c>
      <c r="L323" s="47"/>
      <c r="M323" s="48">
        <v>4.4000000000000004</v>
      </c>
      <c r="N323" s="48">
        <v>4.4000000000000004</v>
      </c>
      <c r="O323" s="49"/>
      <c r="P323" s="50"/>
      <c r="Q323" s="50">
        <v>0.18</v>
      </c>
      <c r="R323" s="50"/>
      <c r="S323" s="50"/>
      <c r="T323" s="46" t="s">
        <v>604</v>
      </c>
      <c r="U323" s="46" t="s">
        <v>603</v>
      </c>
      <c r="V323" s="51"/>
      <c r="W323" s="62"/>
      <c r="X323" s="62"/>
      <c r="Y323" s="23">
        <f>IF(M323&lt;&gt;"",$H323*M323,"")</f>
        <v>4.4000000000000004</v>
      </c>
      <c r="Z323" s="23">
        <f>IF(N323&lt;&gt;"",$H323*N323,"")</f>
        <v>4.4000000000000004</v>
      </c>
      <c r="AA323" s="19">
        <f>IF(OR(M323&lt;&gt;"",N323&lt;&gt;""),1,0)</f>
        <v>1</v>
      </c>
      <c r="AB323" s="19">
        <f>IF(M323&lt;&gt;0,1,0)</f>
        <v>1</v>
      </c>
      <c r="AC323" s="19">
        <f>IF(N323&lt;&gt;0,1,0)</f>
        <v>1</v>
      </c>
      <c r="AD323" s="23" t="str">
        <f>IF(W323&lt;&gt;"",$H323*W323,"")</f>
        <v/>
      </c>
      <c r="AE323" s="23" t="str">
        <f>IF(X323&lt;&gt;"",$H323*X323,"")</f>
        <v/>
      </c>
    </row>
    <row r="324" spans="2:31" x14ac:dyDescent="0.25">
      <c r="B324" s="18">
        <f>IF(G324="","",B323+1)</f>
        <v>302</v>
      </c>
      <c r="C324" s="25">
        <v>5200000021851</v>
      </c>
      <c r="D324" s="19"/>
      <c r="E324" s="19"/>
      <c r="F324" s="20"/>
      <c r="G324" s="20" t="s">
        <v>585</v>
      </c>
      <c r="H324" s="21">
        <v>1</v>
      </c>
      <c r="I324" s="21" t="s">
        <v>598</v>
      </c>
      <c r="J324" s="46"/>
      <c r="K324" s="46" t="s">
        <v>104</v>
      </c>
      <c r="L324" s="47"/>
      <c r="M324" s="48">
        <v>6.5</v>
      </c>
      <c r="N324" s="48">
        <v>6.5</v>
      </c>
      <c r="O324" s="49"/>
      <c r="P324" s="50"/>
      <c r="Q324" s="50">
        <v>0.18</v>
      </c>
      <c r="R324" s="50"/>
      <c r="S324" s="50"/>
      <c r="T324" s="46" t="s">
        <v>604</v>
      </c>
      <c r="U324" s="46" t="s">
        <v>603</v>
      </c>
      <c r="V324" s="51"/>
      <c r="W324" s="62"/>
      <c r="X324" s="62"/>
      <c r="Y324" s="23">
        <f>IF(M324&lt;&gt;"",$H324*M324,"")</f>
        <v>6.5</v>
      </c>
      <c r="Z324" s="23">
        <f>IF(N324&lt;&gt;"",$H324*N324,"")</f>
        <v>6.5</v>
      </c>
      <c r="AA324" s="19">
        <f>IF(OR(M324&lt;&gt;"",N324&lt;&gt;""),1,0)</f>
        <v>1</v>
      </c>
      <c r="AB324" s="19">
        <f>IF(M324&lt;&gt;0,1,0)</f>
        <v>1</v>
      </c>
      <c r="AC324" s="19">
        <f>IF(N324&lt;&gt;0,1,0)</f>
        <v>1</v>
      </c>
      <c r="AD324" s="23" t="str">
        <f>IF(W324&lt;&gt;"",$H324*W324,"")</f>
        <v/>
      </c>
      <c r="AE324" s="23" t="str">
        <f>IF(X324&lt;&gt;"",$H324*X324,"")</f>
        <v/>
      </c>
    </row>
    <row r="325" spans="2:31" x14ac:dyDescent="0.25">
      <c r="B325" s="18">
        <f>IF(G325="","",B324+1)</f>
        <v>303</v>
      </c>
      <c r="C325" s="25">
        <v>5500000001147</v>
      </c>
      <c r="D325" s="19"/>
      <c r="E325" s="19"/>
      <c r="F325" s="2"/>
      <c r="G325" s="20" t="s">
        <v>415</v>
      </c>
      <c r="H325" s="21">
        <v>1</v>
      </c>
      <c r="I325" s="21" t="s">
        <v>598</v>
      </c>
      <c r="J325" s="46"/>
      <c r="K325" s="46" t="s">
        <v>104</v>
      </c>
      <c r="L325" s="47"/>
      <c r="M325" s="48"/>
      <c r="N325" s="48"/>
      <c r="O325" s="49"/>
      <c r="P325" s="50"/>
      <c r="Q325" s="50">
        <v>0.18</v>
      </c>
      <c r="R325" s="50"/>
      <c r="S325" s="50"/>
      <c r="T325" s="46" t="s">
        <v>604</v>
      </c>
      <c r="U325" s="46" t="s">
        <v>603</v>
      </c>
      <c r="V325" s="51"/>
      <c r="W325" s="62"/>
      <c r="X325" s="62"/>
      <c r="Y325" s="23" t="str">
        <f>IF(M325&lt;&gt;"",$H325*M325,"")</f>
        <v/>
      </c>
      <c r="Z325" s="23" t="str">
        <f>IF(N325&lt;&gt;"",$H325*N325,"")</f>
        <v/>
      </c>
      <c r="AA325" s="19">
        <f>IF(OR(M325&lt;&gt;"",N325&lt;&gt;""),1,0)</f>
        <v>0</v>
      </c>
      <c r="AB325" s="19">
        <f>IF(M325&lt;&gt;0,1,0)</f>
        <v>0</v>
      </c>
      <c r="AC325" s="19">
        <f>IF(N325&lt;&gt;0,1,0)</f>
        <v>0</v>
      </c>
      <c r="AD325" s="23" t="str">
        <f>IF(W325&lt;&gt;"",$H325*W325,"")</f>
        <v/>
      </c>
      <c r="AE325" s="23" t="str">
        <f>IF(X325&lt;&gt;"",$H325*X325,"")</f>
        <v/>
      </c>
    </row>
    <row r="326" spans="2:31" x14ac:dyDescent="0.25">
      <c r="B326" s="18">
        <f>IF(G326="","",B325+1)</f>
        <v>304</v>
      </c>
      <c r="C326" s="25">
        <v>5200000022198</v>
      </c>
      <c r="D326" s="19"/>
      <c r="E326" s="19"/>
      <c r="F326" s="20"/>
      <c r="G326" s="20" t="s">
        <v>586</v>
      </c>
      <c r="H326" s="21">
        <v>1</v>
      </c>
      <c r="I326" s="21" t="s">
        <v>598</v>
      </c>
      <c r="J326" s="46"/>
      <c r="K326" s="46" t="s">
        <v>104</v>
      </c>
      <c r="L326" s="47"/>
      <c r="M326" s="48">
        <v>5.35</v>
      </c>
      <c r="N326" s="48">
        <v>5.35</v>
      </c>
      <c r="O326" s="49"/>
      <c r="P326" s="50"/>
      <c r="Q326" s="50">
        <v>0.18</v>
      </c>
      <c r="R326" s="50"/>
      <c r="S326" s="50"/>
      <c r="T326" s="46" t="s">
        <v>604</v>
      </c>
      <c r="U326" s="46" t="s">
        <v>603</v>
      </c>
      <c r="V326" s="51"/>
      <c r="W326" s="62"/>
      <c r="X326" s="62"/>
      <c r="Y326" s="23">
        <f>IF(M326&lt;&gt;"",$H326*M326,"")</f>
        <v>5.35</v>
      </c>
      <c r="Z326" s="23">
        <f>IF(N326&lt;&gt;"",$H326*N326,"")</f>
        <v>5.35</v>
      </c>
      <c r="AA326" s="19">
        <f>IF(OR(M326&lt;&gt;"",N326&lt;&gt;""),1,0)</f>
        <v>1</v>
      </c>
      <c r="AB326" s="19">
        <f>IF(M326&lt;&gt;0,1,0)</f>
        <v>1</v>
      </c>
      <c r="AC326" s="19">
        <f>IF(N326&lt;&gt;0,1,0)</f>
        <v>1</v>
      </c>
      <c r="AD326" s="23" t="str">
        <f>IF(W326&lt;&gt;"",$H326*W326,"")</f>
        <v/>
      </c>
      <c r="AE326" s="23" t="str">
        <f>IF(X326&lt;&gt;"",$H326*X326,"")</f>
        <v/>
      </c>
    </row>
    <row r="327" spans="2:31" x14ac:dyDescent="0.25">
      <c r="B327" s="18">
        <f>IF(G327="","",B326+1)</f>
        <v>305</v>
      </c>
      <c r="C327" s="25">
        <v>5200000004566</v>
      </c>
      <c r="D327" s="19"/>
      <c r="E327" s="19"/>
      <c r="F327" s="2"/>
      <c r="G327" s="20" t="s">
        <v>416</v>
      </c>
      <c r="H327" s="21">
        <v>1</v>
      </c>
      <c r="I327" s="21" t="s">
        <v>598</v>
      </c>
      <c r="J327" s="46"/>
      <c r="K327" s="46" t="s">
        <v>104</v>
      </c>
      <c r="L327" s="47"/>
      <c r="M327" s="48">
        <v>2.0499999999999998</v>
      </c>
      <c r="N327" s="48">
        <v>2.0499999999999998</v>
      </c>
      <c r="O327" s="49"/>
      <c r="P327" s="50"/>
      <c r="Q327" s="50">
        <v>0.18</v>
      </c>
      <c r="R327" s="50"/>
      <c r="S327" s="50"/>
      <c r="T327" s="46" t="s">
        <v>604</v>
      </c>
      <c r="U327" s="46" t="s">
        <v>603</v>
      </c>
      <c r="V327" s="51"/>
      <c r="W327" s="62"/>
      <c r="X327" s="62"/>
      <c r="Y327" s="23">
        <f>IF(M327&lt;&gt;"",$H327*M327,"")</f>
        <v>2.0499999999999998</v>
      </c>
      <c r="Z327" s="23">
        <f>IF(N327&lt;&gt;"",$H327*N327,"")</f>
        <v>2.0499999999999998</v>
      </c>
      <c r="AA327" s="19">
        <f>IF(OR(M327&lt;&gt;"",N327&lt;&gt;""),1,0)</f>
        <v>1</v>
      </c>
      <c r="AB327" s="19">
        <f>IF(M327&lt;&gt;0,1,0)</f>
        <v>1</v>
      </c>
      <c r="AC327" s="19">
        <f>IF(N327&lt;&gt;0,1,0)</f>
        <v>1</v>
      </c>
      <c r="AD327" s="23" t="str">
        <f>IF(W327&lt;&gt;"",$H327*W327,"")</f>
        <v/>
      </c>
      <c r="AE327" s="23" t="str">
        <f>IF(X327&lt;&gt;"",$H327*X327,"")</f>
        <v/>
      </c>
    </row>
    <row r="328" spans="2:31" x14ac:dyDescent="0.25">
      <c r="B328" s="18">
        <f>IF(G328="","",B327+1)</f>
        <v>306</v>
      </c>
      <c r="C328" s="25">
        <v>5200000016516</v>
      </c>
      <c r="D328" s="19"/>
      <c r="E328" s="19"/>
      <c r="F328" s="20"/>
      <c r="G328" s="20" t="s">
        <v>417</v>
      </c>
      <c r="H328" s="21">
        <v>1</v>
      </c>
      <c r="I328" s="21" t="s">
        <v>598</v>
      </c>
      <c r="J328" s="46"/>
      <c r="K328" s="46" t="s">
        <v>104</v>
      </c>
      <c r="L328" s="47"/>
      <c r="M328" s="48">
        <v>3.45</v>
      </c>
      <c r="N328" s="48">
        <v>3.45</v>
      </c>
      <c r="O328" s="49"/>
      <c r="P328" s="50"/>
      <c r="Q328" s="50">
        <v>0.18</v>
      </c>
      <c r="R328" s="50"/>
      <c r="S328" s="50"/>
      <c r="T328" s="46" t="s">
        <v>604</v>
      </c>
      <c r="U328" s="46" t="s">
        <v>603</v>
      </c>
      <c r="V328" s="51"/>
      <c r="W328" s="62"/>
      <c r="X328" s="62"/>
      <c r="Y328" s="23">
        <f>IF(M328&lt;&gt;"",$H328*M328,"")</f>
        <v>3.45</v>
      </c>
      <c r="Z328" s="23">
        <f>IF(N328&lt;&gt;"",$H328*N328,"")</f>
        <v>3.45</v>
      </c>
      <c r="AA328" s="19">
        <f>IF(OR(M328&lt;&gt;"",N328&lt;&gt;""),1,0)</f>
        <v>1</v>
      </c>
      <c r="AB328" s="19">
        <f>IF(M328&lt;&gt;0,1,0)</f>
        <v>1</v>
      </c>
      <c r="AC328" s="19">
        <f>IF(N328&lt;&gt;0,1,0)</f>
        <v>1</v>
      </c>
      <c r="AD328" s="23" t="str">
        <f>IF(W328&lt;&gt;"",$H328*W328,"")</f>
        <v/>
      </c>
      <c r="AE328" s="23" t="str">
        <f>IF(X328&lt;&gt;"",$H328*X328,"")</f>
        <v/>
      </c>
    </row>
    <row r="329" spans="2:31" x14ac:dyDescent="0.25">
      <c r="B329" s="18">
        <f>IF(G329="","",B328+1)</f>
        <v>307</v>
      </c>
      <c r="C329" s="25">
        <v>5200000016535</v>
      </c>
      <c r="D329" s="19"/>
      <c r="E329" s="19"/>
      <c r="F329" s="2"/>
      <c r="G329" s="20" t="s">
        <v>418</v>
      </c>
      <c r="H329" s="21">
        <v>1</v>
      </c>
      <c r="I329" s="21" t="s">
        <v>598</v>
      </c>
      <c r="J329" s="46"/>
      <c r="K329" s="46" t="s">
        <v>104</v>
      </c>
      <c r="L329" s="47"/>
      <c r="M329" s="48">
        <v>2.9</v>
      </c>
      <c r="N329" s="48">
        <v>2.9</v>
      </c>
      <c r="O329" s="49"/>
      <c r="P329" s="50"/>
      <c r="Q329" s="50">
        <v>0.18</v>
      </c>
      <c r="R329" s="50"/>
      <c r="S329" s="50"/>
      <c r="T329" s="46" t="s">
        <v>604</v>
      </c>
      <c r="U329" s="46" t="s">
        <v>603</v>
      </c>
      <c r="V329" s="51"/>
      <c r="W329" s="62"/>
      <c r="X329" s="62"/>
      <c r="Y329" s="23">
        <f>IF(M329&lt;&gt;"",$H329*M329,"")</f>
        <v>2.9</v>
      </c>
      <c r="Z329" s="23">
        <f>IF(N329&lt;&gt;"",$H329*N329,"")</f>
        <v>2.9</v>
      </c>
      <c r="AA329" s="19">
        <f>IF(OR(M329&lt;&gt;"",N329&lt;&gt;""),1,0)</f>
        <v>1</v>
      </c>
      <c r="AB329" s="19">
        <f>IF(M329&lt;&gt;0,1,0)</f>
        <v>1</v>
      </c>
      <c r="AC329" s="19">
        <f>IF(N329&lt;&gt;0,1,0)</f>
        <v>1</v>
      </c>
      <c r="AD329" s="23" t="str">
        <f>IF(W329&lt;&gt;"",$H329*W329,"")</f>
        <v/>
      </c>
      <c r="AE329" s="23" t="str">
        <f>IF(X329&lt;&gt;"",$H329*X329,"")</f>
        <v/>
      </c>
    </row>
    <row r="330" spans="2:31" x14ac:dyDescent="0.25">
      <c r="B330" s="18">
        <f>IF(G330="","",B329+1)</f>
        <v>308</v>
      </c>
      <c r="C330" s="25">
        <v>5200000016543</v>
      </c>
      <c r="D330" s="19"/>
      <c r="E330" s="19"/>
      <c r="F330" s="20"/>
      <c r="G330" s="20" t="s">
        <v>419</v>
      </c>
      <c r="H330" s="21">
        <v>1</v>
      </c>
      <c r="I330" s="21" t="s">
        <v>598</v>
      </c>
      <c r="J330" s="46"/>
      <c r="K330" s="46" t="s">
        <v>104</v>
      </c>
      <c r="L330" s="47"/>
      <c r="M330" s="48">
        <v>1.3</v>
      </c>
      <c r="N330" s="48">
        <v>1.3</v>
      </c>
      <c r="O330" s="49"/>
      <c r="P330" s="50"/>
      <c r="Q330" s="50">
        <v>0.18</v>
      </c>
      <c r="R330" s="50"/>
      <c r="S330" s="50"/>
      <c r="T330" s="46" t="s">
        <v>604</v>
      </c>
      <c r="U330" s="46" t="s">
        <v>603</v>
      </c>
      <c r="V330" s="51"/>
      <c r="W330" s="62"/>
      <c r="X330" s="62"/>
      <c r="Y330" s="23">
        <f>IF(M330&lt;&gt;"",$H330*M330,"")</f>
        <v>1.3</v>
      </c>
      <c r="Z330" s="23">
        <f>IF(N330&lt;&gt;"",$H330*N330,"")</f>
        <v>1.3</v>
      </c>
      <c r="AA330" s="19">
        <f>IF(OR(M330&lt;&gt;"",N330&lt;&gt;""),1,0)</f>
        <v>1</v>
      </c>
      <c r="AB330" s="19">
        <f>IF(M330&lt;&gt;0,1,0)</f>
        <v>1</v>
      </c>
      <c r="AC330" s="19">
        <f>IF(N330&lt;&gt;0,1,0)</f>
        <v>1</v>
      </c>
      <c r="AD330" s="23" t="str">
        <f>IF(W330&lt;&gt;"",$H330*W330,"")</f>
        <v/>
      </c>
      <c r="AE330" s="23" t="str">
        <f>IF(X330&lt;&gt;"",$H330*X330,"")</f>
        <v/>
      </c>
    </row>
    <row r="331" spans="2:31" x14ac:dyDescent="0.25">
      <c r="B331" s="18">
        <f>IF(G331="","",B330+1)</f>
        <v>309</v>
      </c>
      <c r="C331" s="25">
        <v>5200000016542</v>
      </c>
      <c r="D331" s="19"/>
      <c r="E331" s="19"/>
      <c r="F331" s="2"/>
      <c r="G331" s="20" t="s">
        <v>420</v>
      </c>
      <c r="H331" s="21">
        <v>1</v>
      </c>
      <c r="I331" s="21" t="s">
        <v>598</v>
      </c>
      <c r="J331" s="46"/>
      <c r="K331" s="46" t="s">
        <v>104</v>
      </c>
      <c r="L331" s="47"/>
      <c r="M331" s="48">
        <v>2.95</v>
      </c>
      <c r="N331" s="48">
        <v>2.95</v>
      </c>
      <c r="O331" s="49"/>
      <c r="P331" s="50"/>
      <c r="Q331" s="50">
        <v>0.18</v>
      </c>
      <c r="R331" s="50"/>
      <c r="S331" s="50"/>
      <c r="T331" s="46" t="s">
        <v>604</v>
      </c>
      <c r="U331" s="46" t="s">
        <v>603</v>
      </c>
      <c r="V331" s="51"/>
      <c r="W331" s="62"/>
      <c r="X331" s="62"/>
      <c r="Y331" s="23">
        <f>IF(M331&lt;&gt;"",$H331*M331,"")</f>
        <v>2.95</v>
      </c>
      <c r="Z331" s="23">
        <f>IF(N331&lt;&gt;"",$H331*N331,"")</f>
        <v>2.95</v>
      </c>
      <c r="AA331" s="19">
        <f>IF(OR(M331&lt;&gt;"",N331&lt;&gt;""),1,0)</f>
        <v>1</v>
      </c>
      <c r="AB331" s="19">
        <f>IF(M331&lt;&gt;0,1,0)</f>
        <v>1</v>
      </c>
      <c r="AC331" s="19">
        <f>IF(N331&lt;&gt;0,1,0)</f>
        <v>1</v>
      </c>
      <c r="AD331" s="23" t="str">
        <f>IF(W331&lt;&gt;"",$H331*W331,"")</f>
        <v/>
      </c>
      <c r="AE331" s="23" t="str">
        <f>IF(X331&lt;&gt;"",$H331*X331,"")</f>
        <v/>
      </c>
    </row>
    <row r="332" spans="2:31" x14ac:dyDescent="0.25">
      <c r="B332" s="18">
        <f>IF(G332="","",B331+1)</f>
        <v>310</v>
      </c>
      <c r="C332" s="25">
        <v>5200000015177</v>
      </c>
      <c r="D332" s="19"/>
      <c r="E332" s="19"/>
      <c r="F332" s="20"/>
      <c r="G332" s="20" t="s">
        <v>421</v>
      </c>
      <c r="H332" s="21">
        <v>1</v>
      </c>
      <c r="I332" s="21" t="s">
        <v>598</v>
      </c>
      <c r="J332" s="46"/>
      <c r="K332" s="46" t="s">
        <v>104</v>
      </c>
      <c r="L332" s="47"/>
      <c r="M332" s="48">
        <v>1.95</v>
      </c>
      <c r="N332" s="48">
        <v>1.95</v>
      </c>
      <c r="O332" s="49"/>
      <c r="P332" s="50"/>
      <c r="Q332" s="50">
        <v>0.18</v>
      </c>
      <c r="R332" s="50"/>
      <c r="S332" s="50"/>
      <c r="T332" s="46" t="s">
        <v>604</v>
      </c>
      <c r="U332" s="46" t="s">
        <v>603</v>
      </c>
      <c r="V332" s="51"/>
      <c r="W332" s="62"/>
      <c r="X332" s="62"/>
      <c r="Y332" s="23">
        <f>IF(M332&lt;&gt;"",$H332*M332,"")</f>
        <v>1.95</v>
      </c>
      <c r="Z332" s="23">
        <f>IF(N332&lt;&gt;"",$H332*N332,"")</f>
        <v>1.95</v>
      </c>
      <c r="AA332" s="19">
        <f>IF(OR(M332&lt;&gt;"",N332&lt;&gt;""),1,0)</f>
        <v>1</v>
      </c>
      <c r="AB332" s="19">
        <f>IF(M332&lt;&gt;0,1,0)</f>
        <v>1</v>
      </c>
      <c r="AC332" s="19">
        <f>IF(N332&lt;&gt;0,1,0)</f>
        <v>1</v>
      </c>
      <c r="AD332" s="23" t="str">
        <f>IF(W332&lt;&gt;"",$H332*W332,"")</f>
        <v/>
      </c>
      <c r="AE332" s="23" t="str">
        <f>IF(X332&lt;&gt;"",$H332*X332,"")</f>
        <v/>
      </c>
    </row>
    <row r="333" spans="2:31" x14ac:dyDescent="0.25">
      <c r="B333" s="18">
        <f>IF(G333="","",B332+1)</f>
        <v>311</v>
      </c>
      <c r="C333" s="25">
        <v>5200000014456</v>
      </c>
      <c r="D333" s="19"/>
      <c r="E333" s="19"/>
      <c r="F333" s="2"/>
      <c r="G333" s="20" t="s">
        <v>422</v>
      </c>
      <c r="H333" s="21">
        <v>1</v>
      </c>
      <c r="I333" s="21" t="s">
        <v>598</v>
      </c>
      <c r="J333" s="46"/>
      <c r="K333" s="46" t="s">
        <v>104</v>
      </c>
      <c r="L333" s="47"/>
      <c r="M333" s="48">
        <v>0.7</v>
      </c>
      <c r="N333" s="48">
        <v>0.7</v>
      </c>
      <c r="O333" s="49"/>
      <c r="P333" s="50"/>
      <c r="Q333" s="50">
        <v>0.18</v>
      </c>
      <c r="R333" s="50"/>
      <c r="S333" s="50"/>
      <c r="T333" s="46" t="s">
        <v>604</v>
      </c>
      <c r="U333" s="46" t="s">
        <v>603</v>
      </c>
      <c r="V333" s="51"/>
      <c r="W333" s="62"/>
      <c r="X333" s="62"/>
      <c r="Y333" s="23">
        <f>IF(M333&lt;&gt;"",$H333*M333,"")</f>
        <v>0.7</v>
      </c>
      <c r="Z333" s="23">
        <f>IF(N333&lt;&gt;"",$H333*N333,"")</f>
        <v>0.7</v>
      </c>
      <c r="AA333" s="19">
        <f>IF(OR(M333&lt;&gt;"",N333&lt;&gt;""),1,0)</f>
        <v>1</v>
      </c>
      <c r="AB333" s="19">
        <f>IF(M333&lt;&gt;0,1,0)</f>
        <v>1</v>
      </c>
      <c r="AC333" s="19">
        <f>IF(N333&lt;&gt;0,1,0)</f>
        <v>1</v>
      </c>
      <c r="AD333" s="23" t="str">
        <f>IF(W333&lt;&gt;"",$H333*W333,"")</f>
        <v/>
      </c>
      <c r="AE333" s="23" t="str">
        <f>IF(X333&lt;&gt;"",$H333*X333,"")</f>
        <v/>
      </c>
    </row>
    <row r="334" spans="2:31" x14ac:dyDescent="0.25">
      <c r="B334" s="18">
        <f>IF(G334="","",B333+1)</f>
        <v>312</v>
      </c>
      <c r="C334" s="25">
        <v>5200000014457</v>
      </c>
      <c r="D334" s="19"/>
      <c r="E334" s="19"/>
      <c r="F334" s="20"/>
      <c r="G334" s="20" t="s">
        <v>423</v>
      </c>
      <c r="H334" s="21">
        <v>1</v>
      </c>
      <c r="I334" s="21" t="s">
        <v>598</v>
      </c>
      <c r="J334" s="46"/>
      <c r="K334" s="46" t="s">
        <v>104</v>
      </c>
      <c r="L334" s="47"/>
      <c r="M334" s="48">
        <v>0.75</v>
      </c>
      <c r="N334" s="48">
        <v>0.75</v>
      </c>
      <c r="O334" s="49"/>
      <c r="P334" s="50"/>
      <c r="Q334" s="50">
        <v>0.18</v>
      </c>
      <c r="R334" s="50"/>
      <c r="S334" s="50"/>
      <c r="T334" s="46" t="s">
        <v>604</v>
      </c>
      <c r="U334" s="46" t="s">
        <v>603</v>
      </c>
      <c r="V334" s="51"/>
      <c r="W334" s="62"/>
      <c r="X334" s="62"/>
      <c r="Y334" s="23">
        <f>IF(M334&lt;&gt;"",$H334*M334,"")</f>
        <v>0.75</v>
      </c>
      <c r="Z334" s="23">
        <f>IF(N334&lt;&gt;"",$H334*N334,"")</f>
        <v>0.75</v>
      </c>
      <c r="AA334" s="19">
        <f>IF(OR(M334&lt;&gt;"",N334&lt;&gt;""),1,0)</f>
        <v>1</v>
      </c>
      <c r="AB334" s="19">
        <f>IF(M334&lt;&gt;0,1,0)</f>
        <v>1</v>
      </c>
      <c r="AC334" s="19">
        <f>IF(N334&lt;&gt;0,1,0)</f>
        <v>1</v>
      </c>
      <c r="AD334" s="23" t="str">
        <f>IF(W334&lt;&gt;"",$H334*W334,"")</f>
        <v/>
      </c>
      <c r="AE334" s="23" t="str">
        <f>IF(X334&lt;&gt;"",$H334*X334,"")</f>
        <v/>
      </c>
    </row>
    <row r="335" spans="2:31" x14ac:dyDescent="0.25">
      <c r="B335" s="18">
        <f>IF(G335="","",B334+1)</f>
        <v>313</v>
      </c>
      <c r="C335" s="25">
        <v>5200000007162</v>
      </c>
      <c r="D335" s="19"/>
      <c r="E335" s="19"/>
      <c r="F335" s="2"/>
      <c r="G335" s="20" t="s">
        <v>424</v>
      </c>
      <c r="H335" s="21">
        <v>1</v>
      </c>
      <c r="I335" s="21" t="s">
        <v>598</v>
      </c>
      <c r="J335" s="46"/>
      <c r="K335" s="46" t="s">
        <v>104</v>
      </c>
      <c r="L335" s="47"/>
      <c r="M335" s="48">
        <v>1.35</v>
      </c>
      <c r="N335" s="48">
        <v>1.35</v>
      </c>
      <c r="O335" s="49"/>
      <c r="P335" s="50"/>
      <c r="Q335" s="50">
        <v>0.18</v>
      </c>
      <c r="R335" s="50"/>
      <c r="S335" s="50"/>
      <c r="T335" s="46" t="s">
        <v>604</v>
      </c>
      <c r="U335" s="46" t="s">
        <v>603</v>
      </c>
      <c r="V335" s="51"/>
      <c r="W335" s="62"/>
      <c r="X335" s="62"/>
      <c r="Y335" s="23">
        <f>IF(M335&lt;&gt;"",$H335*M335,"")</f>
        <v>1.35</v>
      </c>
      <c r="Z335" s="23">
        <f>IF(N335&lt;&gt;"",$H335*N335,"")</f>
        <v>1.35</v>
      </c>
      <c r="AA335" s="19">
        <f>IF(OR(M335&lt;&gt;"",N335&lt;&gt;""),1,0)</f>
        <v>1</v>
      </c>
      <c r="AB335" s="19">
        <f>IF(M335&lt;&gt;0,1,0)</f>
        <v>1</v>
      </c>
      <c r="AC335" s="19">
        <f>IF(N335&lt;&gt;0,1,0)</f>
        <v>1</v>
      </c>
      <c r="AD335" s="23" t="str">
        <f>IF(W335&lt;&gt;"",$H335*W335,"")</f>
        <v/>
      </c>
      <c r="AE335" s="23" t="str">
        <f>IF(X335&lt;&gt;"",$H335*X335,"")</f>
        <v/>
      </c>
    </row>
    <row r="336" spans="2:31" x14ac:dyDescent="0.25">
      <c r="B336" s="18">
        <f>IF(G336="","",B335+1)</f>
        <v>314</v>
      </c>
      <c r="C336" s="25">
        <v>5200000011491</v>
      </c>
      <c r="D336" s="19"/>
      <c r="E336" s="19"/>
      <c r="F336" s="20"/>
      <c r="G336" s="20" t="s">
        <v>425</v>
      </c>
      <c r="H336" s="21">
        <v>1</v>
      </c>
      <c r="I336" s="21" t="s">
        <v>598</v>
      </c>
      <c r="J336" s="46"/>
      <c r="K336" s="46" t="s">
        <v>104</v>
      </c>
      <c r="L336" s="47"/>
      <c r="M336" s="48">
        <v>5.85</v>
      </c>
      <c r="N336" s="48">
        <v>5.85</v>
      </c>
      <c r="O336" s="49"/>
      <c r="P336" s="50"/>
      <c r="Q336" s="50">
        <v>0.18</v>
      </c>
      <c r="R336" s="50"/>
      <c r="S336" s="50"/>
      <c r="T336" s="46" t="s">
        <v>604</v>
      </c>
      <c r="U336" s="46" t="s">
        <v>603</v>
      </c>
      <c r="V336" s="51"/>
      <c r="W336" s="62"/>
      <c r="X336" s="62"/>
      <c r="Y336" s="23">
        <f>IF(M336&lt;&gt;"",$H336*M336,"")</f>
        <v>5.85</v>
      </c>
      <c r="Z336" s="23">
        <f>IF(N336&lt;&gt;"",$H336*N336,"")</f>
        <v>5.85</v>
      </c>
      <c r="AA336" s="19">
        <f>IF(OR(M336&lt;&gt;"",N336&lt;&gt;""),1,0)</f>
        <v>1</v>
      </c>
      <c r="AB336" s="19">
        <f>IF(M336&lt;&gt;0,1,0)</f>
        <v>1</v>
      </c>
      <c r="AC336" s="19">
        <f>IF(N336&lt;&gt;0,1,0)</f>
        <v>1</v>
      </c>
      <c r="AD336" s="23" t="str">
        <f>IF(W336&lt;&gt;"",$H336*W336,"")</f>
        <v/>
      </c>
      <c r="AE336" s="23" t="str">
        <f>IF(X336&lt;&gt;"",$H336*X336,"")</f>
        <v/>
      </c>
    </row>
    <row r="337" spans="2:31" x14ac:dyDescent="0.25">
      <c r="B337" s="18">
        <f>IF(G337="","",B336+1)</f>
        <v>315</v>
      </c>
      <c r="C337" s="25">
        <v>5200000005570</v>
      </c>
      <c r="D337" s="19"/>
      <c r="E337" s="19"/>
      <c r="F337" s="20"/>
      <c r="G337" s="20" t="s">
        <v>426</v>
      </c>
      <c r="H337" s="21">
        <v>1</v>
      </c>
      <c r="I337" s="21" t="s">
        <v>598</v>
      </c>
      <c r="J337" s="46"/>
      <c r="K337" s="46" t="s">
        <v>104</v>
      </c>
      <c r="L337" s="47"/>
      <c r="M337" s="48">
        <v>4.5</v>
      </c>
      <c r="N337" s="48">
        <v>4.5</v>
      </c>
      <c r="O337" s="49"/>
      <c r="P337" s="50"/>
      <c r="Q337" s="50">
        <v>0.18</v>
      </c>
      <c r="R337" s="50"/>
      <c r="S337" s="50"/>
      <c r="T337" s="46" t="s">
        <v>604</v>
      </c>
      <c r="U337" s="46" t="s">
        <v>603</v>
      </c>
      <c r="V337" s="51"/>
      <c r="W337" s="62"/>
      <c r="X337" s="62"/>
      <c r="Y337" s="23">
        <f>IF(M337&lt;&gt;"",$H337*M337,"")</f>
        <v>4.5</v>
      </c>
      <c r="Z337" s="23">
        <f>IF(N337&lt;&gt;"",$H337*N337,"")</f>
        <v>4.5</v>
      </c>
      <c r="AA337" s="19">
        <f>IF(OR(M337&lt;&gt;"",N337&lt;&gt;""),1,0)</f>
        <v>1</v>
      </c>
      <c r="AB337" s="19">
        <f>IF(M337&lt;&gt;0,1,0)</f>
        <v>1</v>
      </c>
      <c r="AC337" s="19">
        <f>IF(N337&lt;&gt;0,1,0)</f>
        <v>1</v>
      </c>
      <c r="AD337" s="23" t="str">
        <f>IF(W337&lt;&gt;"",$H337*W337,"")</f>
        <v/>
      </c>
      <c r="AE337" s="23" t="str">
        <f>IF(X337&lt;&gt;"",$H337*X337,"")</f>
        <v/>
      </c>
    </row>
    <row r="338" spans="2:31" x14ac:dyDescent="0.25">
      <c r="B338" s="18">
        <f>IF(G338="","",B337+1)</f>
        <v>316</v>
      </c>
      <c r="C338" s="25">
        <v>5200000013572</v>
      </c>
      <c r="D338" s="19"/>
      <c r="E338" s="19"/>
      <c r="F338" s="2"/>
      <c r="G338" s="20" t="s">
        <v>427</v>
      </c>
      <c r="H338" s="21">
        <v>1</v>
      </c>
      <c r="I338" s="21" t="s">
        <v>598</v>
      </c>
      <c r="J338" s="46"/>
      <c r="K338" s="46" t="s">
        <v>104</v>
      </c>
      <c r="L338" s="47"/>
      <c r="M338" s="48">
        <v>7.2</v>
      </c>
      <c r="N338" s="48">
        <v>7.2</v>
      </c>
      <c r="O338" s="49"/>
      <c r="P338" s="50"/>
      <c r="Q338" s="50">
        <v>0.18</v>
      </c>
      <c r="R338" s="50"/>
      <c r="S338" s="50"/>
      <c r="T338" s="46" t="s">
        <v>604</v>
      </c>
      <c r="U338" s="46" t="s">
        <v>603</v>
      </c>
      <c r="V338" s="51"/>
      <c r="W338" s="62"/>
      <c r="X338" s="62"/>
      <c r="Y338" s="23">
        <f>IF(M338&lt;&gt;"",$H338*M338,"")</f>
        <v>7.2</v>
      </c>
      <c r="Z338" s="23">
        <f>IF(N338&lt;&gt;"",$H338*N338,"")</f>
        <v>7.2</v>
      </c>
      <c r="AA338" s="19">
        <f>IF(OR(M338&lt;&gt;"",N338&lt;&gt;""),1,0)</f>
        <v>1</v>
      </c>
      <c r="AB338" s="19">
        <f>IF(M338&lt;&gt;0,1,0)</f>
        <v>1</v>
      </c>
      <c r="AC338" s="19">
        <f>IF(N338&lt;&gt;0,1,0)</f>
        <v>1</v>
      </c>
      <c r="AD338" s="23" t="str">
        <f>IF(W338&lt;&gt;"",$H338*W338,"")</f>
        <v/>
      </c>
      <c r="AE338" s="23" t="str">
        <f>IF(X338&lt;&gt;"",$H338*X338,"")</f>
        <v/>
      </c>
    </row>
    <row r="339" spans="2:31" x14ac:dyDescent="0.25">
      <c r="B339" s="18">
        <f>IF(G339="","",B338+1)</f>
        <v>317</v>
      </c>
      <c r="C339" s="25">
        <v>5200000015897</v>
      </c>
      <c r="D339" s="19"/>
      <c r="E339" s="19"/>
      <c r="F339" s="20"/>
      <c r="G339" s="20" t="s">
        <v>428</v>
      </c>
      <c r="H339" s="21">
        <v>1</v>
      </c>
      <c r="I339" s="21" t="s">
        <v>598</v>
      </c>
      <c r="J339" s="46"/>
      <c r="K339" s="46" t="s">
        <v>104</v>
      </c>
      <c r="L339" s="47"/>
      <c r="M339" s="48">
        <v>2.0499999999999998</v>
      </c>
      <c r="N339" s="48">
        <v>2.0499999999999998</v>
      </c>
      <c r="O339" s="49"/>
      <c r="P339" s="50"/>
      <c r="Q339" s="50">
        <v>0.18</v>
      </c>
      <c r="R339" s="50"/>
      <c r="S339" s="50"/>
      <c r="T339" s="46" t="s">
        <v>604</v>
      </c>
      <c r="U339" s="46" t="s">
        <v>603</v>
      </c>
      <c r="V339" s="51"/>
      <c r="W339" s="62"/>
      <c r="X339" s="62"/>
      <c r="Y339" s="23">
        <f>IF(M339&lt;&gt;"",$H339*M339,"")</f>
        <v>2.0499999999999998</v>
      </c>
      <c r="Z339" s="23">
        <f>IF(N339&lt;&gt;"",$H339*N339,"")</f>
        <v>2.0499999999999998</v>
      </c>
      <c r="AA339" s="19">
        <f>IF(OR(M339&lt;&gt;"",N339&lt;&gt;""),1,0)</f>
        <v>1</v>
      </c>
      <c r="AB339" s="19">
        <f>IF(M339&lt;&gt;0,1,0)</f>
        <v>1</v>
      </c>
      <c r="AC339" s="19">
        <f>IF(N339&lt;&gt;0,1,0)</f>
        <v>1</v>
      </c>
      <c r="AD339" s="23" t="str">
        <f>IF(W339&lt;&gt;"",$H339*W339,"")</f>
        <v/>
      </c>
      <c r="AE339" s="23" t="str">
        <f>IF(X339&lt;&gt;"",$H339*X339,"")</f>
        <v/>
      </c>
    </row>
    <row r="340" spans="2:31" x14ac:dyDescent="0.25">
      <c r="B340" s="18">
        <f>IF(G340="","",B339+1)</f>
        <v>318</v>
      </c>
      <c r="C340" s="25">
        <v>5200000005572</v>
      </c>
      <c r="D340" s="19"/>
      <c r="E340" s="19"/>
      <c r="F340" s="2"/>
      <c r="G340" s="20" t="s">
        <v>429</v>
      </c>
      <c r="H340" s="21">
        <v>1</v>
      </c>
      <c r="I340" s="21" t="s">
        <v>598</v>
      </c>
      <c r="J340" s="46"/>
      <c r="K340" s="46" t="s">
        <v>104</v>
      </c>
      <c r="L340" s="47"/>
      <c r="M340" s="48">
        <v>1.6</v>
      </c>
      <c r="N340" s="48">
        <v>1.6</v>
      </c>
      <c r="O340" s="49"/>
      <c r="P340" s="50"/>
      <c r="Q340" s="50">
        <v>0.18</v>
      </c>
      <c r="R340" s="50"/>
      <c r="S340" s="50"/>
      <c r="T340" s="46" t="s">
        <v>604</v>
      </c>
      <c r="U340" s="46" t="s">
        <v>603</v>
      </c>
      <c r="V340" s="51"/>
      <c r="W340" s="62"/>
      <c r="X340" s="62"/>
      <c r="Y340" s="23">
        <f>IF(M340&lt;&gt;"",$H340*M340,"")</f>
        <v>1.6</v>
      </c>
      <c r="Z340" s="23">
        <f>IF(N340&lt;&gt;"",$H340*N340,"")</f>
        <v>1.6</v>
      </c>
      <c r="AA340" s="19">
        <f>IF(OR(M340&lt;&gt;"",N340&lt;&gt;""),1,0)</f>
        <v>1</v>
      </c>
      <c r="AB340" s="19">
        <f>IF(M340&lt;&gt;0,1,0)</f>
        <v>1</v>
      </c>
      <c r="AC340" s="19">
        <f>IF(N340&lt;&gt;0,1,0)</f>
        <v>1</v>
      </c>
      <c r="AD340" s="23" t="str">
        <f>IF(W340&lt;&gt;"",$H340*W340,"")</f>
        <v/>
      </c>
      <c r="AE340" s="23" t="str">
        <f>IF(X340&lt;&gt;"",$H340*X340,"")</f>
        <v/>
      </c>
    </row>
    <row r="341" spans="2:31" x14ac:dyDescent="0.25">
      <c r="B341" s="18">
        <f>IF(G341="","",B340+1)</f>
        <v>319</v>
      </c>
      <c r="C341" s="25">
        <v>5200000004126</v>
      </c>
      <c r="D341" s="19"/>
      <c r="E341" s="19"/>
      <c r="F341" s="20"/>
      <c r="G341" s="20" t="s">
        <v>430</v>
      </c>
      <c r="H341" s="21">
        <v>1</v>
      </c>
      <c r="I341" s="21" t="s">
        <v>598</v>
      </c>
      <c r="J341" s="46"/>
      <c r="K341" s="46" t="s">
        <v>104</v>
      </c>
      <c r="L341" s="47"/>
      <c r="M341" s="48">
        <v>3.9</v>
      </c>
      <c r="N341" s="48">
        <v>3.9</v>
      </c>
      <c r="O341" s="49"/>
      <c r="P341" s="50"/>
      <c r="Q341" s="50">
        <v>0.18</v>
      </c>
      <c r="R341" s="50"/>
      <c r="S341" s="50"/>
      <c r="T341" s="46" t="s">
        <v>604</v>
      </c>
      <c r="U341" s="46" t="s">
        <v>603</v>
      </c>
      <c r="V341" s="51"/>
      <c r="W341" s="62"/>
      <c r="X341" s="62"/>
      <c r="Y341" s="23">
        <f>IF(M341&lt;&gt;"",$H341*M341,"")</f>
        <v>3.9</v>
      </c>
      <c r="Z341" s="23">
        <f>IF(N341&lt;&gt;"",$H341*N341,"")</f>
        <v>3.9</v>
      </c>
      <c r="AA341" s="19">
        <f>IF(OR(M341&lt;&gt;"",N341&lt;&gt;""),1,0)</f>
        <v>1</v>
      </c>
      <c r="AB341" s="19">
        <f>IF(M341&lt;&gt;0,1,0)</f>
        <v>1</v>
      </c>
      <c r="AC341" s="19">
        <f>IF(N341&lt;&gt;0,1,0)</f>
        <v>1</v>
      </c>
      <c r="AD341" s="23" t="str">
        <f>IF(W341&lt;&gt;"",$H341*W341,"")</f>
        <v/>
      </c>
      <c r="AE341" s="23" t="str">
        <f>IF(X341&lt;&gt;"",$H341*X341,"")</f>
        <v/>
      </c>
    </row>
    <row r="342" spans="2:31" x14ac:dyDescent="0.25">
      <c r="B342" s="18">
        <f>IF(G342="","",B341+1)</f>
        <v>320</v>
      </c>
      <c r="C342" s="25">
        <v>5200000004128</v>
      </c>
      <c r="D342" s="19"/>
      <c r="E342" s="19"/>
      <c r="F342" s="2"/>
      <c r="G342" s="20" t="s">
        <v>431</v>
      </c>
      <c r="H342" s="21">
        <v>1</v>
      </c>
      <c r="I342" s="21" t="s">
        <v>598</v>
      </c>
      <c r="J342" s="46"/>
      <c r="K342" s="46" t="s">
        <v>104</v>
      </c>
      <c r="L342" s="47"/>
      <c r="M342" s="48">
        <v>4</v>
      </c>
      <c r="N342" s="48">
        <v>4</v>
      </c>
      <c r="O342" s="49"/>
      <c r="P342" s="50"/>
      <c r="Q342" s="50">
        <v>0.18</v>
      </c>
      <c r="R342" s="50"/>
      <c r="S342" s="50"/>
      <c r="T342" s="46" t="s">
        <v>604</v>
      </c>
      <c r="U342" s="46" t="s">
        <v>603</v>
      </c>
      <c r="V342" s="51"/>
      <c r="W342" s="62"/>
      <c r="X342" s="62"/>
      <c r="Y342" s="23">
        <f>IF(M342&lt;&gt;"",$H342*M342,"")</f>
        <v>4</v>
      </c>
      <c r="Z342" s="23">
        <f>IF(N342&lt;&gt;"",$H342*N342,"")</f>
        <v>4</v>
      </c>
      <c r="AA342" s="19">
        <f>IF(OR(M342&lt;&gt;"",N342&lt;&gt;""),1,0)</f>
        <v>1</v>
      </c>
      <c r="AB342" s="19">
        <f>IF(M342&lt;&gt;0,1,0)</f>
        <v>1</v>
      </c>
      <c r="AC342" s="19">
        <f>IF(N342&lt;&gt;0,1,0)</f>
        <v>1</v>
      </c>
      <c r="AD342" s="23" t="str">
        <f>IF(W342&lt;&gt;"",$H342*W342,"")</f>
        <v/>
      </c>
      <c r="AE342" s="23" t="str">
        <f>IF(X342&lt;&gt;"",$H342*X342,"")</f>
        <v/>
      </c>
    </row>
    <row r="343" spans="2:31" x14ac:dyDescent="0.25">
      <c r="B343" s="18">
        <f>IF(G343="","",B342+1)</f>
        <v>321</v>
      </c>
      <c r="C343" s="25">
        <v>5200000004127</v>
      </c>
      <c r="D343" s="19"/>
      <c r="E343" s="19"/>
      <c r="F343" s="20"/>
      <c r="G343" s="20" t="s">
        <v>432</v>
      </c>
      <c r="H343" s="21">
        <v>1</v>
      </c>
      <c r="I343" s="21" t="s">
        <v>598</v>
      </c>
      <c r="J343" s="46"/>
      <c r="K343" s="46" t="s">
        <v>104</v>
      </c>
      <c r="L343" s="47"/>
      <c r="M343" s="48">
        <v>8.0500000000000007</v>
      </c>
      <c r="N343" s="48">
        <v>8.0500000000000007</v>
      </c>
      <c r="O343" s="49"/>
      <c r="P343" s="50"/>
      <c r="Q343" s="50">
        <v>0.18</v>
      </c>
      <c r="R343" s="50"/>
      <c r="S343" s="50"/>
      <c r="T343" s="46" t="s">
        <v>604</v>
      </c>
      <c r="U343" s="46" t="s">
        <v>603</v>
      </c>
      <c r="V343" s="51"/>
      <c r="W343" s="62"/>
      <c r="X343" s="62"/>
      <c r="Y343" s="23">
        <f>IF(M343&lt;&gt;"",$H343*M343,"")</f>
        <v>8.0500000000000007</v>
      </c>
      <c r="Z343" s="23">
        <f>IF(N343&lt;&gt;"",$H343*N343,"")</f>
        <v>8.0500000000000007</v>
      </c>
      <c r="AA343" s="19">
        <f>IF(OR(M343&lt;&gt;"",N343&lt;&gt;""),1,0)</f>
        <v>1</v>
      </c>
      <c r="AB343" s="19">
        <f>IF(M343&lt;&gt;0,1,0)</f>
        <v>1</v>
      </c>
      <c r="AC343" s="19">
        <f>IF(N343&lt;&gt;0,1,0)</f>
        <v>1</v>
      </c>
      <c r="AD343" s="23" t="str">
        <f>IF(W343&lt;&gt;"",$H343*W343,"")</f>
        <v/>
      </c>
      <c r="AE343" s="23" t="str">
        <f>IF(X343&lt;&gt;"",$H343*X343,"")</f>
        <v/>
      </c>
    </row>
    <row r="344" spans="2:31" x14ac:dyDescent="0.25">
      <c r="B344" s="18">
        <f>IF(G344="","",B343+1)</f>
        <v>322</v>
      </c>
      <c r="C344" s="25">
        <v>5200000004125</v>
      </c>
      <c r="D344" s="19"/>
      <c r="E344" s="19"/>
      <c r="F344" s="2"/>
      <c r="G344" s="20" t="s">
        <v>433</v>
      </c>
      <c r="H344" s="21">
        <v>1</v>
      </c>
      <c r="I344" s="21" t="s">
        <v>598</v>
      </c>
      <c r="J344" s="46"/>
      <c r="K344" s="46" t="s">
        <v>104</v>
      </c>
      <c r="L344" s="47"/>
      <c r="M344" s="48">
        <v>8.25</v>
      </c>
      <c r="N344" s="48">
        <v>8.25</v>
      </c>
      <c r="O344" s="49"/>
      <c r="P344" s="50"/>
      <c r="Q344" s="50">
        <v>0.18</v>
      </c>
      <c r="R344" s="50"/>
      <c r="S344" s="50"/>
      <c r="T344" s="46" t="s">
        <v>604</v>
      </c>
      <c r="U344" s="46" t="s">
        <v>603</v>
      </c>
      <c r="V344" s="51"/>
      <c r="W344" s="62"/>
      <c r="X344" s="62"/>
      <c r="Y344" s="23">
        <f>IF(M344&lt;&gt;"",$H344*M344,"")</f>
        <v>8.25</v>
      </c>
      <c r="Z344" s="23">
        <f>IF(N344&lt;&gt;"",$H344*N344,"")</f>
        <v>8.25</v>
      </c>
      <c r="AA344" s="19">
        <f>IF(OR(M344&lt;&gt;"",N344&lt;&gt;""),1,0)</f>
        <v>1</v>
      </c>
      <c r="AB344" s="19">
        <f>IF(M344&lt;&gt;0,1,0)</f>
        <v>1</v>
      </c>
      <c r="AC344" s="19">
        <f>IF(N344&lt;&gt;0,1,0)</f>
        <v>1</v>
      </c>
      <c r="AD344" s="23" t="str">
        <f>IF(W344&lt;&gt;"",$H344*W344,"")</f>
        <v/>
      </c>
      <c r="AE344" s="23" t="str">
        <f>IF(X344&lt;&gt;"",$H344*X344,"")</f>
        <v/>
      </c>
    </row>
    <row r="345" spans="2:31" x14ac:dyDescent="0.25">
      <c r="B345" s="18">
        <f>IF(G345="","",B344+1)</f>
        <v>323</v>
      </c>
      <c r="C345" s="25">
        <v>5200000004124</v>
      </c>
      <c r="D345" s="19"/>
      <c r="E345" s="19"/>
      <c r="F345" s="20"/>
      <c r="G345" s="20" t="s">
        <v>434</v>
      </c>
      <c r="H345" s="21">
        <v>1</v>
      </c>
      <c r="I345" s="21" t="s">
        <v>598</v>
      </c>
      <c r="J345" s="46"/>
      <c r="K345" s="46" t="s">
        <v>104</v>
      </c>
      <c r="L345" s="47"/>
      <c r="M345" s="48">
        <v>9</v>
      </c>
      <c r="N345" s="48">
        <v>9</v>
      </c>
      <c r="O345" s="49"/>
      <c r="P345" s="50"/>
      <c r="Q345" s="50">
        <v>0.18</v>
      </c>
      <c r="R345" s="50"/>
      <c r="S345" s="50"/>
      <c r="T345" s="46" t="s">
        <v>604</v>
      </c>
      <c r="U345" s="46" t="s">
        <v>603</v>
      </c>
      <c r="V345" s="51"/>
      <c r="W345" s="62"/>
      <c r="X345" s="62"/>
      <c r="Y345" s="23">
        <f>IF(M345&lt;&gt;"",$H345*M345,"")</f>
        <v>9</v>
      </c>
      <c r="Z345" s="23">
        <f>IF(N345&lt;&gt;"",$H345*N345,"")</f>
        <v>9</v>
      </c>
      <c r="AA345" s="19">
        <f>IF(OR(M345&lt;&gt;"",N345&lt;&gt;""),1,0)</f>
        <v>1</v>
      </c>
      <c r="AB345" s="19">
        <f>IF(M345&lt;&gt;0,1,0)</f>
        <v>1</v>
      </c>
      <c r="AC345" s="19">
        <f>IF(N345&lt;&gt;0,1,0)</f>
        <v>1</v>
      </c>
      <c r="AD345" s="23" t="str">
        <f>IF(W345&lt;&gt;"",$H345*W345,"")</f>
        <v/>
      </c>
      <c r="AE345" s="23" t="str">
        <f>IF(X345&lt;&gt;"",$H345*X345,"")</f>
        <v/>
      </c>
    </row>
    <row r="346" spans="2:31" x14ac:dyDescent="0.25">
      <c r="B346" s="18">
        <f>IF(G346="","",B345+1)</f>
        <v>324</v>
      </c>
      <c r="C346" s="25">
        <v>5200000004129</v>
      </c>
      <c r="D346" s="19"/>
      <c r="E346" s="19"/>
      <c r="F346" s="2"/>
      <c r="G346" s="20" t="s">
        <v>435</v>
      </c>
      <c r="H346" s="21">
        <v>1</v>
      </c>
      <c r="I346" s="21" t="s">
        <v>598</v>
      </c>
      <c r="J346" s="46"/>
      <c r="K346" s="46" t="s">
        <v>104</v>
      </c>
      <c r="L346" s="47"/>
      <c r="M346" s="48">
        <v>45.3</v>
      </c>
      <c r="N346" s="48">
        <v>45.3</v>
      </c>
      <c r="O346" s="49"/>
      <c r="P346" s="50"/>
      <c r="Q346" s="50">
        <v>0.18</v>
      </c>
      <c r="R346" s="50"/>
      <c r="S346" s="50"/>
      <c r="T346" s="46" t="s">
        <v>604</v>
      </c>
      <c r="U346" s="46" t="s">
        <v>603</v>
      </c>
      <c r="V346" s="51"/>
      <c r="W346" s="62"/>
      <c r="X346" s="62"/>
      <c r="Y346" s="23">
        <f>IF(M346&lt;&gt;"",$H346*M346,"")</f>
        <v>45.3</v>
      </c>
      <c r="Z346" s="23">
        <f>IF(N346&lt;&gt;"",$H346*N346,"")</f>
        <v>45.3</v>
      </c>
      <c r="AA346" s="19">
        <f>IF(OR(M346&lt;&gt;"",N346&lt;&gt;""),1,0)</f>
        <v>1</v>
      </c>
      <c r="AB346" s="19">
        <f>IF(M346&lt;&gt;0,1,0)</f>
        <v>1</v>
      </c>
      <c r="AC346" s="19">
        <f>IF(N346&lt;&gt;0,1,0)</f>
        <v>1</v>
      </c>
      <c r="AD346" s="23" t="str">
        <f>IF(W346&lt;&gt;"",$H346*W346,"")</f>
        <v/>
      </c>
      <c r="AE346" s="23" t="str">
        <f>IF(X346&lt;&gt;"",$H346*X346,"")</f>
        <v/>
      </c>
    </row>
    <row r="347" spans="2:31" x14ac:dyDescent="0.25">
      <c r="B347" s="18">
        <f>IF(G347="","",B346+1)</f>
        <v>325</v>
      </c>
      <c r="C347" s="25">
        <v>5200000005573</v>
      </c>
      <c r="D347" s="19"/>
      <c r="E347" s="19"/>
      <c r="F347" s="20"/>
      <c r="G347" s="20" t="s">
        <v>436</v>
      </c>
      <c r="H347" s="21">
        <v>1</v>
      </c>
      <c r="I347" s="21" t="s">
        <v>598</v>
      </c>
      <c r="J347" s="46"/>
      <c r="K347" s="46" t="s">
        <v>104</v>
      </c>
      <c r="L347" s="47"/>
      <c r="M347" s="48">
        <v>65</v>
      </c>
      <c r="N347" s="48">
        <v>65</v>
      </c>
      <c r="O347" s="49"/>
      <c r="P347" s="50"/>
      <c r="Q347" s="50">
        <v>0.18</v>
      </c>
      <c r="R347" s="50"/>
      <c r="S347" s="50"/>
      <c r="T347" s="46" t="s">
        <v>604</v>
      </c>
      <c r="U347" s="46" t="s">
        <v>603</v>
      </c>
      <c r="V347" s="51"/>
      <c r="W347" s="62"/>
      <c r="X347" s="62"/>
      <c r="Y347" s="23">
        <f>IF(M347&lt;&gt;"",$H347*M347,"")</f>
        <v>65</v>
      </c>
      <c r="Z347" s="23">
        <f>IF(N347&lt;&gt;"",$H347*N347,"")</f>
        <v>65</v>
      </c>
      <c r="AA347" s="19">
        <f>IF(OR(M347&lt;&gt;"",N347&lt;&gt;""),1,0)</f>
        <v>1</v>
      </c>
      <c r="AB347" s="19">
        <f>IF(M347&lt;&gt;0,1,0)</f>
        <v>1</v>
      </c>
      <c r="AC347" s="19">
        <f>IF(N347&lt;&gt;0,1,0)</f>
        <v>1</v>
      </c>
      <c r="AD347" s="23" t="str">
        <f>IF(W347&lt;&gt;"",$H347*W347,"")</f>
        <v/>
      </c>
      <c r="AE347" s="23" t="str">
        <f>IF(X347&lt;&gt;"",$H347*X347,"")</f>
        <v/>
      </c>
    </row>
    <row r="348" spans="2:31" x14ac:dyDescent="0.25">
      <c r="B348" s="18">
        <f>IF(G348="","",B347+1)</f>
        <v>326</v>
      </c>
      <c r="C348" s="25">
        <v>5200000005936</v>
      </c>
      <c r="D348" s="19"/>
      <c r="E348" s="19"/>
      <c r="F348" s="2"/>
      <c r="G348" s="20" t="s">
        <v>437</v>
      </c>
      <c r="H348" s="21">
        <v>1</v>
      </c>
      <c r="I348" s="21" t="s">
        <v>598</v>
      </c>
      <c r="J348" s="46"/>
      <c r="K348" s="46" t="s">
        <v>104</v>
      </c>
      <c r="L348" s="47"/>
      <c r="M348" s="48"/>
      <c r="N348" s="48"/>
      <c r="O348" s="49"/>
      <c r="P348" s="50"/>
      <c r="Q348" s="50">
        <v>0.18</v>
      </c>
      <c r="R348" s="50"/>
      <c r="S348" s="50"/>
      <c r="T348" s="46" t="s">
        <v>604</v>
      </c>
      <c r="U348" s="46" t="s">
        <v>603</v>
      </c>
      <c r="V348" s="51"/>
      <c r="W348" s="62"/>
      <c r="X348" s="62"/>
      <c r="Y348" s="23" t="str">
        <f>IF(M348&lt;&gt;"",$H348*M348,"")</f>
        <v/>
      </c>
      <c r="Z348" s="23" t="str">
        <f>IF(N348&lt;&gt;"",$H348*N348,"")</f>
        <v/>
      </c>
      <c r="AA348" s="19">
        <f>IF(OR(M348&lt;&gt;"",N348&lt;&gt;""),1,0)</f>
        <v>0</v>
      </c>
      <c r="AB348" s="19">
        <f>IF(M348&lt;&gt;0,1,0)</f>
        <v>0</v>
      </c>
      <c r="AC348" s="19">
        <f>IF(N348&lt;&gt;0,1,0)</f>
        <v>0</v>
      </c>
      <c r="AD348" s="23" t="str">
        <f>IF(W348&lt;&gt;"",$H348*W348,"")</f>
        <v/>
      </c>
      <c r="AE348" s="23" t="str">
        <f>IF(X348&lt;&gt;"",$H348*X348,"")</f>
        <v/>
      </c>
    </row>
    <row r="349" spans="2:31" x14ac:dyDescent="0.25">
      <c r="B349" s="18">
        <f>IF(G349="","",B348+1)</f>
        <v>327</v>
      </c>
      <c r="C349" s="25">
        <v>5200000006088</v>
      </c>
      <c r="D349" s="19"/>
      <c r="E349" s="19"/>
      <c r="F349" s="20"/>
      <c r="G349" s="20" t="s">
        <v>438</v>
      </c>
      <c r="H349" s="21">
        <v>1</v>
      </c>
      <c r="I349" s="21" t="s">
        <v>598</v>
      </c>
      <c r="J349" s="46"/>
      <c r="K349" s="46" t="s">
        <v>104</v>
      </c>
      <c r="L349" s="47"/>
      <c r="M349" s="48">
        <v>0.68</v>
      </c>
      <c r="N349" s="48">
        <v>0.68</v>
      </c>
      <c r="O349" s="49"/>
      <c r="P349" s="50"/>
      <c r="Q349" s="50">
        <v>0.18</v>
      </c>
      <c r="R349" s="50"/>
      <c r="S349" s="50"/>
      <c r="T349" s="46" t="s">
        <v>604</v>
      </c>
      <c r="U349" s="46" t="s">
        <v>603</v>
      </c>
      <c r="V349" s="51"/>
      <c r="W349" s="62"/>
      <c r="X349" s="62"/>
      <c r="Y349" s="23">
        <f>IF(M349&lt;&gt;"",$H349*M349,"")</f>
        <v>0.68</v>
      </c>
      <c r="Z349" s="23">
        <f>IF(N349&lt;&gt;"",$H349*N349,"")</f>
        <v>0.68</v>
      </c>
      <c r="AA349" s="19">
        <f>IF(OR(M349&lt;&gt;"",N349&lt;&gt;""),1,0)</f>
        <v>1</v>
      </c>
      <c r="AB349" s="19">
        <f>IF(M349&lt;&gt;0,1,0)</f>
        <v>1</v>
      </c>
      <c r="AC349" s="19">
        <f>IF(N349&lt;&gt;0,1,0)</f>
        <v>1</v>
      </c>
      <c r="AD349" s="23" t="str">
        <f>IF(W349&lt;&gt;"",$H349*W349,"")</f>
        <v/>
      </c>
      <c r="AE349" s="23" t="str">
        <f>IF(X349&lt;&gt;"",$H349*X349,"")</f>
        <v/>
      </c>
    </row>
    <row r="350" spans="2:31" x14ac:dyDescent="0.25">
      <c r="B350" s="18">
        <f>IF(G350="","",B349+1)</f>
        <v>328</v>
      </c>
      <c r="C350" s="25">
        <v>5200000011490</v>
      </c>
      <c r="D350" s="19"/>
      <c r="E350" s="19"/>
      <c r="F350" s="2"/>
      <c r="G350" s="20" t="s">
        <v>439</v>
      </c>
      <c r="H350" s="21">
        <v>1</v>
      </c>
      <c r="I350" s="21" t="s">
        <v>598</v>
      </c>
      <c r="J350" s="46"/>
      <c r="K350" s="46" t="s">
        <v>104</v>
      </c>
      <c r="L350" s="47"/>
      <c r="M350" s="48">
        <v>0.9</v>
      </c>
      <c r="N350" s="48">
        <v>0.9</v>
      </c>
      <c r="O350" s="49"/>
      <c r="P350" s="50"/>
      <c r="Q350" s="50">
        <v>0.18</v>
      </c>
      <c r="R350" s="50"/>
      <c r="S350" s="50"/>
      <c r="T350" s="46" t="s">
        <v>604</v>
      </c>
      <c r="U350" s="46" t="s">
        <v>603</v>
      </c>
      <c r="V350" s="51"/>
      <c r="W350" s="62"/>
      <c r="X350" s="62"/>
      <c r="Y350" s="23">
        <f>IF(M350&lt;&gt;"",$H350*M350,"")</f>
        <v>0.9</v>
      </c>
      <c r="Z350" s="23">
        <f>IF(N350&lt;&gt;"",$H350*N350,"")</f>
        <v>0.9</v>
      </c>
      <c r="AA350" s="19">
        <f>IF(OR(M350&lt;&gt;"",N350&lt;&gt;""),1,0)</f>
        <v>1</v>
      </c>
      <c r="AB350" s="19">
        <f>IF(M350&lt;&gt;0,1,0)</f>
        <v>1</v>
      </c>
      <c r="AC350" s="19">
        <f>IF(N350&lt;&gt;0,1,0)</f>
        <v>1</v>
      </c>
      <c r="AD350" s="23" t="str">
        <f>IF(W350&lt;&gt;"",$H350*W350,"")</f>
        <v/>
      </c>
      <c r="AE350" s="23" t="str">
        <f>IF(X350&lt;&gt;"",$H350*X350,"")</f>
        <v/>
      </c>
    </row>
    <row r="351" spans="2:31" x14ac:dyDescent="0.25">
      <c r="B351" s="18">
        <f>IF(G351="","",B350+1)</f>
        <v>329</v>
      </c>
      <c r="C351" s="25">
        <v>5200000016821</v>
      </c>
      <c r="D351" s="19"/>
      <c r="E351" s="19"/>
      <c r="F351" s="20"/>
      <c r="G351" s="20" t="s">
        <v>440</v>
      </c>
      <c r="H351" s="21">
        <v>1</v>
      </c>
      <c r="I351" s="21" t="s">
        <v>598</v>
      </c>
      <c r="J351" s="46"/>
      <c r="K351" s="46" t="s">
        <v>104</v>
      </c>
      <c r="L351" s="47"/>
      <c r="M351" s="48"/>
      <c r="N351" s="48"/>
      <c r="O351" s="49"/>
      <c r="P351" s="50"/>
      <c r="Q351" s="50">
        <v>0.18</v>
      </c>
      <c r="R351" s="50"/>
      <c r="S351" s="50"/>
      <c r="T351" s="46" t="s">
        <v>604</v>
      </c>
      <c r="U351" s="46" t="s">
        <v>603</v>
      </c>
      <c r="V351" s="51"/>
      <c r="W351" s="62"/>
      <c r="X351" s="62"/>
      <c r="Y351" s="23" t="str">
        <f>IF(M351&lt;&gt;"",$H351*M351,"")</f>
        <v/>
      </c>
      <c r="Z351" s="23" t="str">
        <f>IF(N351&lt;&gt;"",$H351*N351,"")</f>
        <v/>
      </c>
      <c r="AA351" s="19">
        <f>IF(OR(M351&lt;&gt;"",N351&lt;&gt;""),1,0)</f>
        <v>0</v>
      </c>
      <c r="AB351" s="19">
        <f>IF(M351&lt;&gt;0,1,0)</f>
        <v>0</v>
      </c>
      <c r="AC351" s="19">
        <f>IF(N351&lt;&gt;0,1,0)</f>
        <v>0</v>
      </c>
      <c r="AD351" s="23" t="str">
        <f>IF(W351&lt;&gt;"",$H351*W351,"")</f>
        <v/>
      </c>
      <c r="AE351" s="23" t="str">
        <f>IF(X351&lt;&gt;"",$H351*X351,"")</f>
        <v/>
      </c>
    </row>
    <row r="352" spans="2:31" x14ac:dyDescent="0.25">
      <c r="B352" s="18">
        <f>IF(G352="","",B351+1)</f>
        <v>330</v>
      </c>
      <c r="C352" s="25">
        <v>5200000014727</v>
      </c>
      <c r="D352" s="19"/>
      <c r="E352" s="19"/>
      <c r="F352" s="2"/>
      <c r="G352" s="20" t="s">
        <v>441</v>
      </c>
      <c r="H352" s="21">
        <v>1</v>
      </c>
      <c r="I352" s="21" t="s">
        <v>598</v>
      </c>
      <c r="J352" s="46"/>
      <c r="K352" s="46" t="s">
        <v>104</v>
      </c>
      <c r="L352" s="47"/>
      <c r="M352" s="48">
        <v>7.65</v>
      </c>
      <c r="N352" s="48">
        <v>7.65</v>
      </c>
      <c r="O352" s="49"/>
      <c r="P352" s="50"/>
      <c r="Q352" s="50">
        <v>0.18</v>
      </c>
      <c r="R352" s="50"/>
      <c r="S352" s="50"/>
      <c r="T352" s="46" t="s">
        <v>604</v>
      </c>
      <c r="U352" s="46" t="s">
        <v>603</v>
      </c>
      <c r="V352" s="51"/>
      <c r="W352" s="62"/>
      <c r="X352" s="62"/>
      <c r="Y352" s="23">
        <f>IF(M352&lt;&gt;"",$H352*M352,"")</f>
        <v>7.65</v>
      </c>
      <c r="Z352" s="23">
        <f>IF(N352&lt;&gt;"",$H352*N352,"")</f>
        <v>7.65</v>
      </c>
      <c r="AA352" s="19">
        <f>IF(OR(M352&lt;&gt;"",N352&lt;&gt;""),1,0)</f>
        <v>1</v>
      </c>
      <c r="AB352" s="19">
        <f>IF(M352&lt;&gt;0,1,0)</f>
        <v>1</v>
      </c>
      <c r="AC352" s="19">
        <f>IF(N352&lt;&gt;0,1,0)</f>
        <v>1</v>
      </c>
      <c r="AD352" s="23" t="str">
        <f>IF(W352&lt;&gt;"",$H352*W352,"")</f>
        <v/>
      </c>
      <c r="AE352" s="23" t="str">
        <f>IF(X352&lt;&gt;"",$H352*X352,"")</f>
        <v/>
      </c>
    </row>
    <row r="353" spans="2:31" x14ac:dyDescent="0.25">
      <c r="B353" s="18">
        <f>IF(G353="","",B352+1)</f>
        <v>331</v>
      </c>
      <c r="C353" s="25">
        <v>5200000007163</v>
      </c>
      <c r="D353" s="19"/>
      <c r="E353" s="19"/>
      <c r="F353" s="20"/>
      <c r="G353" s="20" t="s">
        <v>442</v>
      </c>
      <c r="H353" s="21">
        <v>1</v>
      </c>
      <c r="I353" s="21" t="s">
        <v>598</v>
      </c>
      <c r="J353" s="46"/>
      <c r="K353" s="46" t="s">
        <v>104</v>
      </c>
      <c r="L353" s="47"/>
      <c r="M353" s="48">
        <v>5.98</v>
      </c>
      <c r="N353" s="48">
        <v>5.98</v>
      </c>
      <c r="O353" s="49"/>
      <c r="P353" s="50"/>
      <c r="Q353" s="50">
        <v>0.18</v>
      </c>
      <c r="R353" s="50"/>
      <c r="S353" s="50"/>
      <c r="T353" s="46" t="s">
        <v>604</v>
      </c>
      <c r="U353" s="46" t="s">
        <v>603</v>
      </c>
      <c r="V353" s="51"/>
      <c r="W353" s="62"/>
      <c r="X353" s="62"/>
      <c r="Y353" s="23">
        <f>IF(M353&lt;&gt;"",$H353*M353,"")</f>
        <v>5.98</v>
      </c>
      <c r="Z353" s="23">
        <f>IF(N353&lt;&gt;"",$H353*N353,"")</f>
        <v>5.98</v>
      </c>
      <c r="AA353" s="19">
        <f>IF(OR(M353&lt;&gt;"",N353&lt;&gt;""),1,0)</f>
        <v>1</v>
      </c>
      <c r="AB353" s="19">
        <f>IF(M353&lt;&gt;0,1,0)</f>
        <v>1</v>
      </c>
      <c r="AC353" s="19">
        <f>IF(N353&lt;&gt;0,1,0)</f>
        <v>1</v>
      </c>
      <c r="AD353" s="23" t="str">
        <f>IF(W353&lt;&gt;"",$H353*W353,"")</f>
        <v/>
      </c>
      <c r="AE353" s="23" t="str">
        <f>IF(X353&lt;&gt;"",$H353*X353,"")</f>
        <v/>
      </c>
    </row>
    <row r="354" spans="2:31" x14ac:dyDescent="0.25">
      <c r="B354" s="18">
        <f>IF(G354="","",B353+1)</f>
        <v>332</v>
      </c>
      <c r="C354" s="25">
        <v>5200000001345</v>
      </c>
      <c r="D354" s="19"/>
      <c r="E354" s="19"/>
      <c r="F354" s="2"/>
      <c r="G354" s="20" t="s">
        <v>443</v>
      </c>
      <c r="H354" s="21">
        <v>1</v>
      </c>
      <c r="I354" s="21" t="s">
        <v>598</v>
      </c>
      <c r="J354" s="46"/>
      <c r="K354" s="46" t="s">
        <v>104</v>
      </c>
      <c r="L354" s="47"/>
      <c r="M354" s="48">
        <v>3.35</v>
      </c>
      <c r="N354" s="48">
        <v>3.35</v>
      </c>
      <c r="O354" s="49"/>
      <c r="P354" s="50"/>
      <c r="Q354" s="50">
        <v>0.18</v>
      </c>
      <c r="R354" s="50"/>
      <c r="S354" s="50"/>
      <c r="T354" s="46" t="s">
        <v>604</v>
      </c>
      <c r="U354" s="46" t="s">
        <v>603</v>
      </c>
      <c r="V354" s="51"/>
      <c r="W354" s="62"/>
      <c r="X354" s="62"/>
      <c r="Y354" s="23">
        <f>IF(M354&lt;&gt;"",$H354*M354,"")</f>
        <v>3.35</v>
      </c>
      <c r="Z354" s="23">
        <f>IF(N354&lt;&gt;"",$H354*N354,"")</f>
        <v>3.35</v>
      </c>
      <c r="AA354" s="19">
        <f>IF(OR(M354&lt;&gt;"",N354&lt;&gt;""),1,0)</f>
        <v>1</v>
      </c>
      <c r="AB354" s="19">
        <f>IF(M354&lt;&gt;0,1,0)</f>
        <v>1</v>
      </c>
      <c r="AC354" s="19">
        <f>IF(N354&lt;&gt;0,1,0)</f>
        <v>1</v>
      </c>
      <c r="AD354" s="23" t="str">
        <f>IF(W354&lt;&gt;"",$H354*W354,"")</f>
        <v/>
      </c>
      <c r="AE354" s="23" t="str">
        <f>IF(X354&lt;&gt;"",$H354*X354,"")</f>
        <v/>
      </c>
    </row>
    <row r="355" spans="2:31" x14ac:dyDescent="0.25">
      <c r="B355" s="18">
        <f>IF(G355="","",B354+1)</f>
        <v>333</v>
      </c>
      <c r="C355" s="25">
        <v>5200000006409</v>
      </c>
      <c r="D355" s="19"/>
      <c r="E355" s="19"/>
      <c r="F355" s="20"/>
      <c r="G355" s="20" t="s">
        <v>444</v>
      </c>
      <c r="H355" s="21">
        <v>1</v>
      </c>
      <c r="I355" s="21" t="s">
        <v>598</v>
      </c>
      <c r="J355" s="46"/>
      <c r="K355" s="46" t="s">
        <v>104</v>
      </c>
      <c r="L355" s="47"/>
      <c r="M355" s="48"/>
      <c r="N355" s="48"/>
      <c r="O355" s="49"/>
      <c r="P355" s="50"/>
      <c r="Q355" s="50">
        <v>0.18</v>
      </c>
      <c r="R355" s="50"/>
      <c r="S355" s="50"/>
      <c r="T355" s="46" t="s">
        <v>604</v>
      </c>
      <c r="U355" s="46" t="s">
        <v>603</v>
      </c>
      <c r="V355" s="51"/>
      <c r="W355" s="62"/>
      <c r="X355" s="62"/>
      <c r="Y355" s="23" t="str">
        <f>IF(M355&lt;&gt;"",$H355*M355,"")</f>
        <v/>
      </c>
      <c r="Z355" s="23" t="str">
        <f>IF(N355&lt;&gt;"",$H355*N355,"")</f>
        <v/>
      </c>
      <c r="AA355" s="19">
        <f>IF(OR(M355&lt;&gt;"",N355&lt;&gt;""),1,0)</f>
        <v>0</v>
      </c>
      <c r="AB355" s="19">
        <f>IF(M355&lt;&gt;0,1,0)</f>
        <v>0</v>
      </c>
      <c r="AC355" s="19">
        <f>IF(N355&lt;&gt;0,1,0)</f>
        <v>0</v>
      </c>
      <c r="AD355" s="23" t="str">
        <f>IF(W355&lt;&gt;"",$H355*W355,"")</f>
        <v/>
      </c>
      <c r="AE355" s="23" t="str">
        <f>IF(X355&lt;&gt;"",$H355*X355,"")</f>
        <v/>
      </c>
    </row>
    <row r="356" spans="2:31" x14ac:dyDescent="0.25">
      <c r="B356" s="18">
        <f>IF(G356="","",B355+1)</f>
        <v>334</v>
      </c>
      <c r="C356" s="25">
        <v>5200000008260</v>
      </c>
      <c r="D356" s="19"/>
      <c r="E356" s="19"/>
      <c r="F356" s="2"/>
      <c r="G356" s="20" t="s">
        <v>445</v>
      </c>
      <c r="H356" s="21">
        <v>1</v>
      </c>
      <c r="I356" s="21" t="s">
        <v>598</v>
      </c>
      <c r="J356" s="46"/>
      <c r="K356" s="46" t="s">
        <v>104</v>
      </c>
      <c r="L356" s="47"/>
      <c r="M356" s="48">
        <v>6.2</v>
      </c>
      <c r="N356" s="48">
        <v>6.2</v>
      </c>
      <c r="O356" s="49"/>
      <c r="P356" s="50"/>
      <c r="Q356" s="50">
        <v>0.18</v>
      </c>
      <c r="R356" s="50"/>
      <c r="S356" s="50"/>
      <c r="T356" s="46" t="s">
        <v>604</v>
      </c>
      <c r="U356" s="46" t="s">
        <v>603</v>
      </c>
      <c r="V356" s="51"/>
      <c r="W356" s="62"/>
      <c r="X356" s="62"/>
      <c r="Y356" s="23">
        <f>IF(M356&lt;&gt;"",$H356*M356,"")</f>
        <v>6.2</v>
      </c>
      <c r="Z356" s="23">
        <f>IF(N356&lt;&gt;"",$H356*N356,"")</f>
        <v>6.2</v>
      </c>
      <c r="AA356" s="19">
        <f>IF(OR(M356&lt;&gt;"",N356&lt;&gt;""),1,0)</f>
        <v>1</v>
      </c>
      <c r="AB356" s="19">
        <f>IF(M356&lt;&gt;0,1,0)</f>
        <v>1</v>
      </c>
      <c r="AC356" s="19">
        <f>IF(N356&lt;&gt;0,1,0)</f>
        <v>1</v>
      </c>
      <c r="AD356" s="23" t="str">
        <f>IF(W356&lt;&gt;"",$H356*W356,"")</f>
        <v/>
      </c>
      <c r="AE356" s="23" t="str">
        <f>IF(X356&lt;&gt;"",$H356*X356,"")</f>
        <v/>
      </c>
    </row>
    <row r="357" spans="2:31" x14ac:dyDescent="0.25">
      <c r="B357" s="18">
        <f>IF(G357="","",B356+1)</f>
        <v>335</v>
      </c>
      <c r="C357" s="25">
        <v>5200000014389</v>
      </c>
      <c r="D357" s="19"/>
      <c r="E357" s="19"/>
      <c r="F357" s="20"/>
      <c r="G357" s="20" t="s">
        <v>446</v>
      </c>
      <c r="H357" s="21">
        <v>1</v>
      </c>
      <c r="I357" s="21" t="s">
        <v>598</v>
      </c>
      <c r="J357" s="46"/>
      <c r="K357" s="46" t="s">
        <v>104</v>
      </c>
      <c r="L357" s="47"/>
      <c r="M357" s="48">
        <v>2.6</v>
      </c>
      <c r="N357" s="48">
        <v>2.6</v>
      </c>
      <c r="O357" s="49"/>
      <c r="P357" s="50"/>
      <c r="Q357" s="50">
        <v>0.18</v>
      </c>
      <c r="R357" s="50"/>
      <c r="S357" s="50"/>
      <c r="T357" s="46" t="s">
        <v>604</v>
      </c>
      <c r="U357" s="46" t="s">
        <v>603</v>
      </c>
      <c r="V357" s="51"/>
      <c r="W357" s="62"/>
      <c r="X357" s="62"/>
      <c r="Y357" s="23">
        <f>IF(M357&lt;&gt;"",$H357*M357,"")</f>
        <v>2.6</v>
      </c>
      <c r="Z357" s="23">
        <f>IF(N357&lt;&gt;"",$H357*N357,"")</f>
        <v>2.6</v>
      </c>
      <c r="AA357" s="19">
        <f>IF(OR(M357&lt;&gt;"",N357&lt;&gt;""),1,0)</f>
        <v>1</v>
      </c>
      <c r="AB357" s="19">
        <f>IF(M357&lt;&gt;0,1,0)</f>
        <v>1</v>
      </c>
      <c r="AC357" s="19">
        <f>IF(N357&lt;&gt;0,1,0)</f>
        <v>1</v>
      </c>
      <c r="AD357" s="23" t="str">
        <f>IF(W357&lt;&gt;"",$H357*W357,"")</f>
        <v/>
      </c>
      <c r="AE357" s="23" t="str">
        <f>IF(X357&lt;&gt;"",$H357*X357,"")</f>
        <v/>
      </c>
    </row>
    <row r="358" spans="2:31" x14ac:dyDescent="0.25">
      <c r="B358" s="18">
        <f>IF(G358="","",B357+1)</f>
        <v>336</v>
      </c>
      <c r="C358" s="25">
        <v>5200000021845</v>
      </c>
      <c r="D358" s="19"/>
      <c r="E358" s="19"/>
      <c r="F358" s="2"/>
      <c r="G358" s="20" t="s">
        <v>587</v>
      </c>
      <c r="H358" s="21">
        <v>1</v>
      </c>
      <c r="I358" s="21" t="s">
        <v>598</v>
      </c>
      <c r="J358" s="46"/>
      <c r="K358" s="46" t="s">
        <v>104</v>
      </c>
      <c r="L358" s="47"/>
      <c r="M358" s="48">
        <v>145</v>
      </c>
      <c r="N358" s="48">
        <v>145</v>
      </c>
      <c r="O358" s="49"/>
      <c r="P358" s="50"/>
      <c r="Q358" s="50">
        <v>0.18</v>
      </c>
      <c r="R358" s="50"/>
      <c r="S358" s="50"/>
      <c r="T358" s="46" t="s">
        <v>604</v>
      </c>
      <c r="U358" s="46" t="s">
        <v>603</v>
      </c>
      <c r="V358" s="51"/>
      <c r="W358" s="62"/>
      <c r="X358" s="62"/>
      <c r="Y358" s="23">
        <f>IF(M358&lt;&gt;"",$H358*M358,"")</f>
        <v>145</v>
      </c>
      <c r="Z358" s="23">
        <f>IF(N358&lt;&gt;"",$H358*N358,"")</f>
        <v>145</v>
      </c>
      <c r="AA358" s="19">
        <f>IF(OR(M358&lt;&gt;"",N358&lt;&gt;""),1,0)</f>
        <v>1</v>
      </c>
      <c r="AB358" s="19">
        <f>IF(M358&lt;&gt;0,1,0)</f>
        <v>1</v>
      </c>
      <c r="AC358" s="19">
        <f>IF(N358&lt;&gt;0,1,0)</f>
        <v>1</v>
      </c>
      <c r="AD358" s="23" t="str">
        <f>IF(W358&lt;&gt;"",$H358*W358,"")</f>
        <v/>
      </c>
      <c r="AE358" s="23" t="str">
        <f>IF(X358&lt;&gt;"",$H358*X358,"")</f>
        <v/>
      </c>
    </row>
    <row r="359" spans="2:31" x14ac:dyDescent="0.25">
      <c r="B359" s="18">
        <f>IF(G359="","",B358+1)</f>
        <v>337</v>
      </c>
      <c r="C359" s="25">
        <v>5200000016181</v>
      </c>
      <c r="D359" s="19"/>
      <c r="E359" s="19"/>
      <c r="F359" s="20"/>
      <c r="G359" s="20" t="s">
        <v>447</v>
      </c>
      <c r="H359" s="21">
        <v>100</v>
      </c>
      <c r="I359" s="21" t="s">
        <v>598</v>
      </c>
      <c r="J359" s="46"/>
      <c r="K359" s="46" t="s">
        <v>104</v>
      </c>
      <c r="L359" s="47"/>
      <c r="M359" s="48">
        <v>0.9</v>
      </c>
      <c r="N359" s="48">
        <v>0.9</v>
      </c>
      <c r="O359" s="49"/>
      <c r="P359" s="50"/>
      <c r="Q359" s="50">
        <v>0.18</v>
      </c>
      <c r="R359" s="50"/>
      <c r="S359" s="50"/>
      <c r="T359" s="46" t="s">
        <v>604</v>
      </c>
      <c r="U359" s="46" t="s">
        <v>603</v>
      </c>
      <c r="V359" s="51"/>
      <c r="W359" s="62"/>
      <c r="X359" s="62"/>
      <c r="Y359" s="23">
        <f>IF(M359&lt;&gt;"",$H359*M359,"")</f>
        <v>90</v>
      </c>
      <c r="Z359" s="23">
        <f>IF(N359&lt;&gt;"",$H359*N359,"")</f>
        <v>90</v>
      </c>
      <c r="AA359" s="19">
        <f>IF(OR(M359&lt;&gt;"",N359&lt;&gt;""),1,0)</f>
        <v>1</v>
      </c>
      <c r="AB359" s="19">
        <f>IF(M359&lt;&gt;0,1,0)</f>
        <v>1</v>
      </c>
      <c r="AC359" s="19">
        <f>IF(N359&lt;&gt;0,1,0)</f>
        <v>1</v>
      </c>
      <c r="AD359" s="23" t="str">
        <f>IF(W359&lt;&gt;"",$H359*W359,"")</f>
        <v/>
      </c>
      <c r="AE359" s="23" t="str">
        <f>IF(X359&lt;&gt;"",$H359*X359,"")</f>
        <v/>
      </c>
    </row>
    <row r="360" spans="2:31" x14ac:dyDescent="0.25">
      <c r="B360" s="18">
        <f>IF(G360="","",B359+1)</f>
        <v>338</v>
      </c>
      <c r="C360" s="25">
        <v>5200000014388</v>
      </c>
      <c r="D360" s="19"/>
      <c r="E360" s="19"/>
      <c r="F360" s="20"/>
      <c r="G360" s="20" t="s">
        <v>448</v>
      </c>
      <c r="H360" s="21">
        <v>1</v>
      </c>
      <c r="I360" s="21" t="s">
        <v>598</v>
      </c>
      <c r="J360" s="46"/>
      <c r="K360" s="46" t="s">
        <v>104</v>
      </c>
      <c r="L360" s="47"/>
      <c r="M360" s="48">
        <v>1.37</v>
      </c>
      <c r="N360" s="48">
        <v>1.37</v>
      </c>
      <c r="O360" s="49"/>
      <c r="P360" s="50"/>
      <c r="Q360" s="50">
        <v>0.18</v>
      </c>
      <c r="R360" s="50"/>
      <c r="S360" s="50"/>
      <c r="T360" s="46" t="s">
        <v>604</v>
      </c>
      <c r="U360" s="46" t="s">
        <v>603</v>
      </c>
      <c r="V360" s="51"/>
      <c r="W360" s="62"/>
      <c r="X360" s="62"/>
      <c r="Y360" s="23">
        <f>IF(M360&lt;&gt;"",$H360*M360,"")</f>
        <v>1.37</v>
      </c>
      <c r="Z360" s="23">
        <f>IF(N360&lt;&gt;"",$H360*N360,"")</f>
        <v>1.37</v>
      </c>
      <c r="AA360" s="19">
        <f>IF(OR(M360&lt;&gt;"",N360&lt;&gt;""),1,0)</f>
        <v>1</v>
      </c>
      <c r="AB360" s="19">
        <f>IF(M360&lt;&gt;0,1,0)</f>
        <v>1</v>
      </c>
      <c r="AC360" s="19">
        <f>IF(N360&lt;&gt;0,1,0)</f>
        <v>1</v>
      </c>
      <c r="AD360" s="23" t="str">
        <f>IF(W360&lt;&gt;"",$H360*W360,"")</f>
        <v/>
      </c>
      <c r="AE360" s="23" t="str">
        <f>IF(X360&lt;&gt;"",$H360*X360,"")</f>
        <v/>
      </c>
    </row>
    <row r="361" spans="2:31" x14ac:dyDescent="0.25">
      <c r="B361" s="18">
        <f>IF(G361="","",B360+1)</f>
        <v>339</v>
      </c>
      <c r="C361" s="25">
        <v>5200000014390</v>
      </c>
      <c r="D361" s="19"/>
      <c r="E361" s="19"/>
      <c r="F361" s="2"/>
      <c r="G361" s="20" t="s">
        <v>449</v>
      </c>
      <c r="H361" s="21">
        <v>1</v>
      </c>
      <c r="I361" s="21" t="s">
        <v>598</v>
      </c>
      <c r="J361" s="46"/>
      <c r="K361" s="46" t="s">
        <v>104</v>
      </c>
      <c r="L361" s="47"/>
      <c r="M361" s="48">
        <v>3.5</v>
      </c>
      <c r="N361" s="48">
        <v>3.5</v>
      </c>
      <c r="O361" s="49"/>
      <c r="P361" s="50"/>
      <c r="Q361" s="50">
        <v>0.18</v>
      </c>
      <c r="R361" s="50"/>
      <c r="S361" s="50"/>
      <c r="T361" s="46" t="s">
        <v>604</v>
      </c>
      <c r="U361" s="46" t="s">
        <v>603</v>
      </c>
      <c r="V361" s="51"/>
      <c r="W361" s="62"/>
      <c r="X361" s="62"/>
      <c r="Y361" s="23">
        <f>IF(M361&lt;&gt;"",$H361*M361,"")</f>
        <v>3.5</v>
      </c>
      <c r="Z361" s="23">
        <f>IF(N361&lt;&gt;"",$H361*N361,"")</f>
        <v>3.5</v>
      </c>
      <c r="AA361" s="19">
        <f>IF(OR(M361&lt;&gt;"",N361&lt;&gt;""),1,0)</f>
        <v>1</v>
      </c>
      <c r="AB361" s="19">
        <f>IF(M361&lt;&gt;0,1,0)</f>
        <v>1</v>
      </c>
      <c r="AC361" s="19">
        <f>IF(N361&lt;&gt;0,1,0)</f>
        <v>1</v>
      </c>
      <c r="AD361" s="23" t="str">
        <f>IF(W361&lt;&gt;"",$H361*W361,"")</f>
        <v/>
      </c>
      <c r="AE361" s="23" t="str">
        <f>IF(X361&lt;&gt;"",$H361*X361,"")</f>
        <v/>
      </c>
    </row>
    <row r="362" spans="2:31" x14ac:dyDescent="0.25">
      <c r="B362" s="18">
        <f>IF(G362="","",B361+1)</f>
        <v>340</v>
      </c>
      <c r="C362" s="25">
        <v>5200000010777</v>
      </c>
      <c r="D362" s="19"/>
      <c r="E362" s="19"/>
      <c r="F362" s="20"/>
      <c r="G362" s="20" t="s">
        <v>450</v>
      </c>
      <c r="H362" s="21">
        <v>1</v>
      </c>
      <c r="I362" s="21" t="s">
        <v>598</v>
      </c>
      <c r="J362" s="46"/>
      <c r="K362" s="46" t="s">
        <v>104</v>
      </c>
      <c r="L362" s="47"/>
      <c r="M362" s="48"/>
      <c r="N362" s="48"/>
      <c r="O362" s="49"/>
      <c r="P362" s="50"/>
      <c r="Q362" s="50">
        <v>0.18</v>
      </c>
      <c r="R362" s="50"/>
      <c r="S362" s="50"/>
      <c r="T362" s="46" t="s">
        <v>604</v>
      </c>
      <c r="U362" s="46" t="s">
        <v>603</v>
      </c>
      <c r="V362" s="51"/>
      <c r="W362" s="62"/>
      <c r="X362" s="62"/>
      <c r="Y362" s="23" t="str">
        <f>IF(M362&lt;&gt;"",$H362*M362,"")</f>
        <v/>
      </c>
      <c r="Z362" s="23" t="str">
        <f>IF(N362&lt;&gt;"",$H362*N362,"")</f>
        <v/>
      </c>
      <c r="AA362" s="19">
        <f>IF(OR(M362&lt;&gt;"",N362&lt;&gt;""),1,0)</f>
        <v>0</v>
      </c>
      <c r="AB362" s="19">
        <f>IF(M362&lt;&gt;0,1,0)</f>
        <v>0</v>
      </c>
      <c r="AC362" s="19">
        <f>IF(N362&lt;&gt;0,1,0)</f>
        <v>0</v>
      </c>
      <c r="AD362" s="23" t="str">
        <f>IF(W362&lt;&gt;"",$H362*W362,"")</f>
        <v/>
      </c>
      <c r="AE362" s="23" t="str">
        <f>IF(X362&lt;&gt;"",$H362*X362,"")</f>
        <v/>
      </c>
    </row>
    <row r="363" spans="2:31" x14ac:dyDescent="0.25">
      <c r="B363" s="18">
        <f>IF(G363="","",B362+1)</f>
        <v>341</v>
      </c>
      <c r="C363" s="25">
        <v>5200000010606</v>
      </c>
      <c r="D363" s="19"/>
      <c r="E363" s="19"/>
      <c r="F363" s="2"/>
      <c r="G363" s="20" t="s">
        <v>588</v>
      </c>
      <c r="H363" s="21">
        <v>1</v>
      </c>
      <c r="I363" s="21" t="s">
        <v>598</v>
      </c>
      <c r="J363" s="46"/>
      <c r="K363" s="46" t="s">
        <v>104</v>
      </c>
      <c r="L363" s="47"/>
      <c r="M363" s="48">
        <v>0.45</v>
      </c>
      <c r="N363" s="48">
        <v>0.45</v>
      </c>
      <c r="O363" s="49"/>
      <c r="P363" s="50"/>
      <c r="Q363" s="50">
        <v>0.18</v>
      </c>
      <c r="R363" s="50"/>
      <c r="S363" s="50"/>
      <c r="T363" s="46" t="s">
        <v>604</v>
      </c>
      <c r="U363" s="46" t="s">
        <v>603</v>
      </c>
      <c r="V363" s="51"/>
      <c r="W363" s="62"/>
      <c r="X363" s="62"/>
      <c r="Y363" s="23">
        <f>IF(M363&lt;&gt;"",$H363*M363,"")</f>
        <v>0.45</v>
      </c>
      <c r="Z363" s="23">
        <f>IF(N363&lt;&gt;"",$H363*N363,"")</f>
        <v>0.45</v>
      </c>
      <c r="AA363" s="19">
        <f>IF(OR(M363&lt;&gt;"",N363&lt;&gt;""),1,0)</f>
        <v>1</v>
      </c>
      <c r="AB363" s="19">
        <f>IF(M363&lt;&gt;0,1,0)</f>
        <v>1</v>
      </c>
      <c r="AC363" s="19">
        <f>IF(N363&lt;&gt;0,1,0)</f>
        <v>1</v>
      </c>
      <c r="AD363" s="23" t="str">
        <f>IF(W363&lt;&gt;"",$H363*W363,"")</f>
        <v/>
      </c>
      <c r="AE363" s="23" t="str">
        <f>IF(X363&lt;&gt;"",$H363*X363,"")</f>
        <v/>
      </c>
    </row>
    <row r="364" spans="2:31" x14ac:dyDescent="0.25">
      <c r="B364" s="18">
        <f>IF(G364="","",B363+1)</f>
        <v>342</v>
      </c>
      <c r="C364" s="25">
        <v>5200000012385</v>
      </c>
      <c r="D364" s="19"/>
      <c r="E364" s="19"/>
      <c r="F364" s="20"/>
      <c r="G364" s="20" t="s">
        <v>451</v>
      </c>
      <c r="H364" s="21">
        <v>1</v>
      </c>
      <c r="I364" s="21" t="s">
        <v>598</v>
      </c>
      <c r="J364" s="46"/>
      <c r="K364" s="46" t="s">
        <v>104</v>
      </c>
      <c r="L364" s="47"/>
      <c r="M364" s="48">
        <v>9.9499999999999993</v>
      </c>
      <c r="N364" s="48">
        <v>9.9499999999999993</v>
      </c>
      <c r="O364" s="49"/>
      <c r="P364" s="50"/>
      <c r="Q364" s="50">
        <v>0.18</v>
      </c>
      <c r="R364" s="50"/>
      <c r="S364" s="50"/>
      <c r="T364" s="46" t="s">
        <v>604</v>
      </c>
      <c r="U364" s="46" t="s">
        <v>603</v>
      </c>
      <c r="V364" s="51"/>
      <c r="W364" s="62"/>
      <c r="X364" s="62"/>
      <c r="Y364" s="23">
        <f>IF(M364&lt;&gt;"",$H364*M364,"")</f>
        <v>9.9499999999999993</v>
      </c>
      <c r="Z364" s="23">
        <f>IF(N364&lt;&gt;"",$H364*N364,"")</f>
        <v>9.9499999999999993</v>
      </c>
      <c r="AA364" s="19">
        <f>IF(OR(M364&lt;&gt;"",N364&lt;&gt;""),1,0)</f>
        <v>1</v>
      </c>
      <c r="AB364" s="19">
        <f>IF(M364&lt;&gt;0,1,0)</f>
        <v>1</v>
      </c>
      <c r="AC364" s="19">
        <f>IF(N364&lt;&gt;0,1,0)</f>
        <v>1</v>
      </c>
      <c r="AD364" s="23" t="str">
        <f>IF(W364&lt;&gt;"",$H364*W364,"")</f>
        <v/>
      </c>
      <c r="AE364" s="23" t="str">
        <f>IF(X364&lt;&gt;"",$H364*X364,"")</f>
        <v/>
      </c>
    </row>
    <row r="365" spans="2:31" x14ac:dyDescent="0.25">
      <c r="B365" s="18">
        <f>IF(G365="","",B364+1)</f>
        <v>343</v>
      </c>
      <c r="C365" s="25">
        <v>5200000014440</v>
      </c>
      <c r="D365" s="19"/>
      <c r="E365" s="19"/>
      <c r="F365" s="2"/>
      <c r="G365" s="20" t="s">
        <v>452</v>
      </c>
      <c r="H365" s="21">
        <v>1</v>
      </c>
      <c r="I365" s="21" t="s">
        <v>598</v>
      </c>
      <c r="J365" s="46"/>
      <c r="K365" s="46" t="s">
        <v>104</v>
      </c>
      <c r="L365" s="47"/>
      <c r="M365" s="48">
        <v>0.75</v>
      </c>
      <c r="N365" s="48">
        <v>0.75</v>
      </c>
      <c r="O365" s="49"/>
      <c r="P365" s="50"/>
      <c r="Q365" s="50">
        <v>0.18</v>
      </c>
      <c r="R365" s="50"/>
      <c r="S365" s="50"/>
      <c r="T365" s="46" t="s">
        <v>604</v>
      </c>
      <c r="U365" s="46" t="s">
        <v>603</v>
      </c>
      <c r="V365" s="51"/>
      <c r="W365" s="62"/>
      <c r="X365" s="62"/>
      <c r="Y365" s="23">
        <f>IF(M365&lt;&gt;"",$H365*M365,"")</f>
        <v>0.75</v>
      </c>
      <c r="Z365" s="23">
        <f>IF(N365&lt;&gt;"",$H365*N365,"")</f>
        <v>0.75</v>
      </c>
      <c r="AA365" s="19">
        <f>IF(OR(M365&lt;&gt;"",N365&lt;&gt;""),1,0)</f>
        <v>1</v>
      </c>
      <c r="AB365" s="19">
        <f>IF(M365&lt;&gt;0,1,0)</f>
        <v>1</v>
      </c>
      <c r="AC365" s="19">
        <f>IF(N365&lt;&gt;0,1,0)</f>
        <v>1</v>
      </c>
      <c r="AD365" s="23" t="str">
        <f>IF(W365&lt;&gt;"",$H365*W365,"")</f>
        <v/>
      </c>
      <c r="AE365" s="23" t="str">
        <f>IF(X365&lt;&gt;"",$H365*X365,"")</f>
        <v/>
      </c>
    </row>
    <row r="366" spans="2:31" x14ac:dyDescent="0.25">
      <c r="B366" s="18">
        <f>IF(G366="","",B365+1)</f>
        <v>344</v>
      </c>
      <c r="C366" s="25">
        <v>5200000022522</v>
      </c>
      <c r="D366" s="19"/>
      <c r="E366" s="19"/>
      <c r="F366" s="20"/>
      <c r="G366" s="20" t="s">
        <v>589</v>
      </c>
      <c r="H366" s="21">
        <v>1</v>
      </c>
      <c r="I366" s="21" t="s">
        <v>598</v>
      </c>
      <c r="J366" s="46"/>
      <c r="K366" s="46" t="s">
        <v>104</v>
      </c>
      <c r="L366" s="47"/>
      <c r="M366" s="48">
        <v>1.4</v>
      </c>
      <c r="N366" s="48">
        <v>1.4</v>
      </c>
      <c r="O366" s="49"/>
      <c r="P366" s="50"/>
      <c r="Q366" s="50">
        <v>0.18</v>
      </c>
      <c r="R366" s="50"/>
      <c r="S366" s="50"/>
      <c r="T366" s="46" t="s">
        <v>604</v>
      </c>
      <c r="U366" s="46" t="s">
        <v>603</v>
      </c>
      <c r="V366" s="51"/>
      <c r="W366" s="62"/>
      <c r="X366" s="62"/>
      <c r="Y366" s="23">
        <f>IF(M366&lt;&gt;"",$H366*M366,"")</f>
        <v>1.4</v>
      </c>
      <c r="Z366" s="23">
        <f>IF(N366&lt;&gt;"",$H366*N366,"")</f>
        <v>1.4</v>
      </c>
      <c r="AA366" s="19">
        <f>IF(OR(M366&lt;&gt;"",N366&lt;&gt;""),1,0)</f>
        <v>1</v>
      </c>
      <c r="AB366" s="19">
        <f>IF(M366&lt;&gt;0,1,0)</f>
        <v>1</v>
      </c>
      <c r="AC366" s="19">
        <f>IF(N366&lt;&gt;0,1,0)</f>
        <v>1</v>
      </c>
      <c r="AD366" s="23" t="str">
        <f>IF(W366&lt;&gt;"",$H366*W366,"")</f>
        <v/>
      </c>
      <c r="AE366" s="23" t="str">
        <f>IF(X366&lt;&gt;"",$H366*X366,"")</f>
        <v/>
      </c>
    </row>
    <row r="367" spans="2:31" x14ac:dyDescent="0.25">
      <c r="B367" s="18">
        <f>IF(G367="","",B366+1)</f>
        <v>345</v>
      </c>
      <c r="C367" s="25">
        <v>5200000022541</v>
      </c>
      <c r="D367" s="19"/>
      <c r="E367" s="19"/>
      <c r="F367" s="2"/>
      <c r="G367" s="20" t="s">
        <v>590</v>
      </c>
      <c r="H367" s="21">
        <v>3</v>
      </c>
      <c r="I367" s="21" t="s">
        <v>598</v>
      </c>
      <c r="J367" s="46"/>
      <c r="K367" s="46" t="s">
        <v>104</v>
      </c>
      <c r="L367" s="47"/>
      <c r="M367" s="48">
        <v>6.6</v>
      </c>
      <c r="N367" s="48">
        <v>6.6</v>
      </c>
      <c r="O367" s="49"/>
      <c r="P367" s="50"/>
      <c r="Q367" s="50">
        <v>0.18</v>
      </c>
      <c r="R367" s="50"/>
      <c r="S367" s="50"/>
      <c r="T367" s="46" t="s">
        <v>604</v>
      </c>
      <c r="U367" s="46" t="s">
        <v>603</v>
      </c>
      <c r="V367" s="51"/>
      <c r="W367" s="62"/>
      <c r="X367" s="62"/>
      <c r="Y367" s="23">
        <f>IF(M367&lt;&gt;"",$H367*M367,"")</f>
        <v>19.799999999999997</v>
      </c>
      <c r="Z367" s="23">
        <f>IF(N367&lt;&gt;"",$H367*N367,"")</f>
        <v>19.799999999999997</v>
      </c>
      <c r="AA367" s="19">
        <f>IF(OR(M367&lt;&gt;"",N367&lt;&gt;""),1,0)</f>
        <v>1</v>
      </c>
      <c r="AB367" s="19">
        <f>IF(M367&lt;&gt;0,1,0)</f>
        <v>1</v>
      </c>
      <c r="AC367" s="19">
        <f>IF(N367&lt;&gt;0,1,0)</f>
        <v>1</v>
      </c>
      <c r="AD367" s="23" t="str">
        <f>IF(W367&lt;&gt;"",$H367*W367,"")</f>
        <v/>
      </c>
      <c r="AE367" s="23" t="str">
        <f>IF(X367&lt;&gt;"",$H367*X367,"")</f>
        <v/>
      </c>
    </row>
    <row r="368" spans="2:31" x14ac:dyDescent="0.25">
      <c r="B368" s="18">
        <f>IF(G368="","",B367+1)</f>
        <v>346</v>
      </c>
      <c r="C368" s="25">
        <v>5200000001736</v>
      </c>
      <c r="D368" s="19"/>
      <c r="E368" s="19"/>
      <c r="F368" s="20"/>
      <c r="G368" s="20" t="s">
        <v>453</v>
      </c>
      <c r="H368" s="21">
        <v>1</v>
      </c>
      <c r="I368" s="21" t="s">
        <v>598</v>
      </c>
      <c r="J368" s="46"/>
      <c r="K368" s="46" t="s">
        <v>104</v>
      </c>
      <c r="L368" s="47"/>
      <c r="M368" s="48">
        <v>4.95</v>
      </c>
      <c r="N368" s="48">
        <v>4.95</v>
      </c>
      <c r="O368" s="49"/>
      <c r="P368" s="50"/>
      <c r="Q368" s="50">
        <v>0.18</v>
      </c>
      <c r="R368" s="50"/>
      <c r="S368" s="50"/>
      <c r="T368" s="46" t="s">
        <v>604</v>
      </c>
      <c r="U368" s="46" t="s">
        <v>603</v>
      </c>
      <c r="V368" s="51"/>
      <c r="W368" s="62"/>
      <c r="X368" s="62"/>
      <c r="Y368" s="23">
        <f>IF(M368&lt;&gt;"",$H368*M368,"")</f>
        <v>4.95</v>
      </c>
      <c r="Z368" s="23">
        <f>IF(N368&lt;&gt;"",$H368*N368,"")</f>
        <v>4.95</v>
      </c>
      <c r="AA368" s="19">
        <f>IF(OR(M368&lt;&gt;"",N368&lt;&gt;""),1,0)</f>
        <v>1</v>
      </c>
      <c r="AB368" s="19">
        <f>IF(M368&lt;&gt;0,1,0)</f>
        <v>1</v>
      </c>
      <c r="AC368" s="19">
        <f>IF(N368&lt;&gt;0,1,0)</f>
        <v>1</v>
      </c>
      <c r="AD368" s="23" t="str">
        <f>IF(W368&lt;&gt;"",$H368*W368,"")</f>
        <v/>
      </c>
      <c r="AE368" s="23" t="str">
        <f>IF(X368&lt;&gt;"",$H368*X368,"")</f>
        <v/>
      </c>
    </row>
    <row r="369" spans="2:31" x14ac:dyDescent="0.25">
      <c r="B369" s="18">
        <f>IF(G369="","",B368+1)</f>
        <v>347</v>
      </c>
      <c r="C369" s="25">
        <v>5200000000829</v>
      </c>
      <c r="D369" s="19"/>
      <c r="E369" s="19"/>
      <c r="F369" s="2"/>
      <c r="G369" s="20" t="s">
        <v>454</v>
      </c>
      <c r="H369" s="21">
        <v>1</v>
      </c>
      <c r="I369" s="21" t="s">
        <v>598</v>
      </c>
      <c r="J369" s="46"/>
      <c r="K369" s="46" t="s">
        <v>104</v>
      </c>
      <c r="L369" s="47"/>
      <c r="M369" s="48">
        <v>3.9</v>
      </c>
      <c r="N369" s="48">
        <v>3.9</v>
      </c>
      <c r="O369" s="49"/>
      <c r="P369" s="50"/>
      <c r="Q369" s="50">
        <v>0.18</v>
      </c>
      <c r="R369" s="50"/>
      <c r="S369" s="50"/>
      <c r="T369" s="46" t="s">
        <v>604</v>
      </c>
      <c r="U369" s="46" t="s">
        <v>603</v>
      </c>
      <c r="V369" s="51"/>
      <c r="W369" s="62"/>
      <c r="X369" s="62"/>
      <c r="Y369" s="23">
        <f>IF(M369&lt;&gt;"",$H369*M369,"")</f>
        <v>3.9</v>
      </c>
      <c r="Z369" s="23">
        <f>IF(N369&lt;&gt;"",$H369*N369,"")</f>
        <v>3.9</v>
      </c>
      <c r="AA369" s="19">
        <f>IF(OR(M369&lt;&gt;"",N369&lt;&gt;""),1,0)</f>
        <v>1</v>
      </c>
      <c r="AB369" s="19">
        <f>IF(M369&lt;&gt;0,1,0)</f>
        <v>1</v>
      </c>
      <c r="AC369" s="19">
        <f>IF(N369&lt;&gt;0,1,0)</f>
        <v>1</v>
      </c>
      <c r="AD369" s="23" t="str">
        <f>IF(W369&lt;&gt;"",$H369*W369,"")</f>
        <v/>
      </c>
      <c r="AE369" s="23" t="str">
        <f>IF(X369&lt;&gt;"",$H369*X369,"")</f>
        <v/>
      </c>
    </row>
    <row r="370" spans="2:31" x14ac:dyDescent="0.25">
      <c r="B370" s="18">
        <f>IF(G370="","",B369+1)</f>
        <v>348</v>
      </c>
      <c r="C370" s="25">
        <v>5200000000390</v>
      </c>
      <c r="D370" s="19"/>
      <c r="E370" s="19"/>
      <c r="F370" s="20"/>
      <c r="G370" s="20" t="s">
        <v>455</v>
      </c>
      <c r="H370" s="21">
        <v>1</v>
      </c>
      <c r="I370" s="21" t="s">
        <v>598</v>
      </c>
      <c r="J370" s="46"/>
      <c r="K370" s="46" t="s">
        <v>104</v>
      </c>
      <c r="L370" s="47"/>
      <c r="M370" s="48">
        <v>4.5</v>
      </c>
      <c r="N370" s="48">
        <v>4.5</v>
      </c>
      <c r="O370" s="49"/>
      <c r="P370" s="50"/>
      <c r="Q370" s="50">
        <v>0.18</v>
      </c>
      <c r="R370" s="50"/>
      <c r="S370" s="50"/>
      <c r="T370" s="46" t="s">
        <v>604</v>
      </c>
      <c r="U370" s="46" t="s">
        <v>603</v>
      </c>
      <c r="V370" s="51"/>
      <c r="W370" s="62"/>
      <c r="X370" s="62"/>
      <c r="Y370" s="23">
        <f>IF(M370&lt;&gt;"",$H370*M370,"")</f>
        <v>4.5</v>
      </c>
      <c r="Z370" s="23">
        <f>IF(N370&lt;&gt;"",$H370*N370,"")</f>
        <v>4.5</v>
      </c>
      <c r="AA370" s="19">
        <f>IF(OR(M370&lt;&gt;"",N370&lt;&gt;""),1,0)</f>
        <v>1</v>
      </c>
      <c r="AB370" s="19">
        <f>IF(M370&lt;&gt;0,1,0)</f>
        <v>1</v>
      </c>
      <c r="AC370" s="19">
        <f>IF(N370&lt;&gt;0,1,0)</f>
        <v>1</v>
      </c>
      <c r="AD370" s="23" t="str">
        <f>IF(W370&lt;&gt;"",$H370*W370,"")</f>
        <v/>
      </c>
      <c r="AE370" s="23" t="str">
        <f>IF(X370&lt;&gt;"",$H370*X370,"")</f>
        <v/>
      </c>
    </row>
    <row r="371" spans="2:31" x14ac:dyDescent="0.25">
      <c r="B371" s="18">
        <f>IF(G371="","",B370+1)</f>
        <v>349</v>
      </c>
      <c r="C371" s="25">
        <v>5200000000391</v>
      </c>
      <c r="D371" s="19"/>
      <c r="E371" s="19"/>
      <c r="F371" s="2"/>
      <c r="G371" s="20" t="s">
        <v>456</v>
      </c>
      <c r="H371" s="21">
        <v>1</v>
      </c>
      <c r="I371" s="21" t="s">
        <v>598</v>
      </c>
      <c r="J371" s="46"/>
      <c r="K371" s="46" t="s">
        <v>104</v>
      </c>
      <c r="L371" s="47"/>
      <c r="M371" s="48">
        <v>1.5</v>
      </c>
      <c r="N371" s="48">
        <v>1.5</v>
      </c>
      <c r="O371" s="49"/>
      <c r="P371" s="50"/>
      <c r="Q371" s="50">
        <v>0.18</v>
      </c>
      <c r="R371" s="50"/>
      <c r="S371" s="50"/>
      <c r="T371" s="46" t="s">
        <v>604</v>
      </c>
      <c r="U371" s="46" t="s">
        <v>603</v>
      </c>
      <c r="V371" s="51"/>
      <c r="W371" s="62"/>
      <c r="X371" s="62"/>
      <c r="Y371" s="23">
        <f>IF(M371&lt;&gt;"",$H371*M371,"")</f>
        <v>1.5</v>
      </c>
      <c r="Z371" s="23">
        <f>IF(N371&lt;&gt;"",$H371*N371,"")</f>
        <v>1.5</v>
      </c>
      <c r="AA371" s="19">
        <f>IF(OR(M371&lt;&gt;"",N371&lt;&gt;""),1,0)</f>
        <v>1</v>
      </c>
      <c r="AB371" s="19">
        <f>IF(M371&lt;&gt;0,1,0)</f>
        <v>1</v>
      </c>
      <c r="AC371" s="19">
        <f>IF(N371&lt;&gt;0,1,0)</f>
        <v>1</v>
      </c>
      <c r="AD371" s="23" t="str">
        <f>IF(W371&lt;&gt;"",$H371*W371,"")</f>
        <v/>
      </c>
      <c r="AE371" s="23" t="str">
        <f>IF(X371&lt;&gt;"",$H371*X371,"")</f>
        <v/>
      </c>
    </row>
    <row r="372" spans="2:31" x14ac:dyDescent="0.25">
      <c r="B372" s="18">
        <f>IF(G372="","",B371+1)</f>
        <v>350</v>
      </c>
      <c r="C372" s="25">
        <v>5200000001703</v>
      </c>
      <c r="D372" s="19"/>
      <c r="E372" s="19"/>
      <c r="F372" s="20"/>
      <c r="G372" s="20" t="s">
        <v>457</v>
      </c>
      <c r="H372" s="21">
        <v>1</v>
      </c>
      <c r="I372" s="21" t="s">
        <v>598</v>
      </c>
      <c r="J372" s="46"/>
      <c r="K372" s="46" t="s">
        <v>104</v>
      </c>
      <c r="L372" s="47"/>
      <c r="M372" s="48">
        <v>2.7</v>
      </c>
      <c r="N372" s="48">
        <v>2.7</v>
      </c>
      <c r="O372" s="49"/>
      <c r="P372" s="50"/>
      <c r="Q372" s="50">
        <v>0.18</v>
      </c>
      <c r="R372" s="50"/>
      <c r="S372" s="50"/>
      <c r="T372" s="46" t="s">
        <v>604</v>
      </c>
      <c r="U372" s="46" t="s">
        <v>603</v>
      </c>
      <c r="V372" s="51"/>
      <c r="W372" s="62"/>
      <c r="X372" s="62"/>
      <c r="Y372" s="23">
        <f>IF(M372&lt;&gt;"",$H372*M372,"")</f>
        <v>2.7</v>
      </c>
      <c r="Z372" s="23">
        <f>IF(N372&lt;&gt;"",$H372*N372,"")</f>
        <v>2.7</v>
      </c>
      <c r="AA372" s="19">
        <f>IF(OR(M372&lt;&gt;"",N372&lt;&gt;""),1,0)</f>
        <v>1</v>
      </c>
      <c r="AB372" s="19">
        <f>IF(M372&lt;&gt;0,1,0)</f>
        <v>1</v>
      </c>
      <c r="AC372" s="19">
        <f>IF(N372&lt;&gt;0,1,0)</f>
        <v>1</v>
      </c>
      <c r="AD372" s="23" t="str">
        <f>IF(W372&lt;&gt;"",$H372*W372,"")</f>
        <v/>
      </c>
      <c r="AE372" s="23" t="str">
        <f>IF(X372&lt;&gt;"",$H372*X372,"")</f>
        <v/>
      </c>
    </row>
    <row r="373" spans="2:31" x14ac:dyDescent="0.25">
      <c r="B373" s="18">
        <f>IF(G373="","",B372+1)</f>
        <v>351</v>
      </c>
      <c r="C373" s="25">
        <v>5200000001737</v>
      </c>
      <c r="D373" s="19"/>
      <c r="E373" s="19"/>
      <c r="F373" s="2"/>
      <c r="G373" s="20" t="s">
        <v>458</v>
      </c>
      <c r="H373" s="21">
        <v>1</v>
      </c>
      <c r="I373" s="21" t="s">
        <v>598</v>
      </c>
      <c r="J373" s="46"/>
      <c r="K373" s="46" t="s">
        <v>104</v>
      </c>
      <c r="L373" s="47"/>
      <c r="M373" s="48">
        <v>12.5</v>
      </c>
      <c r="N373" s="48">
        <v>12.5</v>
      </c>
      <c r="O373" s="49"/>
      <c r="P373" s="50"/>
      <c r="Q373" s="50">
        <v>0.18</v>
      </c>
      <c r="R373" s="50"/>
      <c r="S373" s="50"/>
      <c r="T373" s="46" t="s">
        <v>604</v>
      </c>
      <c r="U373" s="46" t="s">
        <v>603</v>
      </c>
      <c r="V373" s="51"/>
      <c r="W373" s="62"/>
      <c r="X373" s="62"/>
      <c r="Y373" s="23">
        <f>IF(M373&lt;&gt;"",$H373*M373,"")</f>
        <v>12.5</v>
      </c>
      <c r="Z373" s="23">
        <f>IF(N373&lt;&gt;"",$H373*N373,"")</f>
        <v>12.5</v>
      </c>
      <c r="AA373" s="19">
        <f>IF(OR(M373&lt;&gt;"",N373&lt;&gt;""),1,0)</f>
        <v>1</v>
      </c>
      <c r="AB373" s="19">
        <f>IF(M373&lt;&gt;0,1,0)</f>
        <v>1</v>
      </c>
      <c r="AC373" s="19">
        <f>IF(N373&lt;&gt;0,1,0)</f>
        <v>1</v>
      </c>
      <c r="AD373" s="23" t="str">
        <f>IF(W373&lt;&gt;"",$H373*W373,"")</f>
        <v/>
      </c>
      <c r="AE373" s="23" t="str">
        <f>IF(X373&lt;&gt;"",$H373*X373,"")</f>
        <v/>
      </c>
    </row>
    <row r="374" spans="2:31" x14ac:dyDescent="0.25">
      <c r="B374" s="18">
        <f>IF(G374="","",B373+1)</f>
        <v>352</v>
      </c>
      <c r="C374" s="25">
        <v>5200000012738</v>
      </c>
      <c r="D374" s="19"/>
      <c r="E374" s="19"/>
      <c r="F374" s="20"/>
      <c r="G374" s="20" t="s">
        <v>459</v>
      </c>
      <c r="H374" s="21">
        <v>1</v>
      </c>
      <c r="I374" s="21" t="s">
        <v>598</v>
      </c>
      <c r="J374" s="46"/>
      <c r="K374" s="46" t="s">
        <v>104</v>
      </c>
      <c r="L374" s="47"/>
      <c r="M374" s="48">
        <v>6</v>
      </c>
      <c r="N374" s="48">
        <v>6</v>
      </c>
      <c r="O374" s="49"/>
      <c r="P374" s="50"/>
      <c r="Q374" s="50">
        <v>0.18</v>
      </c>
      <c r="R374" s="50"/>
      <c r="S374" s="50"/>
      <c r="T374" s="46" t="s">
        <v>604</v>
      </c>
      <c r="U374" s="46" t="s">
        <v>603</v>
      </c>
      <c r="V374" s="51"/>
      <c r="W374" s="62"/>
      <c r="X374" s="62"/>
      <c r="Y374" s="23">
        <f>IF(M374&lt;&gt;"",$H374*M374,"")</f>
        <v>6</v>
      </c>
      <c r="Z374" s="23">
        <f>IF(N374&lt;&gt;"",$H374*N374,"")</f>
        <v>6</v>
      </c>
      <c r="AA374" s="19">
        <f>IF(OR(M374&lt;&gt;"",N374&lt;&gt;""),1,0)</f>
        <v>1</v>
      </c>
      <c r="AB374" s="19">
        <f>IF(M374&lt;&gt;0,1,0)</f>
        <v>1</v>
      </c>
      <c r="AC374" s="19">
        <f>IF(N374&lt;&gt;0,1,0)</f>
        <v>1</v>
      </c>
      <c r="AD374" s="23" t="str">
        <f>IF(W374&lt;&gt;"",$H374*W374,"")</f>
        <v/>
      </c>
      <c r="AE374" s="23" t="str">
        <f>IF(X374&lt;&gt;"",$H374*X374,"")</f>
        <v/>
      </c>
    </row>
    <row r="375" spans="2:31" x14ac:dyDescent="0.25">
      <c r="B375" s="18">
        <f>IF(G375="","",B374+1)</f>
        <v>353</v>
      </c>
      <c r="C375" s="25">
        <v>5200000001129</v>
      </c>
      <c r="D375" s="19"/>
      <c r="E375" s="19"/>
      <c r="F375" s="2"/>
      <c r="G375" s="20" t="s">
        <v>460</v>
      </c>
      <c r="H375" s="21">
        <v>1</v>
      </c>
      <c r="I375" s="21" t="s">
        <v>598</v>
      </c>
      <c r="J375" s="46"/>
      <c r="K375" s="46" t="s">
        <v>104</v>
      </c>
      <c r="L375" s="47"/>
      <c r="M375" s="48">
        <v>2.75</v>
      </c>
      <c r="N375" s="48">
        <v>2.75</v>
      </c>
      <c r="O375" s="49"/>
      <c r="P375" s="50"/>
      <c r="Q375" s="50">
        <v>0.18</v>
      </c>
      <c r="R375" s="50"/>
      <c r="S375" s="50"/>
      <c r="T375" s="46" t="s">
        <v>604</v>
      </c>
      <c r="U375" s="46" t="s">
        <v>603</v>
      </c>
      <c r="V375" s="51"/>
      <c r="W375" s="62"/>
      <c r="X375" s="62"/>
      <c r="Y375" s="23">
        <f>IF(M375&lt;&gt;"",$H375*M375,"")</f>
        <v>2.75</v>
      </c>
      <c r="Z375" s="23">
        <f>IF(N375&lt;&gt;"",$H375*N375,"")</f>
        <v>2.75</v>
      </c>
      <c r="AA375" s="19">
        <f>IF(OR(M375&lt;&gt;"",N375&lt;&gt;""),1,0)</f>
        <v>1</v>
      </c>
      <c r="AB375" s="19">
        <f>IF(M375&lt;&gt;0,1,0)</f>
        <v>1</v>
      </c>
      <c r="AC375" s="19">
        <f>IF(N375&lt;&gt;0,1,0)</f>
        <v>1</v>
      </c>
      <c r="AD375" s="23" t="str">
        <f>IF(W375&lt;&gt;"",$H375*W375,"")</f>
        <v/>
      </c>
      <c r="AE375" s="23" t="str">
        <f>IF(X375&lt;&gt;"",$H375*X375,"")</f>
        <v/>
      </c>
    </row>
    <row r="376" spans="2:31" x14ac:dyDescent="0.25">
      <c r="B376" s="18">
        <f>IF(G376="","",B375+1)</f>
        <v>354</v>
      </c>
      <c r="C376" s="25">
        <v>5200000000393</v>
      </c>
      <c r="D376" s="19"/>
      <c r="E376" s="19"/>
      <c r="F376" s="20"/>
      <c r="G376" s="20" t="s">
        <v>461</v>
      </c>
      <c r="H376" s="21">
        <v>1</v>
      </c>
      <c r="I376" s="21" t="s">
        <v>598</v>
      </c>
      <c r="J376" s="46"/>
      <c r="K376" s="46" t="s">
        <v>104</v>
      </c>
      <c r="L376" s="47"/>
      <c r="M376" s="48">
        <v>2.5499999999999998</v>
      </c>
      <c r="N376" s="48">
        <v>2.5499999999999998</v>
      </c>
      <c r="O376" s="49"/>
      <c r="P376" s="50"/>
      <c r="Q376" s="50">
        <v>0.18</v>
      </c>
      <c r="R376" s="50"/>
      <c r="S376" s="50"/>
      <c r="T376" s="46" t="s">
        <v>604</v>
      </c>
      <c r="U376" s="46" t="s">
        <v>603</v>
      </c>
      <c r="V376" s="51"/>
      <c r="W376" s="62"/>
      <c r="X376" s="62"/>
      <c r="Y376" s="23">
        <f>IF(M376&lt;&gt;"",$H376*M376,"")</f>
        <v>2.5499999999999998</v>
      </c>
      <c r="Z376" s="23">
        <f>IF(N376&lt;&gt;"",$H376*N376,"")</f>
        <v>2.5499999999999998</v>
      </c>
      <c r="AA376" s="19">
        <f>IF(OR(M376&lt;&gt;"",N376&lt;&gt;""),1,0)</f>
        <v>1</v>
      </c>
      <c r="AB376" s="19">
        <f>IF(M376&lt;&gt;0,1,0)</f>
        <v>1</v>
      </c>
      <c r="AC376" s="19">
        <f>IF(N376&lt;&gt;0,1,0)</f>
        <v>1</v>
      </c>
      <c r="AD376" s="23" t="str">
        <f>IF(W376&lt;&gt;"",$H376*W376,"")</f>
        <v/>
      </c>
      <c r="AE376" s="23" t="str">
        <f>IF(X376&lt;&gt;"",$H376*X376,"")</f>
        <v/>
      </c>
    </row>
    <row r="377" spans="2:31" x14ac:dyDescent="0.25">
      <c r="B377" s="18">
        <f>IF(G377="","",B376+1)</f>
        <v>355</v>
      </c>
      <c r="C377" s="25">
        <v>5200000000779</v>
      </c>
      <c r="D377" s="19"/>
      <c r="E377" s="19"/>
      <c r="F377" s="2"/>
      <c r="G377" s="20" t="s">
        <v>462</v>
      </c>
      <c r="H377" s="21">
        <v>1</v>
      </c>
      <c r="I377" s="21" t="s">
        <v>598</v>
      </c>
      <c r="J377" s="46"/>
      <c r="K377" s="46" t="s">
        <v>104</v>
      </c>
      <c r="L377" s="47"/>
      <c r="M377" s="48">
        <v>3.85</v>
      </c>
      <c r="N377" s="48">
        <v>3.85</v>
      </c>
      <c r="O377" s="49"/>
      <c r="P377" s="50"/>
      <c r="Q377" s="50">
        <v>0.18</v>
      </c>
      <c r="R377" s="50"/>
      <c r="S377" s="50"/>
      <c r="T377" s="46" t="s">
        <v>604</v>
      </c>
      <c r="U377" s="46" t="s">
        <v>603</v>
      </c>
      <c r="V377" s="51"/>
      <c r="W377" s="62"/>
      <c r="X377" s="62"/>
      <c r="Y377" s="23">
        <f>IF(M377&lt;&gt;"",$H377*M377,"")</f>
        <v>3.85</v>
      </c>
      <c r="Z377" s="23">
        <f>IF(N377&lt;&gt;"",$H377*N377,"")</f>
        <v>3.85</v>
      </c>
      <c r="AA377" s="19">
        <f>IF(OR(M377&lt;&gt;"",N377&lt;&gt;""),1,0)</f>
        <v>1</v>
      </c>
      <c r="AB377" s="19">
        <f>IF(M377&lt;&gt;0,1,0)</f>
        <v>1</v>
      </c>
      <c r="AC377" s="19">
        <f>IF(N377&lt;&gt;0,1,0)</f>
        <v>1</v>
      </c>
      <c r="AD377" s="23" t="str">
        <f>IF(W377&lt;&gt;"",$H377*W377,"")</f>
        <v/>
      </c>
      <c r="AE377" s="23" t="str">
        <f>IF(X377&lt;&gt;"",$H377*X377,"")</f>
        <v/>
      </c>
    </row>
    <row r="378" spans="2:31" x14ac:dyDescent="0.25">
      <c r="B378" s="18">
        <f>IF(G378="","",B377+1)</f>
        <v>356</v>
      </c>
      <c r="C378" s="25">
        <v>5200000000395</v>
      </c>
      <c r="D378" s="19"/>
      <c r="E378" s="19"/>
      <c r="F378" s="20"/>
      <c r="G378" s="20" t="s">
        <v>463</v>
      </c>
      <c r="H378" s="21">
        <v>1</v>
      </c>
      <c r="I378" s="21" t="s">
        <v>598</v>
      </c>
      <c r="J378" s="46"/>
      <c r="K378" s="46" t="s">
        <v>104</v>
      </c>
      <c r="L378" s="47"/>
      <c r="M378" s="48">
        <v>9.5</v>
      </c>
      <c r="N378" s="48">
        <v>9.5</v>
      </c>
      <c r="O378" s="49"/>
      <c r="P378" s="50"/>
      <c r="Q378" s="50">
        <v>0.18</v>
      </c>
      <c r="R378" s="50"/>
      <c r="S378" s="50"/>
      <c r="T378" s="46" t="s">
        <v>604</v>
      </c>
      <c r="U378" s="46" t="s">
        <v>603</v>
      </c>
      <c r="V378" s="51"/>
      <c r="W378" s="62"/>
      <c r="X378" s="62"/>
      <c r="Y378" s="23">
        <f>IF(M378&lt;&gt;"",$H378*M378,"")</f>
        <v>9.5</v>
      </c>
      <c r="Z378" s="23">
        <f>IF(N378&lt;&gt;"",$H378*N378,"")</f>
        <v>9.5</v>
      </c>
      <c r="AA378" s="19">
        <f>IF(OR(M378&lt;&gt;"",N378&lt;&gt;""),1,0)</f>
        <v>1</v>
      </c>
      <c r="AB378" s="19">
        <f>IF(M378&lt;&gt;0,1,0)</f>
        <v>1</v>
      </c>
      <c r="AC378" s="19">
        <f>IF(N378&lt;&gt;0,1,0)</f>
        <v>1</v>
      </c>
      <c r="AD378" s="23" t="str">
        <f>IF(W378&lt;&gt;"",$H378*W378,"")</f>
        <v/>
      </c>
      <c r="AE378" s="23" t="str">
        <f>IF(X378&lt;&gt;"",$H378*X378,"")</f>
        <v/>
      </c>
    </row>
    <row r="379" spans="2:31" x14ac:dyDescent="0.25">
      <c r="B379" s="18">
        <f>IF(G379="","",B378+1)</f>
        <v>357</v>
      </c>
      <c r="C379" s="25">
        <v>5200000001718</v>
      </c>
      <c r="D379" s="19"/>
      <c r="E379" s="19"/>
      <c r="F379" s="2"/>
      <c r="G379" s="20" t="s">
        <v>464</v>
      </c>
      <c r="H379" s="21">
        <v>1</v>
      </c>
      <c r="I379" s="21" t="s">
        <v>598</v>
      </c>
      <c r="J379" s="46"/>
      <c r="K379" s="46" t="s">
        <v>104</v>
      </c>
      <c r="L379" s="47"/>
      <c r="M379" s="48">
        <v>11</v>
      </c>
      <c r="N379" s="48">
        <v>11</v>
      </c>
      <c r="O379" s="49"/>
      <c r="P379" s="50"/>
      <c r="Q379" s="50">
        <v>0.18</v>
      </c>
      <c r="R379" s="50"/>
      <c r="S379" s="50"/>
      <c r="T379" s="46" t="s">
        <v>604</v>
      </c>
      <c r="U379" s="46" t="s">
        <v>603</v>
      </c>
      <c r="V379" s="51"/>
      <c r="W379" s="62"/>
      <c r="X379" s="62"/>
      <c r="Y379" s="23">
        <f>IF(M379&lt;&gt;"",$H379*M379,"")</f>
        <v>11</v>
      </c>
      <c r="Z379" s="23">
        <f>IF(N379&lt;&gt;"",$H379*N379,"")</f>
        <v>11</v>
      </c>
      <c r="AA379" s="19">
        <f>IF(OR(M379&lt;&gt;"",N379&lt;&gt;""),1,0)</f>
        <v>1</v>
      </c>
      <c r="AB379" s="19">
        <f>IF(M379&lt;&gt;0,1,0)</f>
        <v>1</v>
      </c>
      <c r="AC379" s="19">
        <f>IF(N379&lt;&gt;0,1,0)</f>
        <v>1</v>
      </c>
      <c r="AD379" s="23" t="str">
        <f>IF(W379&lt;&gt;"",$H379*W379,"")</f>
        <v/>
      </c>
      <c r="AE379" s="23" t="str">
        <f>IF(X379&lt;&gt;"",$H379*X379,"")</f>
        <v/>
      </c>
    </row>
    <row r="380" spans="2:31" x14ac:dyDescent="0.25">
      <c r="B380" s="18">
        <f>IF(G380="","",B379+1)</f>
        <v>358</v>
      </c>
      <c r="C380" s="25">
        <v>5200000000396</v>
      </c>
      <c r="D380" s="19"/>
      <c r="E380" s="19"/>
      <c r="F380" s="20"/>
      <c r="G380" s="20" t="s">
        <v>465</v>
      </c>
      <c r="H380" s="21">
        <v>1</v>
      </c>
      <c r="I380" s="21" t="s">
        <v>598</v>
      </c>
      <c r="J380" s="46"/>
      <c r="K380" s="46" t="s">
        <v>104</v>
      </c>
      <c r="L380" s="47"/>
      <c r="M380" s="48">
        <v>9.5</v>
      </c>
      <c r="N380" s="48">
        <v>9.5</v>
      </c>
      <c r="O380" s="49"/>
      <c r="P380" s="50"/>
      <c r="Q380" s="50">
        <v>0.18</v>
      </c>
      <c r="R380" s="50"/>
      <c r="S380" s="50"/>
      <c r="T380" s="46" t="s">
        <v>604</v>
      </c>
      <c r="U380" s="46" t="s">
        <v>603</v>
      </c>
      <c r="V380" s="51"/>
      <c r="W380" s="62"/>
      <c r="X380" s="62"/>
      <c r="Y380" s="23">
        <f>IF(M380&lt;&gt;"",$H380*M380,"")</f>
        <v>9.5</v>
      </c>
      <c r="Z380" s="23">
        <f>IF(N380&lt;&gt;"",$H380*N380,"")</f>
        <v>9.5</v>
      </c>
      <c r="AA380" s="19">
        <f>IF(OR(M380&lt;&gt;"",N380&lt;&gt;""),1,0)</f>
        <v>1</v>
      </c>
      <c r="AB380" s="19">
        <f>IF(M380&lt;&gt;0,1,0)</f>
        <v>1</v>
      </c>
      <c r="AC380" s="19">
        <f>IF(N380&lt;&gt;0,1,0)</f>
        <v>1</v>
      </c>
      <c r="AD380" s="23" t="str">
        <f>IF(W380&lt;&gt;"",$H380*W380,"")</f>
        <v/>
      </c>
      <c r="AE380" s="23" t="str">
        <f>IF(X380&lt;&gt;"",$H380*X380,"")</f>
        <v/>
      </c>
    </row>
    <row r="381" spans="2:31" x14ac:dyDescent="0.25">
      <c r="B381" s="18">
        <f>IF(G381="","",B380+1)</f>
        <v>359</v>
      </c>
      <c r="C381" s="25">
        <v>5200000000397</v>
      </c>
      <c r="D381" s="19"/>
      <c r="E381" s="19"/>
      <c r="F381" s="2"/>
      <c r="G381" s="20" t="s">
        <v>466</v>
      </c>
      <c r="H381" s="21">
        <v>1</v>
      </c>
      <c r="I381" s="21" t="s">
        <v>598</v>
      </c>
      <c r="J381" s="46"/>
      <c r="K381" s="46" t="s">
        <v>104</v>
      </c>
      <c r="L381" s="47"/>
      <c r="M381" s="48">
        <v>59.3</v>
      </c>
      <c r="N381" s="48">
        <v>59.3</v>
      </c>
      <c r="O381" s="49"/>
      <c r="P381" s="50"/>
      <c r="Q381" s="50">
        <v>0.18</v>
      </c>
      <c r="R381" s="50"/>
      <c r="S381" s="50"/>
      <c r="T381" s="46" t="s">
        <v>604</v>
      </c>
      <c r="U381" s="46" t="s">
        <v>603</v>
      </c>
      <c r="V381" s="51"/>
      <c r="W381" s="62"/>
      <c r="X381" s="62"/>
      <c r="Y381" s="23">
        <f>IF(M381&lt;&gt;"",$H381*M381,"")</f>
        <v>59.3</v>
      </c>
      <c r="Z381" s="23">
        <f>IF(N381&lt;&gt;"",$H381*N381,"")</f>
        <v>59.3</v>
      </c>
      <c r="AA381" s="19">
        <f>IF(OR(M381&lt;&gt;"",N381&lt;&gt;""),1,0)</f>
        <v>1</v>
      </c>
      <c r="AB381" s="19">
        <f>IF(M381&lt;&gt;0,1,0)</f>
        <v>1</v>
      </c>
      <c r="AC381" s="19">
        <f>IF(N381&lt;&gt;0,1,0)</f>
        <v>1</v>
      </c>
      <c r="AD381" s="23" t="str">
        <f>IF(W381&lt;&gt;"",$H381*W381,"")</f>
        <v/>
      </c>
      <c r="AE381" s="23" t="str">
        <f>IF(X381&lt;&gt;"",$H381*X381,"")</f>
        <v/>
      </c>
    </row>
    <row r="382" spans="2:31" x14ac:dyDescent="0.25">
      <c r="B382" s="18">
        <f>IF(G382="","",B381+1)</f>
        <v>360</v>
      </c>
      <c r="C382" s="25">
        <v>5200000000399</v>
      </c>
      <c r="D382" s="19"/>
      <c r="E382" s="19"/>
      <c r="F382" s="20"/>
      <c r="G382" s="20" t="s">
        <v>467</v>
      </c>
      <c r="H382" s="21">
        <v>1</v>
      </c>
      <c r="I382" s="21" t="s">
        <v>598</v>
      </c>
      <c r="J382" s="46"/>
      <c r="K382" s="46" t="s">
        <v>104</v>
      </c>
      <c r="L382" s="47"/>
      <c r="M382" s="48">
        <v>3.45</v>
      </c>
      <c r="N382" s="48">
        <v>3.45</v>
      </c>
      <c r="O382" s="49"/>
      <c r="P382" s="50"/>
      <c r="Q382" s="50">
        <v>0.18</v>
      </c>
      <c r="R382" s="50"/>
      <c r="S382" s="50"/>
      <c r="T382" s="46" t="s">
        <v>604</v>
      </c>
      <c r="U382" s="46" t="s">
        <v>603</v>
      </c>
      <c r="V382" s="51"/>
      <c r="W382" s="62"/>
      <c r="X382" s="62"/>
      <c r="Y382" s="23">
        <f>IF(M382&lt;&gt;"",$H382*M382,"")</f>
        <v>3.45</v>
      </c>
      <c r="Z382" s="23">
        <f>IF(N382&lt;&gt;"",$H382*N382,"")</f>
        <v>3.45</v>
      </c>
      <c r="AA382" s="19">
        <f>IF(OR(M382&lt;&gt;"",N382&lt;&gt;""),1,0)</f>
        <v>1</v>
      </c>
      <c r="AB382" s="19">
        <f>IF(M382&lt;&gt;0,1,0)</f>
        <v>1</v>
      </c>
      <c r="AC382" s="19">
        <f>IF(N382&lt;&gt;0,1,0)</f>
        <v>1</v>
      </c>
      <c r="AD382" s="23" t="str">
        <f>IF(W382&lt;&gt;"",$H382*W382,"")</f>
        <v/>
      </c>
      <c r="AE382" s="23" t="str">
        <f>IF(X382&lt;&gt;"",$H382*X382,"")</f>
        <v/>
      </c>
    </row>
    <row r="383" spans="2:31" x14ac:dyDescent="0.25">
      <c r="B383" s="18">
        <f>IF(G383="","",B382+1)</f>
        <v>361</v>
      </c>
      <c r="C383" s="25">
        <v>5200000000774</v>
      </c>
      <c r="D383" s="19"/>
      <c r="E383" s="19"/>
      <c r="F383" s="2"/>
      <c r="G383" s="20" t="s">
        <v>468</v>
      </c>
      <c r="H383" s="21">
        <v>1</v>
      </c>
      <c r="I383" s="21" t="s">
        <v>598</v>
      </c>
      <c r="J383" s="46"/>
      <c r="K383" s="46" t="s">
        <v>104</v>
      </c>
      <c r="L383" s="47"/>
      <c r="M383" s="48">
        <v>3.7</v>
      </c>
      <c r="N383" s="48">
        <v>3.7</v>
      </c>
      <c r="O383" s="49"/>
      <c r="P383" s="50"/>
      <c r="Q383" s="50">
        <v>0.18</v>
      </c>
      <c r="R383" s="50"/>
      <c r="S383" s="50"/>
      <c r="T383" s="46" t="s">
        <v>604</v>
      </c>
      <c r="U383" s="46" t="s">
        <v>603</v>
      </c>
      <c r="V383" s="51"/>
      <c r="W383" s="62"/>
      <c r="X383" s="62"/>
      <c r="Y383" s="23">
        <f>IF(M383&lt;&gt;"",$H383*M383,"")</f>
        <v>3.7</v>
      </c>
      <c r="Z383" s="23">
        <f>IF(N383&lt;&gt;"",$H383*N383,"")</f>
        <v>3.7</v>
      </c>
      <c r="AA383" s="19">
        <f>IF(OR(M383&lt;&gt;"",N383&lt;&gt;""),1,0)</f>
        <v>1</v>
      </c>
      <c r="AB383" s="19">
        <f>IF(M383&lt;&gt;0,1,0)</f>
        <v>1</v>
      </c>
      <c r="AC383" s="19">
        <f>IF(N383&lt;&gt;0,1,0)</f>
        <v>1</v>
      </c>
      <c r="AD383" s="23" t="str">
        <f>IF(W383&lt;&gt;"",$H383*W383,"")</f>
        <v/>
      </c>
      <c r="AE383" s="23" t="str">
        <f>IF(X383&lt;&gt;"",$H383*X383,"")</f>
        <v/>
      </c>
    </row>
    <row r="384" spans="2:31" x14ac:dyDescent="0.25">
      <c r="B384" s="18">
        <f>IF(G384="","",B383+1)</f>
        <v>362</v>
      </c>
      <c r="C384" s="25">
        <v>5200000001738</v>
      </c>
      <c r="D384" s="19"/>
      <c r="E384" s="19"/>
      <c r="F384" s="20"/>
      <c r="G384" s="20" t="s">
        <v>469</v>
      </c>
      <c r="H384" s="21">
        <v>1</v>
      </c>
      <c r="I384" s="21" t="s">
        <v>598</v>
      </c>
      <c r="J384" s="46"/>
      <c r="K384" s="46" t="s">
        <v>104</v>
      </c>
      <c r="L384" s="47"/>
      <c r="M384" s="48">
        <v>17.2</v>
      </c>
      <c r="N384" s="48">
        <v>17.2</v>
      </c>
      <c r="O384" s="49"/>
      <c r="P384" s="50"/>
      <c r="Q384" s="50">
        <v>0.18</v>
      </c>
      <c r="R384" s="50"/>
      <c r="S384" s="50"/>
      <c r="T384" s="46" t="s">
        <v>604</v>
      </c>
      <c r="U384" s="46" t="s">
        <v>603</v>
      </c>
      <c r="V384" s="51"/>
      <c r="W384" s="62"/>
      <c r="X384" s="62"/>
      <c r="Y384" s="23">
        <f>IF(M384&lt;&gt;"",$H384*M384,"")</f>
        <v>17.2</v>
      </c>
      <c r="Z384" s="23">
        <f>IF(N384&lt;&gt;"",$H384*N384,"")</f>
        <v>17.2</v>
      </c>
      <c r="AA384" s="19">
        <f>IF(OR(M384&lt;&gt;"",N384&lt;&gt;""),1,0)</f>
        <v>1</v>
      </c>
      <c r="AB384" s="19">
        <f>IF(M384&lt;&gt;0,1,0)</f>
        <v>1</v>
      </c>
      <c r="AC384" s="19">
        <f>IF(N384&lt;&gt;0,1,0)</f>
        <v>1</v>
      </c>
      <c r="AD384" s="23" t="str">
        <f>IF(W384&lt;&gt;"",$H384*W384,"")</f>
        <v/>
      </c>
      <c r="AE384" s="23" t="str">
        <f>IF(X384&lt;&gt;"",$H384*X384,"")</f>
        <v/>
      </c>
    </row>
    <row r="385" spans="2:31" x14ac:dyDescent="0.25">
      <c r="B385" s="18">
        <f>IF(G385="","",B384+1)</f>
        <v>363</v>
      </c>
      <c r="C385" s="25">
        <v>5200000004009</v>
      </c>
      <c r="D385" s="19"/>
      <c r="E385" s="19"/>
      <c r="F385" s="2"/>
      <c r="G385" s="20" t="s">
        <v>470</v>
      </c>
      <c r="H385" s="21">
        <v>1</v>
      </c>
      <c r="I385" s="21" t="s">
        <v>598</v>
      </c>
      <c r="J385" s="46"/>
      <c r="K385" s="46" t="s">
        <v>104</v>
      </c>
      <c r="L385" s="47"/>
      <c r="M385" s="48">
        <v>9.34</v>
      </c>
      <c r="N385" s="48">
        <v>9.34</v>
      </c>
      <c r="O385" s="49"/>
      <c r="P385" s="50"/>
      <c r="Q385" s="50">
        <v>0.18</v>
      </c>
      <c r="R385" s="50"/>
      <c r="S385" s="50"/>
      <c r="T385" s="46" t="s">
        <v>604</v>
      </c>
      <c r="U385" s="46" t="s">
        <v>603</v>
      </c>
      <c r="V385" s="51"/>
      <c r="W385" s="62"/>
      <c r="X385" s="62"/>
      <c r="Y385" s="23">
        <f>IF(M385&lt;&gt;"",$H385*M385,"")</f>
        <v>9.34</v>
      </c>
      <c r="Z385" s="23">
        <f>IF(N385&lt;&gt;"",$H385*N385,"")</f>
        <v>9.34</v>
      </c>
      <c r="AA385" s="19">
        <f>IF(OR(M385&lt;&gt;"",N385&lt;&gt;""),1,0)</f>
        <v>1</v>
      </c>
      <c r="AB385" s="19">
        <f>IF(M385&lt;&gt;0,1,0)</f>
        <v>1</v>
      </c>
      <c r="AC385" s="19">
        <f>IF(N385&lt;&gt;0,1,0)</f>
        <v>1</v>
      </c>
      <c r="AD385" s="23" t="str">
        <f>IF(W385&lt;&gt;"",$H385*W385,"")</f>
        <v/>
      </c>
      <c r="AE385" s="23" t="str">
        <f>IF(X385&lt;&gt;"",$H385*X385,"")</f>
        <v/>
      </c>
    </row>
    <row r="386" spans="2:31" x14ac:dyDescent="0.25">
      <c r="B386" s="18">
        <f>IF(G386="","",B385+1)</f>
        <v>364</v>
      </c>
      <c r="C386" s="25">
        <v>5200000000193</v>
      </c>
      <c r="D386" s="19"/>
      <c r="E386" s="19"/>
      <c r="F386" s="20"/>
      <c r="G386" s="20" t="s">
        <v>471</v>
      </c>
      <c r="H386" s="21">
        <v>1</v>
      </c>
      <c r="I386" s="21" t="s">
        <v>598</v>
      </c>
      <c r="J386" s="46"/>
      <c r="K386" s="46" t="s">
        <v>104</v>
      </c>
      <c r="L386" s="47"/>
      <c r="M386" s="48">
        <v>11.75</v>
      </c>
      <c r="N386" s="48">
        <v>11.75</v>
      </c>
      <c r="O386" s="49"/>
      <c r="P386" s="50"/>
      <c r="Q386" s="50">
        <v>0.18</v>
      </c>
      <c r="R386" s="50"/>
      <c r="S386" s="50"/>
      <c r="T386" s="46" t="s">
        <v>604</v>
      </c>
      <c r="U386" s="46" t="s">
        <v>603</v>
      </c>
      <c r="V386" s="51"/>
      <c r="W386" s="62"/>
      <c r="X386" s="62"/>
      <c r="Y386" s="23">
        <f>IF(M386&lt;&gt;"",$H386*M386,"")</f>
        <v>11.75</v>
      </c>
      <c r="Z386" s="23">
        <f>IF(N386&lt;&gt;"",$H386*N386,"")</f>
        <v>11.75</v>
      </c>
      <c r="AA386" s="19">
        <f>IF(OR(M386&lt;&gt;"",N386&lt;&gt;""),1,0)</f>
        <v>1</v>
      </c>
      <c r="AB386" s="19">
        <f>IF(M386&lt;&gt;0,1,0)</f>
        <v>1</v>
      </c>
      <c r="AC386" s="19">
        <f>IF(N386&lt;&gt;0,1,0)</f>
        <v>1</v>
      </c>
      <c r="AD386" s="23" t="str">
        <f>IF(W386&lt;&gt;"",$H386*W386,"")</f>
        <v/>
      </c>
      <c r="AE386" s="23" t="str">
        <f>IF(X386&lt;&gt;"",$H386*X386,"")</f>
        <v/>
      </c>
    </row>
    <row r="387" spans="2:31" x14ac:dyDescent="0.25">
      <c r="B387" s="18">
        <f>IF(G387="","",B386+1)</f>
        <v>365</v>
      </c>
      <c r="C387" s="25">
        <v>5200000000401</v>
      </c>
      <c r="D387" s="19"/>
      <c r="E387" s="19"/>
      <c r="F387" s="2"/>
      <c r="G387" s="20" t="s">
        <v>472</v>
      </c>
      <c r="H387" s="21">
        <v>1</v>
      </c>
      <c r="I387" s="21" t="s">
        <v>598</v>
      </c>
      <c r="J387" s="46"/>
      <c r="K387" s="46" t="s">
        <v>104</v>
      </c>
      <c r="L387" s="47"/>
      <c r="M387" s="48">
        <v>24.9</v>
      </c>
      <c r="N387" s="48">
        <v>24.9</v>
      </c>
      <c r="O387" s="49"/>
      <c r="P387" s="50"/>
      <c r="Q387" s="50">
        <v>0.18</v>
      </c>
      <c r="R387" s="50"/>
      <c r="S387" s="50"/>
      <c r="T387" s="46" t="s">
        <v>604</v>
      </c>
      <c r="U387" s="46" t="s">
        <v>603</v>
      </c>
      <c r="V387" s="51"/>
      <c r="W387" s="62"/>
      <c r="X387" s="62"/>
      <c r="Y387" s="23">
        <f>IF(M387&lt;&gt;"",$H387*M387,"")</f>
        <v>24.9</v>
      </c>
      <c r="Z387" s="23">
        <f>IF(N387&lt;&gt;"",$H387*N387,"")</f>
        <v>24.9</v>
      </c>
      <c r="AA387" s="19">
        <f>IF(OR(M387&lt;&gt;"",N387&lt;&gt;""),1,0)</f>
        <v>1</v>
      </c>
      <c r="AB387" s="19">
        <f>IF(M387&lt;&gt;0,1,0)</f>
        <v>1</v>
      </c>
      <c r="AC387" s="19">
        <f>IF(N387&lt;&gt;0,1,0)</f>
        <v>1</v>
      </c>
      <c r="AD387" s="23" t="str">
        <f>IF(W387&lt;&gt;"",$H387*W387,"")</f>
        <v/>
      </c>
      <c r="AE387" s="23" t="str">
        <f>IF(X387&lt;&gt;"",$H387*X387,"")</f>
        <v/>
      </c>
    </row>
    <row r="388" spans="2:31" x14ac:dyDescent="0.25">
      <c r="B388" s="18">
        <f>IF(G388="","",B387+1)</f>
        <v>366</v>
      </c>
      <c r="C388" s="25">
        <v>5200000003979</v>
      </c>
      <c r="D388" s="19"/>
      <c r="E388" s="19"/>
      <c r="F388" s="20"/>
      <c r="G388" s="20" t="s">
        <v>473</v>
      </c>
      <c r="H388" s="21">
        <v>1</v>
      </c>
      <c r="I388" s="21" t="s">
        <v>598</v>
      </c>
      <c r="J388" s="46"/>
      <c r="K388" s="46" t="s">
        <v>104</v>
      </c>
      <c r="L388" s="47"/>
      <c r="M388" s="48">
        <v>9</v>
      </c>
      <c r="N388" s="48">
        <v>9</v>
      </c>
      <c r="O388" s="49"/>
      <c r="P388" s="50"/>
      <c r="Q388" s="50">
        <v>0.18</v>
      </c>
      <c r="R388" s="50"/>
      <c r="S388" s="50"/>
      <c r="T388" s="46" t="s">
        <v>604</v>
      </c>
      <c r="U388" s="46" t="s">
        <v>603</v>
      </c>
      <c r="V388" s="51"/>
      <c r="W388" s="62"/>
      <c r="X388" s="62"/>
      <c r="Y388" s="23">
        <f>IF(M388&lt;&gt;"",$H388*M388,"")</f>
        <v>9</v>
      </c>
      <c r="Z388" s="23">
        <f>IF(N388&lt;&gt;"",$H388*N388,"")</f>
        <v>9</v>
      </c>
      <c r="AA388" s="19">
        <f>IF(OR(M388&lt;&gt;"",N388&lt;&gt;""),1,0)</f>
        <v>1</v>
      </c>
      <c r="AB388" s="19">
        <f>IF(M388&lt;&gt;0,1,0)</f>
        <v>1</v>
      </c>
      <c r="AC388" s="19">
        <f>IF(N388&lt;&gt;0,1,0)</f>
        <v>1</v>
      </c>
      <c r="AD388" s="23" t="str">
        <f>IF(W388&lt;&gt;"",$H388*W388,"")</f>
        <v/>
      </c>
      <c r="AE388" s="23" t="str">
        <f>IF(X388&lt;&gt;"",$H388*X388,"")</f>
        <v/>
      </c>
    </row>
    <row r="389" spans="2:31" x14ac:dyDescent="0.25">
      <c r="B389" s="18">
        <f>IF(G389="","",B388+1)</f>
        <v>367</v>
      </c>
      <c r="C389" s="25">
        <v>5200000000402</v>
      </c>
      <c r="D389" s="19"/>
      <c r="E389" s="19"/>
      <c r="F389" s="2"/>
      <c r="G389" s="20" t="s">
        <v>474</v>
      </c>
      <c r="H389" s="21">
        <v>1</v>
      </c>
      <c r="I389" s="21" t="s">
        <v>598</v>
      </c>
      <c r="J389" s="46"/>
      <c r="K389" s="46" t="s">
        <v>104</v>
      </c>
      <c r="L389" s="47"/>
      <c r="M389" s="48">
        <v>27</v>
      </c>
      <c r="N389" s="48">
        <v>27</v>
      </c>
      <c r="O389" s="49"/>
      <c r="P389" s="50"/>
      <c r="Q389" s="50">
        <v>0.18</v>
      </c>
      <c r="R389" s="50"/>
      <c r="S389" s="50"/>
      <c r="T389" s="46" t="s">
        <v>604</v>
      </c>
      <c r="U389" s="46" t="s">
        <v>603</v>
      </c>
      <c r="V389" s="51"/>
      <c r="W389" s="62"/>
      <c r="X389" s="62"/>
      <c r="Y389" s="23">
        <f>IF(M389&lt;&gt;"",$H389*M389,"")</f>
        <v>27</v>
      </c>
      <c r="Z389" s="23">
        <f>IF(N389&lt;&gt;"",$H389*N389,"")</f>
        <v>27</v>
      </c>
      <c r="AA389" s="19">
        <f>IF(OR(M389&lt;&gt;"",N389&lt;&gt;""),1,0)</f>
        <v>1</v>
      </c>
      <c r="AB389" s="19">
        <f>IF(M389&lt;&gt;0,1,0)</f>
        <v>1</v>
      </c>
      <c r="AC389" s="19">
        <f>IF(N389&lt;&gt;0,1,0)</f>
        <v>1</v>
      </c>
      <c r="AD389" s="23" t="str">
        <f>IF(W389&lt;&gt;"",$H389*W389,"")</f>
        <v/>
      </c>
      <c r="AE389" s="23" t="str">
        <f>IF(X389&lt;&gt;"",$H389*X389,"")</f>
        <v/>
      </c>
    </row>
    <row r="390" spans="2:31" x14ac:dyDescent="0.25">
      <c r="B390" s="18">
        <f>IF(G390="","",B389+1)</f>
        <v>368</v>
      </c>
      <c r="C390" s="25">
        <v>5200000000403</v>
      </c>
      <c r="D390" s="19"/>
      <c r="E390" s="19"/>
      <c r="F390" s="20"/>
      <c r="G390" s="20" t="s">
        <v>475</v>
      </c>
      <c r="H390" s="21">
        <v>1</v>
      </c>
      <c r="I390" s="21" t="s">
        <v>598</v>
      </c>
      <c r="J390" s="46"/>
      <c r="K390" s="46" t="s">
        <v>104</v>
      </c>
      <c r="L390" s="47"/>
      <c r="M390" s="48">
        <v>17</v>
      </c>
      <c r="N390" s="48">
        <v>17</v>
      </c>
      <c r="O390" s="49"/>
      <c r="P390" s="50"/>
      <c r="Q390" s="50">
        <v>0.18</v>
      </c>
      <c r="R390" s="50"/>
      <c r="S390" s="50"/>
      <c r="T390" s="46" t="s">
        <v>604</v>
      </c>
      <c r="U390" s="46" t="s">
        <v>603</v>
      </c>
      <c r="V390" s="51"/>
      <c r="W390" s="62"/>
      <c r="X390" s="62"/>
      <c r="Y390" s="23">
        <f>IF(M390&lt;&gt;"",$H390*M390,"")</f>
        <v>17</v>
      </c>
      <c r="Z390" s="23">
        <f>IF(N390&lt;&gt;"",$H390*N390,"")</f>
        <v>17</v>
      </c>
      <c r="AA390" s="19">
        <f>IF(OR(M390&lt;&gt;"",N390&lt;&gt;""),1,0)</f>
        <v>1</v>
      </c>
      <c r="AB390" s="19">
        <f>IF(M390&lt;&gt;0,1,0)</f>
        <v>1</v>
      </c>
      <c r="AC390" s="19">
        <f>IF(N390&lt;&gt;0,1,0)</f>
        <v>1</v>
      </c>
      <c r="AD390" s="23" t="str">
        <f>IF(W390&lt;&gt;"",$H390*W390,"")</f>
        <v/>
      </c>
      <c r="AE390" s="23" t="str">
        <f>IF(X390&lt;&gt;"",$H390*X390,"")</f>
        <v/>
      </c>
    </row>
    <row r="391" spans="2:31" x14ac:dyDescent="0.25">
      <c r="B391" s="18">
        <f>IF(G391="","",B390+1)</f>
        <v>369</v>
      </c>
      <c r="C391" s="25">
        <v>5200000011637</v>
      </c>
      <c r="D391" s="19"/>
      <c r="E391" s="19"/>
      <c r="F391" s="2"/>
      <c r="G391" s="20" t="s">
        <v>476</v>
      </c>
      <c r="H391" s="21">
        <v>1</v>
      </c>
      <c r="I391" s="21" t="s">
        <v>598</v>
      </c>
      <c r="J391" s="46"/>
      <c r="K391" s="46" t="s">
        <v>104</v>
      </c>
      <c r="L391" s="47"/>
      <c r="M391" s="48">
        <v>40.4</v>
      </c>
      <c r="N391" s="48">
        <v>40.4</v>
      </c>
      <c r="O391" s="49"/>
      <c r="P391" s="50"/>
      <c r="Q391" s="50">
        <v>0.18</v>
      </c>
      <c r="R391" s="50"/>
      <c r="S391" s="50"/>
      <c r="T391" s="46" t="s">
        <v>604</v>
      </c>
      <c r="U391" s="46" t="s">
        <v>603</v>
      </c>
      <c r="V391" s="51"/>
      <c r="W391" s="62"/>
      <c r="X391" s="62"/>
      <c r="Y391" s="23">
        <f>IF(M391&lt;&gt;"",$H391*M391,"")</f>
        <v>40.4</v>
      </c>
      <c r="Z391" s="23">
        <f>IF(N391&lt;&gt;"",$H391*N391,"")</f>
        <v>40.4</v>
      </c>
      <c r="AA391" s="19">
        <f>IF(OR(M391&lt;&gt;"",N391&lt;&gt;""),1,0)</f>
        <v>1</v>
      </c>
      <c r="AB391" s="19">
        <f>IF(M391&lt;&gt;0,1,0)</f>
        <v>1</v>
      </c>
      <c r="AC391" s="19">
        <f>IF(N391&lt;&gt;0,1,0)</f>
        <v>1</v>
      </c>
      <c r="AD391" s="23" t="str">
        <f>IF(W391&lt;&gt;"",$H391*W391,"")</f>
        <v/>
      </c>
      <c r="AE391" s="23" t="str">
        <f>IF(X391&lt;&gt;"",$H391*X391,"")</f>
        <v/>
      </c>
    </row>
    <row r="392" spans="2:31" x14ac:dyDescent="0.25">
      <c r="B392" s="18">
        <f>IF(G392="","",B391+1)</f>
        <v>370</v>
      </c>
      <c r="C392" s="25">
        <v>5200000001163</v>
      </c>
      <c r="D392" s="19"/>
      <c r="E392" s="19"/>
      <c r="F392" s="20"/>
      <c r="G392" s="20" t="s">
        <v>477</v>
      </c>
      <c r="H392" s="21">
        <v>1</v>
      </c>
      <c r="I392" s="21" t="s">
        <v>598</v>
      </c>
      <c r="J392" s="46"/>
      <c r="K392" s="46" t="s">
        <v>104</v>
      </c>
      <c r="L392" s="47"/>
      <c r="M392" s="48">
        <v>28.6</v>
      </c>
      <c r="N392" s="48">
        <v>28.6</v>
      </c>
      <c r="O392" s="49"/>
      <c r="P392" s="50"/>
      <c r="Q392" s="50">
        <v>0.18</v>
      </c>
      <c r="R392" s="50"/>
      <c r="S392" s="50"/>
      <c r="T392" s="46" t="s">
        <v>604</v>
      </c>
      <c r="U392" s="46" t="s">
        <v>603</v>
      </c>
      <c r="V392" s="51"/>
      <c r="W392" s="62"/>
      <c r="X392" s="62"/>
      <c r="Y392" s="23">
        <f>IF(M392&lt;&gt;"",$H392*M392,"")</f>
        <v>28.6</v>
      </c>
      <c r="Z392" s="23">
        <f>IF(N392&lt;&gt;"",$H392*N392,"")</f>
        <v>28.6</v>
      </c>
      <c r="AA392" s="19">
        <f>IF(OR(M392&lt;&gt;"",N392&lt;&gt;""),1,0)</f>
        <v>1</v>
      </c>
      <c r="AB392" s="19">
        <f>IF(M392&lt;&gt;0,1,0)</f>
        <v>1</v>
      </c>
      <c r="AC392" s="19">
        <f>IF(N392&lt;&gt;0,1,0)</f>
        <v>1</v>
      </c>
      <c r="AD392" s="23" t="str">
        <f>IF(W392&lt;&gt;"",$H392*W392,"")</f>
        <v/>
      </c>
      <c r="AE392" s="23" t="str">
        <f>IF(X392&lt;&gt;"",$H392*X392,"")</f>
        <v/>
      </c>
    </row>
    <row r="393" spans="2:31" x14ac:dyDescent="0.25">
      <c r="B393" s="18">
        <f>IF(G393="","",B392+1)</f>
        <v>371</v>
      </c>
      <c r="C393" s="25">
        <v>5200000001837</v>
      </c>
      <c r="D393" s="19"/>
      <c r="E393" s="19"/>
      <c r="F393" s="2"/>
      <c r="G393" s="20" t="s">
        <v>478</v>
      </c>
      <c r="H393" s="21">
        <v>1</v>
      </c>
      <c r="I393" s="21" t="s">
        <v>598</v>
      </c>
      <c r="J393" s="46"/>
      <c r="K393" s="46" t="s">
        <v>104</v>
      </c>
      <c r="L393" s="47"/>
      <c r="M393" s="48">
        <v>36.25</v>
      </c>
      <c r="N393" s="48">
        <v>36.25</v>
      </c>
      <c r="O393" s="49"/>
      <c r="P393" s="50"/>
      <c r="Q393" s="50">
        <v>0.18</v>
      </c>
      <c r="R393" s="50"/>
      <c r="S393" s="50"/>
      <c r="T393" s="46" t="s">
        <v>604</v>
      </c>
      <c r="U393" s="46" t="s">
        <v>603</v>
      </c>
      <c r="V393" s="51"/>
      <c r="W393" s="62"/>
      <c r="X393" s="62"/>
      <c r="Y393" s="23">
        <f>IF(M393&lt;&gt;"",$H393*M393,"")</f>
        <v>36.25</v>
      </c>
      <c r="Z393" s="23">
        <f>IF(N393&lt;&gt;"",$H393*N393,"")</f>
        <v>36.25</v>
      </c>
      <c r="AA393" s="19">
        <f>IF(OR(M393&lt;&gt;"",N393&lt;&gt;""),1,0)</f>
        <v>1</v>
      </c>
      <c r="AB393" s="19">
        <f>IF(M393&lt;&gt;0,1,0)</f>
        <v>1</v>
      </c>
      <c r="AC393" s="19">
        <f>IF(N393&lt;&gt;0,1,0)</f>
        <v>1</v>
      </c>
      <c r="AD393" s="23" t="str">
        <f>IF(W393&lt;&gt;"",$H393*W393,"")</f>
        <v/>
      </c>
      <c r="AE393" s="23" t="str">
        <f>IF(X393&lt;&gt;"",$H393*X393,"")</f>
        <v/>
      </c>
    </row>
    <row r="394" spans="2:31" x14ac:dyDescent="0.25">
      <c r="B394" s="18">
        <f>IF(G394="","",B393+1)</f>
        <v>372</v>
      </c>
      <c r="C394" s="25">
        <v>5200000001735</v>
      </c>
      <c r="D394" s="19"/>
      <c r="E394" s="19"/>
      <c r="F394" s="20"/>
      <c r="G394" s="20" t="s">
        <v>479</v>
      </c>
      <c r="H394" s="21">
        <v>1</v>
      </c>
      <c r="I394" s="21" t="s">
        <v>598</v>
      </c>
      <c r="J394" s="46"/>
      <c r="K394" s="46" t="s">
        <v>104</v>
      </c>
      <c r="L394" s="47"/>
      <c r="M394" s="48"/>
      <c r="N394" s="48"/>
      <c r="O394" s="49"/>
      <c r="P394" s="50"/>
      <c r="Q394" s="50">
        <v>0.18</v>
      </c>
      <c r="R394" s="50"/>
      <c r="S394" s="50"/>
      <c r="T394" s="46" t="s">
        <v>604</v>
      </c>
      <c r="U394" s="46" t="s">
        <v>603</v>
      </c>
      <c r="V394" s="51"/>
      <c r="W394" s="62"/>
      <c r="X394" s="62"/>
      <c r="Y394" s="23" t="str">
        <f>IF(M394&lt;&gt;"",$H394*M394,"")</f>
        <v/>
      </c>
      <c r="Z394" s="23" t="str">
        <f>IF(N394&lt;&gt;"",$H394*N394,"")</f>
        <v/>
      </c>
      <c r="AA394" s="19">
        <f>IF(OR(M394&lt;&gt;"",N394&lt;&gt;""),1,0)</f>
        <v>0</v>
      </c>
      <c r="AB394" s="19">
        <f>IF(M394&lt;&gt;0,1,0)</f>
        <v>0</v>
      </c>
      <c r="AC394" s="19">
        <f>IF(N394&lt;&gt;0,1,0)</f>
        <v>0</v>
      </c>
      <c r="AD394" s="23" t="str">
        <f>IF(W394&lt;&gt;"",$H394*W394,"")</f>
        <v/>
      </c>
      <c r="AE394" s="23" t="str">
        <f>IF(X394&lt;&gt;"",$H394*X394,"")</f>
        <v/>
      </c>
    </row>
    <row r="395" spans="2:31" x14ac:dyDescent="0.25">
      <c r="B395" s="18">
        <f>IF(G395="","",B394+1)</f>
        <v>373</v>
      </c>
      <c r="C395" s="25">
        <v>5200000004008</v>
      </c>
      <c r="D395" s="19"/>
      <c r="E395" s="19"/>
      <c r="F395" s="2"/>
      <c r="G395" s="20" t="s">
        <v>480</v>
      </c>
      <c r="H395" s="21">
        <v>1</v>
      </c>
      <c r="I395" s="21" t="s">
        <v>598</v>
      </c>
      <c r="J395" s="46"/>
      <c r="K395" s="46" t="s">
        <v>104</v>
      </c>
      <c r="L395" s="47"/>
      <c r="M395" s="48">
        <v>0.75</v>
      </c>
      <c r="N395" s="48">
        <v>0.75</v>
      </c>
      <c r="O395" s="49"/>
      <c r="P395" s="50"/>
      <c r="Q395" s="50">
        <v>0.18</v>
      </c>
      <c r="R395" s="50"/>
      <c r="S395" s="50"/>
      <c r="T395" s="46" t="s">
        <v>604</v>
      </c>
      <c r="U395" s="46" t="s">
        <v>603</v>
      </c>
      <c r="V395" s="51"/>
      <c r="W395" s="62"/>
      <c r="X395" s="62"/>
      <c r="Y395" s="23">
        <f>IF(M395&lt;&gt;"",$H395*M395,"")</f>
        <v>0.75</v>
      </c>
      <c r="Z395" s="23">
        <f>IF(N395&lt;&gt;"",$H395*N395,"")</f>
        <v>0.75</v>
      </c>
      <c r="AA395" s="19">
        <f>IF(OR(M395&lt;&gt;"",N395&lt;&gt;""),1,0)</f>
        <v>1</v>
      </c>
      <c r="AB395" s="19">
        <f>IF(M395&lt;&gt;0,1,0)</f>
        <v>1</v>
      </c>
      <c r="AC395" s="19">
        <f>IF(N395&lt;&gt;0,1,0)</f>
        <v>1</v>
      </c>
      <c r="AD395" s="23" t="str">
        <f>IF(W395&lt;&gt;"",$H395*W395,"")</f>
        <v/>
      </c>
      <c r="AE395" s="23" t="str">
        <f>IF(X395&lt;&gt;"",$H395*X395,"")</f>
        <v/>
      </c>
    </row>
    <row r="396" spans="2:31" x14ac:dyDescent="0.25">
      <c r="B396" s="18">
        <f>IF(G396="","",B395+1)</f>
        <v>374</v>
      </c>
      <c r="C396" s="25">
        <v>5200000001834</v>
      </c>
      <c r="D396" s="19"/>
      <c r="E396" s="19"/>
      <c r="F396" s="20"/>
      <c r="G396" s="20" t="s">
        <v>481</v>
      </c>
      <c r="H396" s="21">
        <v>1</v>
      </c>
      <c r="I396" s="21" t="s">
        <v>598</v>
      </c>
      <c r="J396" s="46"/>
      <c r="K396" s="46" t="s">
        <v>104</v>
      </c>
      <c r="L396" s="47"/>
      <c r="M396" s="48">
        <v>8.75</v>
      </c>
      <c r="N396" s="48">
        <v>8.75</v>
      </c>
      <c r="O396" s="49"/>
      <c r="P396" s="50"/>
      <c r="Q396" s="50">
        <v>0.18</v>
      </c>
      <c r="R396" s="50"/>
      <c r="S396" s="50"/>
      <c r="T396" s="46" t="s">
        <v>604</v>
      </c>
      <c r="U396" s="46" t="s">
        <v>603</v>
      </c>
      <c r="V396" s="51"/>
      <c r="W396" s="62"/>
      <c r="X396" s="62"/>
      <c r="Y396" s="23">
        <f>IF(M396&lt;&gt;"",$H396*M396,"")</f>
        <v>8.75</v>
      </c>
      <c r="Z396" s="23">
        <f>IF(N396&lt;&gt;"",$H396*N396,"")</f>
        <v>8.75</v>
      </c>
      <c r="AA396" s="19">
        <f>IF(OR(M396&lt;&gt;"",N396&lt;&gt;""),1,0)</f>
        <v>1</v>
      </c>
      <c r="AB396" s="19">
        <f>IF(M396&lt;&gt;0,1,0)</f>
        <v>1</v>
      </c>
      <c r="AC396" s="19">
        <f>IF(N396&lt;&gt;0,1,0)</f>
        <v>1</v>
      </c>
      <c r="AD396" s="23" t="str">
        <f>IF(W396&lt;&gt;"",$H396*W396,"")</f>
        <v/>
      </c>
      <c r="AE396" s="23" t="str">
        <f>IF(X396&lt;&gt;"",$H396*X396,"")</f>
        <v/>
      </c>
    </row>
    <row r="397" spans="2:31" x14ac:dyDescent="0.25">
      <c r="B397" s="18">
        <f>IF(G397="","",B396+1)</f>
        <v>375</v>
      </c>
      <c r="C397" s="25">
        <v>5200000015775</v>
      </c>
      <c r="D397" s="19"/>
      <c r="E397" s="19"/>
      <c r="F397" s="2"/>
      <c r="G397" s="20" t="s">
        <v>482</v>
      </c>
      <c r="H397" s="21">
        <v>1</v>
      </c>
      <c r="I397" s="21" t="s">
        <v>598</v>
      </c>
      <c r="J397" s="46"/>
      <c r="K397" s="46" t="s">
        <v>104</v>
      </c>
      <c r="L397" s="47"/>
      <c r="M397" s="48">
        <v>1.75</v>
      </c>
      <c r="N397" s="48">
        <v>1.75</v>
      </c>
      <c r="O397" s="49"/>
      <c r="P397" s="50"/>
      <c r="Q397" s="50">
        <v>0.18</v>
      </c>
      <c r="R397" s="50"/>
      <c r="S397" s="50"/>
      <c r="T397" s="46" t="s">
        <v>604</v>
      </c>
      <c r="U397" s="46" t="s">
        <v>603</v>
      </c>
      <c r="V397" s="51"/>
      <c r="W397" s="62"/>
      <c r="X397" s="62"/>
      <c r="Y397" s="23">
        <f>IF(M397&lt;&gt;"",$H397*M397,"")</f>
        <v>1.75</v>
      </c>
      <c r="Z397" s="23">
        <f>IF(N397&lt;&gt;"",$H397*N397,"")</f>
        <v>1.75</v>
      </c>
      <c r="AA397" s="19">
        <f>IF(OR(M397&lt;&gt;"",N397&lt;&gt;""),1,0)</f>
        <v>1</v>
      </c>
      <c r="AB397" s="19">
        <f>IF(M397&lt;&gt;0,1,0)</f>
        <v>1</v>
      </c>
      <c r="AC397" s="19">
        <f>IF(N397&lt;&gt;0,1,0)</f>
        <v>1</v>
      </c>
      <c r="AD397" s="23" t="str">
        <f>IF(W397&lt;&gt;"",$H397*W397,"")</f>
        <v/>
      </c>
      <c r="AE397" s="23" t="str">
        <f>IF(X397&lt;&gt;"",$H397*X397,"")</f>
        <v/>
      </c>
    </row>
    <row r="398" spans="2:31" x14ac:dyDescent="0.25">
      <c r="B398" s="18">
        <f>IF(G398="","",B397+1)</f>
        <v>376</v>
      </c>
      <c r="C398" s="25">
        <v>5200000014441</v>
      </c>
      <c r="D398" s="19"/>
      <c r="E398" s="19"/>
      <c r="F398" s="20"/>
      <c r="G398" s="20" t="s">
        <v>591</v>
      </c>
      <c r="H398" s="21">
        <v>1</v>
      </c>
      <c r="I398" s="21" t="s">
        <v>598</v>
      </c>
      <c r="J398" s="46"/>
      <c r="K398" s="46" t="s">
        <v>104</v>
      </c>
      <c r="L398" s="47"/>
      <c r="M398" s="48"/>
      <c r="N398" s="48"/>
      <c r="O398" s="49"/>
      <c r="P398" s="50"/>
      <c r="Q398" s="50">
        <v>0.18</v>
      </c>
      <c r="R398" s="50"/>
      <c r="S398" s="50"/>
      <c r="T398" s="46" t="s">
        <v>604</v>
      </c>
      <c r="U398" s="46" t="s">
        <v>603</v>
      </c>
      <c r="V398" s="51"/>
      <c r="W398" s="62"/>
      <c r="X398" s="62"/>
      <c r="Y398" s="23" t="str">
        <f>IF(M398&lt;&gt;"",$H398*M398,"")</f>
        <v/>
      </c>
      <c r="Z398" s="23" t="str">
        <f>IF(N398&lt;&gt;"",$H398*N398,"")</f>
        <v/>
      </c>
      <c r="AA398" s="19">
        <f>IF(OR(M398&lt;&gt;"",N398&lt;&gt;""),1,0)</f>
        <v>0</v>
      </c>
      <c r="AB398" s="19">
        <f>IF(M398&lt;&gt;0,1,0)</f>
        <v>0</v>
      </c>
      <c r="AC398" s="19">
        <f>IF(N398&lt;&gt;0,1,0)</f>
        <v>0</v>
      </c>
      <c r="AD398" s="23" t="str">
        <f>IF(W398&lt;&gt;"",$H398*W398,"")</f>
        <v/>
      </c>
      <c r="AE398" s="23" t="str">
        <f>IF(X398&lt;&gt;"",$H398*X398,"")</f>
        <v/>
      </c>
    </row>
    <row r="399" spans="2:31" x14ac:dyDescent="0.25">
      <c r="B399" s="18">
        <f>IF(G399="","",B398+1)</f>
        <v>377</v>
      </c>
      <c r="C399" s="25">
        <v>5200000021027</v>
      </c>
      <c r="D399" s="19"/>
      <c r="E399" s="19"/>
      <c r="F399" s="2"/>
      <c r="G399" s="20" t="s">
        <v>483</v>
      </c>
      <c r="H399" s="21">
        <v>1</v>
      </c>
      <c r="I399" s="21" t="s">
        <v>598</v>
      </c>
      <c r="J399" s="46"/>
      <c r="K399" s="46" t="s">
        <v>104</v>
      </c>
      <c r="L399" s="47"/>
      <c r="M399" s="48">
        <v>3.9</v>
      </c>
      <c r="N399" s="48">
        <v>3.9</v>
      </c>
      <c r="O399" s="49"/>
      <c r="P399" s="50"/>
      <c r="Q399" s="50">
        <v>0.18</v>
      </c>
      <c r="R399" s="50"/>
      <c r="S399" s="50"/>
      <c r="T399" s="46" t="s">
        <v>604</v>
      </c>
      <c r="U399" s="46" t="s">
        <v>603</v>
      </c>
      <c r="V399" s="51"/>
      <c r="W399" s="62"/>
      <c r="X399" s="62"/>
      <c r="Y399" s="23">
        <f>IF(M399&lt;&gt;"",$H399*M399,"")</f>
        <v>3.9</v>
      </c>
      <c r="Z399" s="23">
        <f>IF(N399&lt;&gt;"",$H399*N399,"")</f>
        <v>3.9</v>
      </c>
      <c r="AA399" s="19">
        <f>IF(OR(M399&lt;&gt;"",N399&lt;&gt;""),1,0)</f>
        <v>1</v>
      </c>
      <c r="AB399" s="19">
        <f>IF(M399&lt;&gt;0,1,0)</f>
        <v>1</v>
      </c>
      <c r="AC399" s="19">
        <f>IF(N399&lt;&gt;0,1,0)</f>
        <v>1</v>
      </c>
      <c r="AD399" s="23" t="str">
        <f>IF(W399&lt;&gt;"",$H399*W399,"")</f>
        <v/>
      </c>
      <c r="AE399" s="23" t="str">
        <f>IF(X399&lt;&gt;"",$H399*X399,"")</f>
        <v/>
      </c>
    </row>
    <row r="400" spans="2:31" x14ac:dyDescent="0.25">
      <c r="B400" s="18">
        <f>IF(G400="","",B399+1)</f>
        <v>378</v>
      </c>
      <c r="C400" s="25">
        <v>5200000019289</v>
      </c>
      <c r="D400" s="19"/>
      <c r="E400" s="19"/>
      <c r="F400" s="20"/>
      <c r="G400" s="20" t="s">
        <v>484</v>
      </c>
      <c r="H400" s="21">
        <v>1</v>
      </c>
      <c r="I400" s="21" t="s">
        <v>598</v>
      </c>
      <c r="J400" s="46"/>
      <c r="K400" s="46" t="s">
        <v>104</v>
      </c>
      <c r="L400" s="47"/>
      <c r="M400" s="48">
        <v>3.55</v>
      </c>
      <c r="N400" s="48">
        <v>3.55</v>
      </c>
      <c r="O400" s="49"/>
      <c r="P400" s="50"/>
      <c r="Q400" s="50">
        <v>0.18</v>
      </c>
      <c r="R400" s="50"/>
      <c r="S400" s="50"/>
      <c r="T400" s="46" t="s">
        <v>604</v>
      </c>
      <c r="U400" s="46" t="s">
        <v>603</v>
      </c>
      <c r="V400" s="51"/>
      <c r="W400" s="62"/>
      <c r="X400" s="62"/>
      <c r="Y400" s="23">
        <f>IF(M400&lt;&gt;"",$H400*M400,"")</f>
        <v>3.55</v>
      </c>
      <c r="Z400" s="23">
        <f>IF(N400&lt;&gt;"",$H400*N400,"")</f>
        <v>3.55</v>
      </c>
      <c r="AA400" s="19">
        <f>IF(OR(M400&lt;&gt;"",N400&lt;&gt;""),1,0)</f>
        <v>1</v>
      </c>
      <c r="AB400" s="19">
        <f>IF(M400&lt;&gt;0,1,0)</f>
        <v>1</v>
      </c>
      <c r="AC400" s="19">
        <f>IF(N400&lt;&gt;0,1,0)</f>
        <v>1</v>
      </c>
      <c r="AD400" s="23" t="str">
        <f>IF(W400&lt;&gt;"",$H400*W400,"")</f>
        <v/>
      </c>
      <c r="AE400" s="23" t="str">
        <f>IF(X400&lt;&gt;"",$H400*X400,"")</f>
        <v/>
      </c>
    </row>
    <row r="401" spans="2:31" x14ac:dyDescent="0.25">
      <c r="B401" s="18">
        <f>IF(G401="","",B400+1)</f>
        <v>379</v>
      </c>
      <c r="C401" s="25">
        <v>5200000019290</v>
      </c>
      <c r="D401" s="19"/>
      <c r="E401" s="19"/>
      <c r="F401" s="2"/>
      <c r="G401" s="20" t="s">
        <v>485</v>
      </c>
      <c r="H401" s="21">
        <v>1</v>
      </c>
      <c r="I401" s="21" t="s">
        <v>598</v>
      </c>
      <c r="J401" s="46"/>
      <c r="K401" s="46" t="s">
        <v>104</v>
      </c>
      <c r="L401" s="47"/>
      <c r="M401" s="48">
        <v>2.8</v>
      </c>
      <c r="N401" s="48">
        <v>2.8</v>
      </c>
      <c r="O401" s="49"/>
      <c r="P401" s="50"/>
      <c r="Q401" s="50">
        <v>0.18</v>
      </c>
      <c r="R401" s="50"/>
      <c r="S401" s="50"/>
      <c r="T401" s="46" t="s">
        <v>604</v>
      </c>
      <c r="U401" s="46" t="s">
        <v>603</v>
      </c>
      <c r="V401" s="51"/>
      <c r="W401" s="62"/>
      <c r="X401" s="62"/>
      <c r="Y401" s="23">
        <f>IF(M401&lt;&gt;"",$H401*M401,"")</f>
        <v>2.8</v>
      </c>
      <c r="Z401" s="23">
        <f>IF(N401&lt;&gt;"",$H401*N401,"")</f>
        <v>2.8</v>
      </c>
      <c r="AA401" s="19">
        <f>IF(OR(M401&lt;&gt;"",N401&lt;&gt;""),1,0)</f>
        <v>1</v>
      </c>
      <c r="AB401" s="19">
        <f>IF(M401&lt;&gt;0,1,0)</f>
        <v>1</v>
      </c>
      <c r="AC401" s="19">
        <f>IF(N401&lt;&gt;0,1,0)</f>
        <v>1</v>
      </c>
      <c r="AD401" s="23" t="str">
        <f>IF(W401&lt;&gt;"",$H401*W401,"")</f>
        <v/>
      </c>
      <c r="AE401" s="23" t="str">
        <f>IF(X401&lt;&gt;"",$H401*X401,"")</f>
        <v/>
      </c>
    </row>
    <row r="402" spans="2:31" x14ac:dyDescent="0.25">
      <c r="B402" s="18">
        <f>IF(G402="","",B401+1)</f>
        <v>380</v>
      </c>
      <c r="C402" s="25">
        <v>5200000011618</v>
      </c>
      <c r="D402" s="19"/>
      <c r="E402" s="19"/>
      <c r="F402" s="20"/>
      <c r="G402" s="20" t="s">
        <v>486</v>
      </c>
      <c r="H402" s="21">
        <v>1</v>
      </c>
      <c r="I402" s="21" t="s">
        <v>598</v>
      </c>
      <c r="J402" s="46"/>
      <c r="K402" s="46" t="s">
        <v>104</v>
      </c>
      <c r="L402" s="47"/>
      <c r="M402" s="48">
        <v>2.2000000000000002</v>
      </c>
      <c r="N402" s="48">
        <v>2.2000000000000002</v>
      </c>
      <c r="O402" s="49"/>
      <c r="P402" s="50"/>
      <c r="Q402" s="50">
        <v>0.18</v>
      </c>
      <c r="R402" s="50"/>
      <c r="S402" s="50"/>
      <c r="T402" s="46" t="s">
        <v>604</v>
      </c>
      <c r="U402" s="46" t="s">
        <v>603</v>
      </c>
      <c r="V402" s="51"/>
      <c r="W402" s="62"/>
      <c r="X402" s="62"/>
      <c r="Y402" s="23">
        <f>IF(M402&lt;&gt;"",$H402*M402,"")</f>
        <v>2.2000000000000002</v>
      </c>
      <c r="Z402" s="23">
        <f>IF(N402&lt;&gt;"",$H402*N402,"")</f>
        <v>2.2000000000000002</v>
      </c>
      <c r="AA402" s="19">
        <f>IF(OR(M402&lt;&gt;"",N402&lt;&gt;""),1,0)</f>
        <v>1</v>
      </c>
      <c r="AB402" s="19">
        <f>IF(M402&lt;&gt;0,1,0)</f>
        <v>1</v>
      </c>
      <c r="AC402" s="19">
        <f>IF(N402&lt;&gt;0,1,0)</f>
        <v>1</v>
      </c>
      <c r="AD402" s="23" t="str">
        <f>IF(W402&lt;&gt;"",$H402*W402,"")</f>
        <v/>
      </c>
      <c r="AE402" s="23" t="str">
        <f>IF(X402&lt;&gt;"",$H402*X402,"")</f>
        <v/>
      </c>
    </row>
    <row r="403" spans="2:31" x14ac:dyDescent="0.25">
      <c r="B403" s="18">
        <f>IF(G403="","",B402+1)</f>
        <v>381</v>
      </c>
      <c r="C403" s="25">
        <v>5200000015495</v>
      </c>
      <c r="D403" s="19"/>
      <c r="E403" s="19"/>
      <c r="F403" s="2"/>
      <c r="G403" s="20" t="s">
        <v>487</v>
      </c>
      <c r="H403" s="21">
        <v>1</v>
      </c>
      <c r="I403" s="21" t="s">
        <v>598</v>
      </c>
      <c r="J403" s="46"/>
      <c r="K403" s="46" t="s">
        <v>104</v>
      </c>
      <c r="L403" s="47"/>
      <c r="M403" s="48">
        <v>0.8</v>
      </c>
      <c r="N403" s="48">
        <v>0.8</v>
      </c>
      <c r="O403" s="49"/>
      <c r="P403" s="50"/>
      <c r="Q403" s="50">
        <v>0.18</v>
      </c>
      <c r="R403" s="50"/>
      <c r="S403" s="50"/>
      <c r="T403" s="46" t="s">
        <v>604</v>
      </c>
      <c r="U403" s="46" t="s">
        <v>603</v>
      </c>
      <c r="V403" s="51"/>
      <c r="W403" s="62"/>
      <c r="X403" s="62"/>
      <c r="Y403" s="23">
        <f>IF(M403&lt;&gt;"",$H403*M403,"")</f>
        <v>0.8</v>
      </c>
      <c r="Z403" s="23">
        <f>IF(N403&lt;&gt;"",$H403*N403,"")</f>
        <v>0.8</v>
      </c>
      <c r="AA403" s="19">
        <f>IF(OR(M403&lt;&gt;"",N403&lt;&gt;""),1,0)</f>
        <v>1</v>
      </c>
      <c r="AB403" s="19">
        <f>IF(M403&lt;&gt;0,1,0)</f>
        <v>1</v>
      </c>
      <c r="AC403" s="19">
        <f>IF(N403&lt;&gt;0,1,0)</f>
        <v>1</v>
      </c>
      <c r="AD403" s="23" t="str">
        <f>IF(W403&lt;&gt;"",$H403*W403,"")</f>
        <v/>
      </c>
      <c r="AE403" s="23" t="str">
        <f>IF(X403&lt;&gt;"",$H403*X403,"")</f>
        <v/>
      </c>
    </row>
    <row r="404" spans="2:31" x14ac:dyDescent="0.25">
      <c r="B404" s="18">
        <f>IF(G404="","",B403+1)</f>
        <v>382</v>
      </c>
      <c r="C404" s="25">
        <v>5200000017799</v>
      </c>
      <c r="D404" s="19"/>
      <c r="E404" s="19"/>
      <c r="F404" s="20"/>
      <c r="G404" s="20" t="s">
        <v>488</v>
      </c>
      <c r="H404" s="21">
        <v>40</v>
      </c>
      <c r="I404" s="21" t="s">
        <v>598</v>
      </c>
      <c r="J404" s="46"/>
      <c r="K404" s="46" t="s">
        <v>104</v>
      </c>
      <c r="L404" s="47"/>
      <c r="M404" s="48"/>
      <c r="N404" s="48"/>
      <c r="O404" s="49"/>
      <c r="P404" s="50"/>
      <c r="Q404" s="50">
        <v>0.18</v>
      </c>
      <c r="R404" s="50"/>
      <c r="S404" s="50"/>
      <c r="T404" s="46" t="s">
        <v>604</v>
      </c>
      <c r="U404" s="46" t="s">
        <v>603</v>
      </c>
      <c r="V404" s="51"/>
      <c r="W404" s="62"/>
      <c r="X404" s="62"/>
      <c r="Y404" s="23" t="str">
        <f>IF(M404&lt;&gt;"",$H404*M404,"")</f>
        <v/>
      </c>
      <c r="Z404" s="23" t="str">
        <f>IF(N404&lt;&gt;"",$H404*N404,"")</f>
        <v/>
      </c>
      <c r="AA404" s="19">
        <f>IF(OR(M404&lt;&gt;"",N404&lt;&gt;""),1,0)</f>
        <v>0</v>
      </c>
      <c r="AB404" s="19">
        <f>IF(M404&lt;&gt;0,1,0)</f>
        <v>0</v>
      </c>
      <c r="AC404" s="19">
        <f>IF(N404&lt;&gt;0,1,0)</f>
        <v>0</v>
      </c>
      <c r="AD404" s="23" t="str">
        <f>IF(W404&lt;&gt;"",$H404*W404,"")</f>
        <v/>
      </c>
      <c r="AE404" s="23" t="str">
        <f>IF(X404&lt;&gt;"",$H404*X404,"")</f>
        <v/>
      </c>
    </row>
    <row r="405" spans="2:31" x14ac:dyDescent="0.25">
      <c r="B405" s="18">
        <f>IF(G405="","",B404+1)</f>
        <v>383</v>
      </c>
      <c r="C405" s="25">
        <v>5200000013673</v>
      </c>
      <c r="D405" s="19"/>
      <c r="E405" s="19"/>
      <c r="F405" s="2"/>
      <c r="G405" s="20" t="s">
        <v>489</v>
      </c>
      <c r="H405" s="21">
        <v>1</v>
      </c>
      <c r="I405" s="21" t="s">
        <v>598</v>
      </c>
      <c r="J405" s="46"/>
      <c r="K405" s="46" t="s">
        <v>104</v>
      </c>
      <c r="L405" s="47"/>
      <c r="M405" s="48"/>
      <c r="N405" s="48"/>
      <c r="O405" s="49"/>
      <c r="P405" s="50"/>
      <c r="Q405" s="50">
        <v>0.18</v>
      </c>
      <c r="R405" s="50"/>
      <c r="S405" s="50"/>
      <c r="T405" s="46" t="s">
        <v>604</v>
      </c>
      <c r="U405" s="46" t="s">
        <v>603</v>
      </c>
      <c r="V405" s="51"/>
      <c r="W405" s="62"/>
      <c r="X405" s="62"/>
      <c r="Y405" s="23" t="str">
        <f>IF(M405&lt;&gt;"",$H405*M405,"")</f>
        <v/>
      </c>
      <c r="Z405" s="23" t="str">
        <f>IF(N405&lt;&gt;"",$H405*N405,"")</f>
        <v/>
      </c>
      <c r="AA405" s="19">
        <f>IF(OR(M405&lt;&gt;"",N405&lt;&gt;""),1,0)</f>
        <v>0</v>
      </c>
      <c r="AB405" s="19">
        <f>IF(M405&lt;&gt;0,1,0)</f>
        <v>0</v>
      </c>
      <c r="AC405" s="19">
        <f>IF(N405&lt;&gt;0,1,0)</f>
        <v>0</v>
      </c>
      <c r="AD405" s="23" t="str">
        <f>IF(W405&lt;&gt;"",$H405*W405,"")</f>
        <v/>
      </c>
      <c r="AE405" s="23" t="str">
        <f>IF(X405&lt;&gt;"",$H405*X405,"")</f>
        <v/>
      </c>
    </row>
    <row r="406" spans="2:31" x14ac:dyDescent="0.25">
      <c r="B406" s="18">
        <f>IF(G406="","",B405+1)</f>
        <v>384</v>
      </c>
      <c r="C406" s="25">
        <v>5200000013674</v>
      </c>
      <c r="D406" s="19"/>
      <c r="E406" s="19"/>
      <c r="F406" s="20"/>
      <c r="G406" s="20" t="s">
        <v>490</v>
      </c>
      <c r="H406" s="21">
        <v>1</v>
      </c>
      <c r="I406" s="21" t="s">
        <v>598</v>
      </c>
      <c r="J406" s="46"/>
      <c r="K406" s="46" t="s">
        <v>104</v>
      </c>
      <c r="L406" s="47"/>
      <c r="M406" s="48"/>
      <c r="N406" s="48"/>
      <c r="O406" s="49"/>
      <c r="P406" s="50"/>
      <c r="Q406" s="50">
        <v>0.18</v>
      </c>
      <c r="R406" s="50"/>
      <c r="S406" s="50"/>
      <c r="T406" s="46" t="s">
        <v>604</v>
      </c>
      <c r="U406" s="46" t="s">
        <v>603</v>
      </c>
      <c r="V406" s="51"/>
      <c r="W406" s="62"/>
      <c r="X406" s="62"/>
      <c r="Y406" s="23" t="str">
        <f>IF(M406&lt;&gt;"",$H406*M406,"")</f>
        <v/>
      </c>
      <c r="Z406" s="23" t="str">
        <f>IF(N406&lt;&gt;"",$H406*N406,"")</f>
        <v/>
      </c>
      <c r="AA406" s="19">
        <f>IF(OR(M406&lt;&gt;"",N406&lt;&gt;""),1,0)</f>
        <v>0</v>
      </c>
      <c r="AB406" s="19">
        <f>IF(M406&lt;&gt;0,1,0)</f>
        <v>0</v>
      </c>
      <c r="AC406" s="19">
        <f>IF(N406&lt;&gt;0,1,0)</f>
        <v>0</v>
      </c>
      <c r="AD406" s="23" t="str">
        <f>IF(W406&lt;&gt;"",$H406*W406,"")</f>
        <v/>
      </c>
      <c r="AE406" s="23" t="str">
        <f>IF(X406&lt;&gt;"",$H406*X406,"")</f>
        <v/>
      </c>
    </row>
    <row r="407" spans="2:31" x14ac:dyDescent="0.25">
      <c r="B407" s="18">
        <f>IF(G407="","",B406+1)</f>
        <v>385</v>
      </c>
      <c r="C407" s="25">
        <v>5200000011280</v>
      </c>
      <c r="D407" s="19"/>
      <c r="E407" s="19"/>
      <c r="F407" s="2"/>
      <c r="G407" s="20" t="s">
        <v>491</v>
      </c>
      <c r="H407" s="21">
        <v>7</v>
      </c>
      <c r="I407" s="21" t="s">
        <v>598</v>
      </c>
      <c r="J407" s="46"/>
      <c r="K407" s="46" t="s">
        <v>104</v>
      </c>
      <c r="L407" s="47"/>
      <c r="M407" s="48"/>
      <c r="N407" s="48"/>
      <c r="O407" s="49"/>
      <c r="P407" s="50"/>
      <c r="Q407" s="50">
        <v>0.18</v>
      </c>
      <c r="R407" s="50"/>
      <c r="S407" s="50"/>
      <c r="T407" s="46" t="s">
        <v>604</v>
      </c>
      <c r="U407" s="46" t="s">
        <v>603</v>
      </c>
      <c r="V407" s="51"/>
      <c r="W407" s="62"/>
      <c r="X407" s="62"/>
      <c r="Y407" s="23" t="str">
        <f>IF(M407&lt;&gt;"",$H407*M407,"")</f>
        <v/>
      </c>
      <c r="Z407" s="23" t="str">
        <f>IF(N407&lt;&gt;"",$H407*N407,"")</f>
        <v/>
      </c>
      <c r="AA407" s="19">
        <f>IF(OR(M407&lt;&gt;"",N407&lt;&gt;""),1,0)</f>
        <v>0</v>
      </c>
      <c r="AB407" s="19">
        <f>IF(M407&lt;&gt;0,1,0)</f>
        <v>0</v>
      </c>
      <c r="AC407" s="19">
        <f>IF(N407&lt;&gt;0,1,0)</f>
        <v>0</v>
      </c>
      <c r="AD407" s="23" t="str">
        <f>IF(W407&lt;&gt;"",$H407*W407,"")</f>
        <v/>
      </c>
      <c r="AE407" s="23" t="str">
        <f>IF(X407&lt;&gt;"",$H407*X407,"")</f>
        <v/>
      </c>
    </row>
    <row r="408" spans="2:31" x14ac:dyDescent="0.25">
      <c r="B408" s="18">
        <f>IF(G408="","",B407+1)</f>
        <v>386</v>
      </c>
      <c r="C408" s="25">
        <v>5200000011281</v>
      </c>
      <c r="D408" s="19"/>
      <c r="E408" s="19"/>
      <c r="F408" s="20"/>
      <c r="G408" s="20" t="s">
        <v>492</v>
      </c>
      <c r="H408" s="21">
        <v>9</v>
      </c>
      <c r="I408" s="21" t="s">
        <v>598</v>
      </c>
      <c r="J408" s="46"/>
      <c r="K408" s="46" t="s">
        <v>104</v>
      </c>
      <c r="L408" s="47"/>
      <c r="M408" s="48"/>
      <c r="N408" s="48"/>
      <c r="O408" s="49"/>
      <c r="P408" s="50"/>
      <c r="Q408" s="50">
        <v>0.18</v>
      </c>
      <c r="R408" s="50"/>
      <c r="S408" s="50"/>
      <c r="T408" s="46" t="s">
        <v>604</v>
      </c>
      <c r="U408" s="46" t="s">
        <v>603</v>
      </c>
      <c r="V408" s="51"/>
      <c r="W408" s="62"/>
      <c r="X408" s="62"/>
      <c r="Y408" s="23" t="str">
        <f>IF(M408&lt;&gt;"",$H408*M408,"")</f>
        <v/>
      </c>
      <c r="Z408" s="23" t="str">
        <f>IF(N408&lt;&gt;"",$H408*N408,"")</f>
        <v/>
      </c>
      <c r="AA408" s="19">
        <f>IF(OR(M408&lt;&gt;"",N408&lt;&gt;""),1,0)</f>
        <v>0</v>
      </c>
      <c r="AB408" s="19">
        <f>IF(M408&lt;&gt;0,1,0)</f>
        <v>0</v>
      </c>
      <c r="AC408" s="19">
        <f>IF(N408&lt;&gt;0,1,0)</f>
        <v>0</v>
      </c>
      <c r="AD408" s="23" t="str">
        <f>IF(W408&lt;&gt;"",$H408*W408,"")</f>
        <v/>
      </c>
      <c r="AE408" s="23" t="str">
        <f>IF(X408&lt;&gt;"",$H408*X408,"")</f>
        <v/>
      </c>
    </row>
    <row r="409" spans="2:31" x14ac:dyDescent="0.25">
      <c r="B409" s="18">
        <f>IF(G409="","",B408+1)</f>
        <v>387</v>
      </c>
      <c r="C409" s="25">
        <v>5200000011129</v>
      </c>
      <c r="D409" s="19"/>
      <c r="E409" s="19"/>
      <c r="F409" s="2"/>
      <c r="G409" s="20" t="s">
        <v>493</v>
      </c>
      <c r="H409" s="21">
        <v>3</v>
      </c>
      <c r="I409" s="21" t="s">
        <v>598</v>
      </c>
      <c r="J409" s="46"/>
      <c r="K409" s="46" t="s">
        <v>104</v>
      </c>
      <c r="L409" s="47"/>
      <c r="M409" s="48"/>
      <c r="N409" s="48"/>
      <c r="O409" s="49"/>
      <c r="P409" s="50"/>
      <c r="Q409" s="50">
        <v>0.18</v>
      </c>
      <c r="R409" s="50"/>
      <c r="S409" s="50"/>
      <c r="T409" s="46" t="s">
        <v>604</v>
      </c>
      <c r="U409" s="46" t="s">
        <v>603</v>
      </c>
      <c r="V409" s="51"/>
      <c r="W409" s="62"/>
      <c r="X409" s="62"/>
      <c r="Y409" s="23" t="str">
        <f>IF(M409&lt;&gt;"",$H409*M409,"")</f>
        <v/>
      </c>
      <c r="Z409" s="23" t="str">
        <f>IF(N409&lt;&gt;"",$H409*N409,"")</f>
        <v/>
      </c>
      <c r="AA409" s="19">
        <f>IF(OR(M409&lt;&gt;"",N409&lt;&gt;""),1,0)</f>
        <v>0</v>
      </c>
      <c r="AB409" s="19">
        <f>IF(M409&lt;&gt;0,1,0)</f>
        <v>0</v>
      </c>
      <c r="AC409" s="19">
        <f>IF(N409&lt;&gt;0,1,0)</f>
        <v>0</v>
      </c>
      <c r="AD409" s="23" t="str">
        <f>IF(W409&lt;&gt;"",$H409*W409,"")</f>
        <v/>
      </c>
      <c r="AE409" s="23" t="str">
        <f>IF(X409&lt;&gt;"",$H409*X409,"")</f>
        <v/>
      </c>
    </row>
    <row r="410" spans="2:31" x14ac:dyDescent="0.25">
      <c r="B410" s="18">
        <f>IF(G410="","",B409+1)</f>
        <v>388</v>
      </c>
      <c r="C410" s="25">
        <v>5200000015503</v>
      </c>
      <c r="D410" s="19"/>
      <c r="E410" s="19"/>
      <c r="F410" s="20"/>
      <c r="G410" s="20" t="s">
        <v>494</v>
      </c>
      <c r="H410" s="21">
        <v>267</v>
      </c>
      <c r="I410" s="21" t="s">
        <v>598</v>
      </c>
      <c r="J410" s="46"/>
      <c r="K410" s="46" t="s">
        <v>104</v>
      </c>
      <c r="L410" s="47"/>
      <c r="M410" s="48">
        <v>0.48</v>
      </c>
      <c r="N410" s="48">
        <v>0.48</v>
      </c>
      <c r="O410" s="49"/>
      <c r="P410" s="50"/>
      <c r="Q410" s="50">
        <v>0.18</v>
      </c>
      <c r="R410" s="50"/>
      <c r="S410" s="50"/>
      <c r="T410" s="46" t="s">
        <v>604</v>
      </c>
      <c r="U410" s="46" t="s">
        <v>603</v>
      </c>
      <c r="V410" s="51"/>
      <c r="W410" s="62"/>
      <c r="X410" s="62"/>
      <c r="Y410" s="23">
        <f>IF(M410&lt;&gt;"",$H410*M410,"")</f>
        <v>128.16</v>
      </c>
      <c r="Z410" s="23">
        <f>IF(N410&lt;&gt;"",$H410*N410,"")</f>
        <v>128.16</v>
      </c>
      <c r="AA410" s="19">
        <f>IF(OR(M410&lt;&gt;"",N410&lt;&gt;""),1,0)</f>
        <v>1</v>
      </c>
      <c r="AB410" s="19">
        <f>IF(M410&lt;&gt;0,1,0)</f>
        <v>1</v>
      </c>
      <c r="AC410" s="19">
        <f>IF(N410&lt;&gt;0,1,0)</f>
        <v>1</v>
      </c>
      <c r="AD410" s="23" t="str">
        <f>IF(W410&lt;&gt;"",$H410*W410,"")</f>
        <v/>
      </c>
      <c r="AE410" s="23" t="str">
        <f>IF(X410&lt;&gt;"",$H410*X410,"")</f>
        <v/>
      </c>
    </row>
    <row r="411" spans="2:31" x14ac:dyDescent="0.25">
      <c r="B411" s="18">
        <f>IF(G411="","",B410+1)</f>
        <v>389</v>
      </c>
      <c r="C411" s="25">
        <v>5200000014454</v>
      </c>
      <c r="D411" s="19"/>
      <c r="E411" s="19"/>
      <c r="F411" s="2"/>
      <c r="G411" s="20" t="s">
        <v>495</v>
      </c>
      <c r="H411" s="21">
        <v>1</v>
      </c>
      <c r="I411" s="21" t="s">
        <v>598</v>
      </c>
      <c r="J411" s="46"/>
      <c r="K411" s="46" t="s">
        <v>104</v>
      </c>
      <c r="L411" s="47"/>
      <c r="M411" s="48">
        <v>2.4900000000000002</v>
      </c>
      <c r="N411" s="48">
        <v>2.4900000000000002</v>
      </c>
      <c r="O411" s="49"/>
      <c r="P411" s="50"/>
      <c r="Q411" s="50">
        <v>0.18</v>
      </c>
      <c r="R411" s="50"/>
      <c r="S411" s="50"/>
      <c r="T411" s="46" t="s">
        <v>604</v>
      </c>
      <c r="U411" s="46" t="s">
        <v>603</v>
      </c>
      <c r="V411" s="51"/>
      <c r="W411" s="62"/>
      <c r="X411" s="62"/>
      <c r="Y411" s="23">
        <f>IF(M411&lt;&gt;"",$H411*M411,"")</f>
        <v>2.4900000000000002</v>
      </c>
      <c r="Z411" s="23">
        <f>IF(N411&lt;&gt;"",$H411*N411,"")</f>
        <v>2.4900000000000002</v>
      </c>
      <c r="AA411" s="19">
        <f>IF(OR(M411&lt;&gt;"",N411&lt;&gt;""),1,0)</f>
        <v>1</v>
      </c>
      <c r="AB411" s="19">
        <f>IF(M411&lt;&gt;0,1,0)</f>
        <v>1</v>
      </c>
      <c r="AC411" s="19">
        <f>IF(N411&lt;&gt;0,1,0)</f>
        <v>1</v>
      </c>
      <c r="AD411" s="23" t="str">
        <f>IF(W411&lt;&gt;"",$H411*W411,"")</f>
        <v/>
      </c>
      <c r="AE411" s="23" t="str">
        <f>IF(X411&lt;&gt;"",$H411*X411,"")</f>
        <v/>
      </c>
    </row>
    <row r="412" spans="2:31" x14ac:dyDescent="0.25">
      <c r="B412" s="18">
        <f>IF(G412="","",B411+1)</f>
        <v>390</v>
      </c>
      <c r="C412" s="25">
        <v>5200000010136</v>
      </c>
      <c r="D412" s="19"/>
      <c r="E412" s="19"/>
      <c r="F412" s="20"/>
      <c r="G412" s="20" t="s">
        <v>496</v>
      </c>
      <c r="H412" s="21">
        <v>1</v>
      </c>
      <c r="I412" s="21" t="s">
        <v>598</v>
      </c>
      <c r="J412" s="46"/>
      <c r="K412" s="46" t="s">
        <v>104</v>
      </c>
      <c r="L412" s="47"/>
      <c r="M412" s="48">
        <v>2.4900000000000002</v>
      </c>
      <c r="N412" s="48">
        <v>2.4900000000000002</v>
      </c>
      <c r="O412" s="49"/>
      <c r="P412" s="50"/>
      <c r="Q412" s="50">
        <v>0.18</v>
      </c>
      <c r="R412" s="50"/>
      <c r="S412" s="50"/>
      <c r="T412" s="46" t="s">
        <v>604</v>
      </c>
      <c r="U412" s="46" t="s">
        <v>603</v>
      </c>
      <c r="V412" s="51"/>
      <c r="W412" s="62"/>
      <c r="X412" s="62"/>
      <c r="Y412" s="23">
        <f>IF(M412&lt;&gt;"",$H412*M412,"")</f>
        <v>2.4900000000000002</v>
      </c>
      <c r="Z412" s="23">
        <f>IF(N412&lt;&gt;"",$H412*N412,"")</f>
        <v>2.4900000000000002</v>
      </c>
      <c r="AA412" s="19">
        <f>IF(OR(M412&lt;&gt;"",N412&lt;&gt;""),1,0)</f>
        <v>1</v>
      </c>
      <c r="AB412" s="19">
        <f>IF(M412&lt;&gt;0,1,0)</f>
        <v>1</v>
      </c>
      <c r="AC412" s="19">
        <f>IF(N412&lt;&gt;0,1,0)</f>
        <v>1</v>
      </c>
      <c r="AD412" s="23" t="str">
        <f>IF(W412&lt;&gt;"",$H412*W412,"")</f>
        <v/>
      </c>
      <c r="AE412" s="23" t="str">
        <f>IF(X412&lt;&gt;"",$H412*X412,"")</f>
        <v/>
      </c>
    </row>
    <row r="413" spans="2:31" x14ac:dyDescent="0.25">
      <c r="B413" s="18">
        <f>IF(G413="","",B412+1)</f>
        <v>391</v>
      </c>
      <c r="C413" s="25">
        <v>5200000010138</v>
      </c>
      <c r="D413" s="19"/>
      <c r="E413" s="19"/>
      <c r="F413" s="2"/>
      <c r="G413" s="20" t="s">
        <v>497</v>
      </c>
      <c r="H413" s="21">
        <v>1</v>
      </c>
      <c r="I413" s="21" t="s">
        <v>598</v>
      </c>
      <c r="J413" s="46"/>
      <c r="K413" s="46" t="s">
        <v>104</v>
      </c>
      <c r="L413" s="47"/>
      <c r="M413" s="48"/>
      <c r="N413" s="48"/>
      <c r="O413" s="49"/>
      <c r="P413" s="50"/>
      <c r="Q413" s="50">
        <v>0.18</v>
      </c>
      <c r="R413" s="50"/>
      <c r="S413" s="50"/>
      <c r="T413" s="46" t="s">
        <v>604</v>
      </c>
      <c r="U413" s="46" t="s">
        <v>603</v>
      </c>
      <c r="V413" s="51"/>
      <c r="W413" s="62"/>
      <c r="X413" s="62"/>
      <c r="Y413" s="23" t="str">
        <f>IF(M413&lt;&gt;"",$H413*M413,"")</f>
        <v/>
      </c>
      <c r="Z413" s="23" t="str">
        <f>IF(N413&lt;&gt;"",$H413*N413,"")</f>
        <v/>
      </c>
      <c r="AA413" s="19">
        <f>IF(OR(M413&lt;&gt;"",N413&lt;&gt;""),1,0)</f>
        <v>0</v>
      </c>
      <c r="AB413" s="19">
        <f>IF(M413&lt;&gt;0,1,0)</f>
        <v>0</v>
      </c>
      <c r="AC413" s="19">
        <f>IF(N413&lt;&gt;0,1,0)</f>
        <v>0</v>
      </c>
      <c r="AD413" s="23" t="str">
        <f>IF(W413&lt;&gt;"",$H413*W413,"")</f>
        <v/>
      </c>
      <c r="AE413" s="23" t="str">
        <f>IF(X413&lt;&gt;"",$H413*X413,"")</f>
        <v/>
      </c>
    </row>
    <row r="414" spans="2:31" x14ac:dyDescent="0.25">
      <c r="B414" s="18">
        <f>IF(G414="","",B413+1)</f>
        <v>392</v>
      </c>
      <c r="C414" s="25">
        <v>5200000007192</v>
      </c>
      <c r="D414" s="19"/>
      <c r="E414" s="19"/>
      <c r="F414" s="20"/>
      <c r="G414" s="20" t="s">
        <v>498</v>
      </c>
      <c r="H414" s="21">
        <v>1</v>
      </c>
      <c r="I414" s="21" t="s">
        <v>598</v>
      </c>
      <c r="J414" s="46"/>
      <c r="K414" s="46" t="s">
        <v>104</v>
      </c>
      <c r="L414" s="47"/>
      <c r="M414" s="48">
        <v>0.9</v>
      </c>
      <c r="N414" s="48">
        <v>0.9</v>
      </c>
      <c r="O414" s="49"/>
      <c r="P414" s="50"/>
      <c r="Q414" s="50">
        <v>0.18</v>
      </c>
      <c r="R414" s="50"/>
      <c r="S414" s="50"/>
      <c r="T414" s="46" t="s">
        <v>604</v>
      </c>
      <c r="U414" s="46" t="s">
        <v>603</v>
      </c>
      <c r="V414" s="51"/>
      <c r="W414" s="62"/>
      <c r="X414" s="62"/>
      <c r="Y414" s="23">
        <f>IF(M414&lt;&gt;"",$H414*M414,"")</f>
        <v>0.9</v>
      </c>
      <c r="Z414" s="23">
        <f>IF(N414&lt;&gt;"",$H414*N414,"")</f>
        <v>0.9</v>
      </c>
      <c r="AA414" s="19">
        <f>IF(OR(M414&lt;&gt;"",N414&lt;&gt;""),1,0)</f>
        <v>1</v>
      </c>
      <c r="AB414" s="19">
        <f>IF(M414&lt;&gt;0,1,0)</f>
        <v>1</v>
      </c>
      <c r="AC414" s="19">
        <f>IF(N414&lt;&gt;0,1,0)</f>
        <v>1</v>
      </c>
      <c r="AD414" s="23" t="str">
        <f>IF(W414&lt;&gt;"",$H414*W414,"")</f>
        <v/>
      </c>
      <c r="AE414" s="23" t="str">
        <f>IF(X414&lt;&gt;"",$H414*X414,"")</f>
        <v/>
      </c>
    </row>
    <row r="415" spans="2:31" x14ac:dyDescent="0.25">
      <c r="B415" s="18">
        <f>IF(G415="","",B414+1)</f>
        <v>393</v>
      </c>
      <c r="C415" s="25">
        <v>5200000007194</v>
      </c>
      <c r="D415" s="19"/>
      <c r="E415" s="19"/>
      <c r="F415" s="2"/>
      <c r="G415" s="20" t="s">
        <v>499</v>
      </c>
      <c r="H415" s="21">
        <v>1</v>
      </c>
      <c r="I415" s="21" t="s">
        <v>598</v>
      </c>
      <c r="J415" s="46"/>
      <c r="K415" s="46" t="s">
        <v>104</v>
      </c>
      <c r="L415" s="47"/>
      <c r="M415" s="48">
        <v>0.2</v>
      </c>
      <c r="N415" s="48">
        <v>0.2</v>
      </c>
      <c r="O415" s="49"/>
      <c r="P415" s="50"/>
      <c r="Q415" s="50">
        <v>0.18</v>
      </c>
      <c r="R415" s="50"/>
      <c r="S415" s="50"/>
      <c r="T415" s="46" t="s">
        <v>604</v>
      </c>
      <c r="U415" s="46" t="s">
        <v>603</v>
      </c>
      <c r="V415" s="51"/>
      <c r="W415" s="62"/>
      <c r="X415" s="62"/>
      <c r="Y415" s="23">
        <f>IF(M415&lt;&gt;"",$H415*M415,"")</f>
        <v>0.2</v>
      </c>
      <c r="Z415" s="23">
        <f>IF(N415&lt;&gt;"",$H415*N415,"")</f>
        <v>0.2</v>
      </c>
      <c r="AA415" s="19">
        <f>IF(OR(M415&lt;&gt;"",N415&lt;&gt;""),1,0)</f>
        <v>1</v>
      </c>
      <c r="AB415" s="19">
        <f>IF(M415&lt;&gt;0,1,0)</f>
        <v>1</v>
      </c>
      <c r="AC415" s="19">
        <f>IF(N415&lt;&gt;0,1,0)</f>
        <v>1</v>
      </c>
      <c r="AD415" s="23" t="str">
        <f>IF(W415&lt;&gt;"",$H415*W415,"")</f>
        <v/>
      </c>
      <c r="AE415" s="23" t="str">
        <f>IF(X415&lt;&gt;"",$H415*X415,"")</f>
        <v/>
      </c>
    </row>
    <row r="416" spans="2:31" x14ac:dyDescent="0.25">
      <c r="B416" s="18">
        <f>IF(G416="","",B415+1)</f>
        <v>394</v>
      </c>
      <c r="C416" s="25">
        <v>5200000010694</v>
      </c>
      <c r="D416" s="19"/>
      <c r="E416" s="19"/>
      <c r="F416" s="2"/>
      <c r="G416" s="20" t="s">
        <v>500</v>
      </c>
      <c r="H416" s="21">
        <v>107</v>
      </c>
      <c r="I416" s="21" t="s">
        <v>598</v>
      </c>
      <c r="J416" s="46"/>
      <c r="K416" s="46" t="s">
        <v>104</v>
      </c>
      <c r="L416" s="47"/>
      <c r="M416" s="48"/>
      <c r="N416" s="48"/>
      <c r="O416" s="49"/>
      <c r="P416" s="50"/>
      <c r="Q416" s="50">
        <v>0.18</v>
      </c>
      <c r="R416" s="50"/>
      <c r="S416" s="50"/>
      <c r="T416" s="46" t="s">
        <v>604</v>
      </c>
      <c r="U416" s="46" t="s">
        <v>603</v>
      </c>
      <c r="V416" s="51"/>
      <c r="W416" s="62"/>
      <c r="X416" s="62"/>
      <c r="Y416" s="23" t="str">
        <f>IF(M416&lt;&gt;"",$H416*M416,"")</f>
        <v/>
      </c>
      <c r="Z416" s="23" t="str">
        <f>IF(N416&lt;&gt;"",$H416*N416,"")</f>
        <v/>
      </c>
      <c r="AA416" s="19">
        <f>IF(OR(M416&lt;&gt;"",N416&lt;&gt;""),1,0)</f>
        <v>0</v>
      </c>
      <c r="AB416" s="19">
        <f>IF(M416&lt;&gt;0,1,0)</f>
        <v>0</v>
      </c>
      <c r="AC416" s="19">
        <f>IF(N416&lt;&gt;0,1,0)</f>
        <v>0</v>
      </c>
      <c r="AD416" s="23" t="str">
        <f>IF(W416&lt;&gt;"",$H416*W416,"")</f>
        <v/>
      </c>
      <c r="AE416" s="23" t="str">
        <f>IF(X416&lt;&gt;"",$H416*X416,"")</f>
        <v/>
      </c>
    </row>
    <row r="417" spans="2:31" x14ac:dyDescent="0.25">
      <c r="B417" s="18">
        <f>IF(G417="","",B416+1)</f>
        <v>395</v>
      </c>
      <c r="C417" s="25">
        <v>5400000002834</v>
      </c>
      <c r="D417" s="19"/>
      <c r="E417" s="19"/>
      <c r="F417" s="20"/>
      <c r="G417" s="20" t="s">
        <v>592</v>
      </c>
      <c r="H417" s="21">
        <v>60</v>
      </c>
      <c r="I417" s="21" t="s">
        <v>598</v>
      </c>
      <c r="J417" s="46"/>
      <c r="K417" s="46" t="s">
        <v>104</v>
      </c>
      <c r="L417" s="47"/>
      <c r="M417" s="48">
        <v>1.7</v>
      </c>
      <c r="N417" s="48">
        <v>1.7</v>
      </c>
      <c r="O417" s="49"/>
      <c r="P417" s="50"/>
      <c r="Q417" s="50">
        <v>0.18</v>
      </c>
      <c r="R417" s="50"/>
      <c r="S417" s="50"/>
      <c r="T417" s="46" t="s">
        <v>604</v>
      </c>
      <c r="U417" s="46" t="s">
        <v>603</v>
      </c>
      <c r="V417" s="51"/>
      <c r="W417" s="62"/>
      <c r="X417" s="62"/>
      <c r="Y417" s="23">
        <f>IF(M417&lt;&gt;"",$H417*M417,"")</f>
        <v>102</v>
      </c>
      <c r="Z417" s="23">
        <f>IF(N417&lt;&gt;"",$H417*N417,"")</f>
        <v>102</v>
      </c>
      <c r="AA417" s="19">
        <f>IF(OR(M417&lt;&gt;"",N417&lt;&gt;""),1,0)</f>
        <v>1</v>
      </c>
      <c r="AB417" s="19">
        <f>IF(M417&lt;&gt;0,1,0)</f>
        <v>1</v>
      </c>
      <c r="AC417" s="19">
        <f>IF(N417&lt;&gt;0,1,0)</f>
        <v>1</v>
      </c>
      <c r="AD417" s="23" t="str">
        <f>IF(W417&lt;&gt;"",$H417*W417,"")</f>
        <v/>
      </c>
      <c r="AE417" s="23" t="str">
        <f>IF(X417&lt;&gt;"",$H417*X417,"")</f>
        <v/>
      </c>
    </row>
    <row r="418" spans="2:31" x14ac:dyDescent="0.25">
      <c r="B418" s="18">
        <f>IF(G418="","",B417+1)</f>
        <v>396</v>
      </c>
      <c r="C418" s="25">
        <v>5200000011692</v>
      </c>
      <c r="D418" s="19"/>
      <c r="E418" s="19"/>
      <c r="F418" s="2"/>
      <c r="G418" s="20" t="s">
        <v>501</v>
      </c>
      <c r="H418" s="21">
        <v>33</v>
      </c>
      <c r="I418" s="21" t="s">
        <v>598</v>
      </c>
      <c r="J418" s="46"/>
      <c r="K418" s="46" t="s">
        <v>104</v>
      </c>
      <c r="L418" s="47"/>
      <c r="M418" s="48"/>
      <c r="N418" s="48"/>
      <c r="O418" s="49"/>
      <c r="P418" s="50"/>
      <c r="Q418" s="50">
        <v>0.18</v>
      </c>
      <c r="R418" s="50"/>
      <c r="S418" s="50"/>
      <c r="T418" s="46" t="s">
        <v>604</v>
      </c>
      <c r="U418" s="46" t="s">
        <v>603</v>
      </c>
      <c r="V418" s="51"/>
      <c r="W418" s="62"/>
      <c r="X418" s="62"/>
      <c r="Y418" s="23" t="str">
        <f>IF(M418&lt;&gt;"",$H418*M418,"")</f>
        <v/>
      </c>
      <c r="Z418" s="23" t="str">
        <f>IF(N418&lt;&gt;"",$H418*N418,"")</f>
        <v/>
      </c>
      <c r="AA418" s="19">
        <f>IF(OR(M418&lt;&gt;"",N418&lt;&gt;""),1,0)</f>
        <v>0</v>
      </c>
      <c r="AB418" s="19">
        <f>IF(M418&lt;&gt;0,1,0)</f>
        <v>0</v>
      </c>
      <c r="AC418" s="19">
        <f>IF(N418&lt;&gt;0,1,0)</f>
        <v>0</v>
      </c>
      <c r="AD418" s="23" t="str">
        <f>IF(W418&lt;&gt;"",$H418*W418,"")</f>
        <v/>
      </c>
      <c r="AE418" s="23" t="str">
        <f>IF(X418&lt;&gt;"",$H418*X418,"")</f>
        <v/>
      </c>
    </row>
    <row r="419" spans="2:31" x14ac:dyDescent="0.25">
      <c r="B419" s="18">
        <f>IF(G419="","",B418+1)</f>
        <v>397</v>
      </c>
      <c r="C419" s="25">
        <v>5200000011524</v>
      </c>
      <c r="D419" s="19"/>
      <c r="E419" s="19"/>
      <c r="F419" s="20"/>
      <c r="G419" s="20" t="s">
        <v>502</v>
      </c>
      <c r="H419" s="21">
        <v>1</v>
      </c>
      <c r="I419" s="21" t="s">
        <v>598</v>
      </c>
      <c r="J419" s="46"/>
      <c r="K419" s="46" t="s">
        <v>104</v>
      </c>
      <c r="L419" s="47"/>
      <c r="M419" s="48"/>
      <c r="N419" s="48"/>
      <c r="O419" s="49"/>
      <c r="P419" s="50"/>
      <c r="Q419" s="50">
        <v>0.18</v>
      </c>
      <c r="R419" s="50"/>
      <c r="S419" s="50"/>
      <c r="T419" s="46" t="s">
        <v>604</v>
      </c>
      <c r="U419" s="46" t="s">
        <v>603</v>
      </c>
      <c r="V419" s="51"/>
      <c r="W419" s="62"/>
      <c r="X419" s="62"/>
      <c r="Y419" s="23" t="str">
        <f>IF(M419&lt;&gt;"",$H419*M419,"")</f>
        <v/>
      </c>
      <c r="Z419" s="23" t="str">
        <f>IF(N419&lt;&gt;"",$H419*N419,"")</f>
        <v/>
      </c>
      <c r="AA419" s="19">
        <f>IF(OR(M419&lt;&gt;"",N419&lt;&gt;""),1,0)</f>
        <v>0</v>
      </c>
      <c r="AB419" s="19">
        <f>IF(M419&lt;&gt;0,1,0)</f>
        <v>0</v>
      </c>
      <c r="AC419" s="19">
        <f>IF(N419&lt;&gt;0,1,0)</f>
        <v>0</v>
      </c>
      <c r="AD419" s="23" t="str">
        <f>IF(W419&lt;&gt;"",$H419*W419,"")</f>
        <v/>
      </c>
      <c r="AE419" s="23" t="str">
        <f>IF(X419&lt;&gt;"",$H419*X419,"")</f>
        <v/>
      </c>
    </row>
    <row r="420" spans="2:31" x14ac:dyDescent="0.25">
      <c r="B420" s="18">
        <f>IF(G420="","",B419+1)</f>
        <v>398</v>
      </c>
      <c r="C420" s="25">
        <v>5200000011520</v>
      </c>
      <c r="D420" s="19"/>
      <c r="E420" s="19"/>
      <c r="F420" s="2"/>
      <c r="G420" s="20" t="s">
        <v>593</v>
      </c>
      <c r="H420" s="21">
        <v>1</v>
      </c>
      <c r="I420" s="21" t="s">
        <v>598</v>
      </c>
      <c r="J420" s="46"/>
      <c r="K420" s="46" t="s">
        <v>104</v>
      </c>
      <c r="L420" s="47"/>
      <c r="M420" s="48"/>
      <c r="N420" s="48"/>
      <c r="O420" s="49"/>
      <c r="P420" s="50"/>
      <c r="Q420" s="50">
        <v>0.18</v>
      </c>
      <c r="R420" s="50"/>
      <c r="S420" s="50"/>
      <c r="T420" s="46" t="s">
        <v>604</v>
      </c>
      <c r="U420" s="46" t="s">
        <v>603</v>
      </c>
      <c r="V420" s="51"/>
      <c r="W420" s="62"/>
      <c r="X420" s="62"/>
      <c r="Y420" s="23" t="str">
        <f>IF(M420&lt;&gt;"",$H420*M420,"")</f>
        <v/>
      </c>
      <c r="Z420" s="23" t="str">
        <f>IF(N420&lt;&gt;"",$H420*N420,"")</f>
        <v/>
      </c>
      <c r="AA420" s="19">
        <f>IF(OR(M420&lt;&gt;"",N420&lt;&gt;""),1,0)</f>
        <v>0</v>
      </c>
      <c r="AB420" s="19">
        <f>IF(M420&lt;&gt;0,1,0)</f>
        <v>0</v>
      </c>
      <c r="AC420" s="19">
        <f>IF(N420&lt;&gt;0,1,0)</f>
        <v>0</v>
      </c>
      <c r="AD420" s="23" t="str">
        <f>IF(W420&lt;&gt;"",$H420*W420,"")</f>
        <v/>
      </c>
      <c r="AE420" s="23" t="str">
        <f>IF(X420&lt;&gt;"",$H420*X420,"")</f>
        <v/>
      </c>
    </row>
    <row r="421" spans="2:31" x14ac:dyDescent="0.25">
      <c r="B421" s="18">
        <f>IF(G421="","",B420+1)</f>
        <v>399</v>
      </c>
      <c r="C421" s="25">
        <v>5200000011522</v>
      </c>
      <c r="D421" s="19"/>
      <c r="E421" s="19"/>
      <c r="F421" s="20"/>
      <c r="G421" s="20" t="s">
        <v>503</v>
      </c>
      <c r="H421" s="21">
        <v>1</v>
      </c>
      <c r="I421" s="21" t="s">
        <v>598</v>
      </c>
      <c r="J421" s="46"/>
      <c r="K421" s="46" t="s">
        <v>104</v>
      </c>
      <c r="L421" s="47"/>
      <c r="M421" s="48">
        <v>2.85</v>
      </c>
      <c r="N421" s="48">
        <v>2.85</v>
      </c>
      <c r="O421" s="49"/>
      <c r="P421" s="50"/>
      <c r="Q421" s="50">
        <v>0.18</v>
      </c>
      <c r="R421" s="50"/>
      <c r="S421" s="50"/>
      <c r="T421" s="46" t="s">
        <v>604</v>
      </c>
      <c r="U421" s="46" t="s">
        <v>603</v>
      </c>
      <c r="V421" s="51"/>
      <c r="W421" s="62"/>
      <c r="X421" s="62"/>
      <c r="Y421" s="23">
        <f>IF(M421&lt;&gt;"",$H421*M421,"")</f>
        <v>2.85</v>
      </c>
      <c r="Z421" s="23">
        <f>IF(N421&lt;&gt;"",$H421*N421,"")</f>
        <v>2.85</v>
      </c>
      <c r="AA421" s="19">
        <f>IF(OR(M421&lt;&gt;"",N421&lt;&gt;""),1,0)</f>
        <v>1</v>
      </c>
      <c r="AB421" s="19">
        <f>IF(M421&lt;&gt;0,1,0)</f>
        <v>1</v>
      </c>
      <c r="AC421" s="19">
        <f>IF(N421&lt;&gt;0,1,0)</f>
        <v>1</v>
      </c>
      <c r="AD421" s="23" t="str">
        <f>IF(W421&lt;&gt;"",$H421*W421,"")</f>
        <v/>
      </c>
      <c r="AE421" s="23" t="str">
        <f>IF(X421&lt;&gt;"",$H421*X421,"")</f>
        <v/>
      </c>
    </row>
    <row r="422" spans="2:31" x14ac:dyDescent="0.25">
      <c r="B422" s="18">
        <f>IF(G422="","",B421+1)</f>
        <v>400</v>
      </c>
      <c r="C422" s="25">
        <v>5200000011521</v>
      </c>
      <c r="D422" s="19"/>
      <c r="E422" s="19"/>
      <c r="F422" s="2"/>
      <c r="G422" s="20" t="s">
        <v>504</v>
      </c>
      <c r="H422" s="21">
        <v>1</v>
      </c>
      <c r="I422" s="21" t="s">
        <v>598</v>
      </c>
      <c r="J422" s="46"/>
      <c r="K422" s="46" t="s">
        <v>104</v>
      </c>
      <c r="L422" s="47"/>
      <c r="M422" s="48"/>
      <c r="N422" s="48"/>
      <c r="O422" s="49"/>
      <c r="P422" s="50"/>
      <c r="Q422" s="50">
        <v>0.18</v>
      </c>
      <c r="R422" s="50"/>
      <c r="S422" s="50"/>
      <c r="T422" s="46" t="s">
        <v>604</v>
      </c>
      <c r="U422" s="46" t="s">
        <v>603</v>
      </c>
      <c r="V422" s="51"/>
      <c r="W422" s="62"/>
      <c r="X422" s="62"/>
      <c r="Y422" s="23" t="str">
        <f>IF(M422&lt;&gt;"",$H422*M422,"")</f>
        <v/>
      </c>
      <c r="Z422" s="23" t="str">
        <f>IF(N422&lt;&gt;"",$H422*N422,"")</f>
        <v/>
      </c>
      <c r="AA422" s="19">
        <f>IF(OR(M422&lt;&gt;"",N422&lt;&gt;""),1,0)</f>
        <v>0</v>
      </c>
      <c r="AB422" s="19">
        <f>IF(M422&lt;&gt;0,1,0)</f>
        <v>0</v>
      </c>
      <c r="AC422" s="19">
        <f>IF(N422&lt;&gt;0,1,0)</f>
        <v>0</v>
      </c>
      <c r="AD422" s="23" t="str">
        <f>IF(W422&lt;&gt;"",$H422*W422,"")</f>
        <v/>
      </c>
      <c r="AE422" s="23" t="str">
        <f>IF(X422&lt;&gt;"",$H422*X422,"")</f>
        <v/>
      </c>
    </row>
    <row r="423" spans="2:31" x14ac:dyDescent="0.25">
      <c r="B423" s="18">
        <f>IF(G423="","",B422+1)</f>
        <v>401</v>
      </c>
      <c r="C423" s="25">
        <v>5200000011523</v>
      </c>
      <c r="D423" s="19"/>
      <c r="E423" s="19"/>
      <c r="F423" s="20"/>
      <c r="G423" s="20" t="s">
        <v>505</v>
      </c>
      <c r="H423" s="21">
        <v>1</v>
      </c>
      <c r="I423" s="21" t="s">
        <v>598</v>
      </c>
      <c r="J423" s="46"/>
      <c r="K423" s="46" t="s">
        <v>104</v>
      </c>
      <c r="L423" s="47"/>
      <c r="M423" s="48">
        <v>5.5</v>
      </c>
      <c r="N423" s="48">
        <v>5.5</v>
      </c>
      <c r="O423" s="49"/>
      <c r="P423" s="50"/>
      <c r="Q423" s="50">
        <v>0.18</v>
      </c>
      <c r="R423" s="50"/>
      <c r="S423" s="50"/>
      <c r="T423" s="46" t="s">
        <v>604</v>
      </c>
      <c r="U423" s="46" t="s">
        <v>603</v>
      </c>
      <c r="V423" s="51"/>
      <c r="W423" s="62"/>
      <c r="X423" s="62"/>
      <c r="Y423" s="23">
        <f>IF(M423&lt;&gt;"",$H423*M423,"")</f>
        <v>5.5</v>
      </c>
      <c r="Z423" s="23">
        <f>IF(N423&lt;&gt;"",$H423*N423,"")</f>
        <v>5.5</v>
      </c>
      <c r="AA423" s="19">
        <f>IF(OR(M423&lt;&gt;"",N423&lt;&gt;""),1,0)</f>
        <v>1</v>
      </c>
      <c r="AB423" s="19">
        <f>IF(M423&lt;&gt;0,1,0)</f>
        <v>1</v>
      </c>
      <c r="AC423" s="19">
        <f>IF(N423&lt;&gt;0,1,0)</f>
        <v>1</v>
      </c>
      <c r="AD423" s="23" t="str">
        <f>IF(W423&lt;&gt;"",$H423*W423,"")</f>
        <v/>
      </c>
      <c r="AE423" s="23" t="str">
        <f>IF(X423&lt;&gt;"",$H423*X423,"")</f>
        <v/>
      </c>
    </row>
    <row r="424" spans="2:31" x14ac:dyDescent="0.25">
      <c r="B424" s="18">
        <f>IF(G424="","",B423+1)</f>
        <v>402</v>
      </c>
      <c r="C424" s="25">
        <v>5200000011528</v>
      </c>
      <c r="D424" s="19"/>
      <c r="E424" s="19"/>
      <c r="F424" s="2"/>
      <c r="G424" s="20" t="s">
        <v>506</v>
      </c>
      <c r="H424" s="21">
        <v>1</v>
      </c>
      <c r="I424" s="21" t="s">
        <v>598</v>
      </c>
      <c r="J424" s="46"/>
      <c r="K424" s="46" t="s">
        <v>104</v>
      </c>
      <c r="L424" s="47"/>
      <c r="M424" s="48">
        <v>5.5</v>
      </c>
      <c r="N424" s="48">
        <v>5.5</v>
      </c>
      <c r="O424" s="49"/>
      <c r="P424" s="50"/>
      <c r="Q424" s="50">
        <v>0.18</v>
      </c>
      <c r="R424" s="50"/>
      <c r="S424" s="50"/>
      <c r="T424" s="46" t="s">
        <v>604</v>
      </c>
      <c r="U424" s="46" t="s">
        <v>603</v>
      </c>
      <c r="V424" s="51"/>
      <c r="W424" s="62"/>
      <c r="X424" s="62"/>
      <c r="Y424" s="23">
        <f>IF(M424&lt;&gt;"",$H424*M424,"")</f>
        <v>5.5</v>
      </c>
      <c r="Z424" s="23">
        <f>IF(N424&lt;&gt;"",$H424*N424,"")</f>
        <v>5.5</v>
      </c>
      <c r="AA424" s="19">
        <f>IF(OR(M424&lt;&gt;"",N424&lt;&gt;""),1,0)</f>
        <v>1</v>
      </c>
      <c r="AB424" s="19">
        <f>IF(M424&lt;&gt;0,1,0)</f>
        <v>1</v>
      </c>
      <c r="AC424" s="19">
        <f>IF(N424&lt;&gt;0,1,0)</f>
        <v>1</v>
      </c>
      <c r="AD424" s="23" t="str">
        <f>IF(W424&lt;&gt;"",$H424*W424,"")</f>
        <v/>
      </c>
      <c r="AE424" s="23" t="str">
        <f>IF(X424&lt;&gt;"",$H424*X424,"")</f>
        <v/>
      </c>
    </row>
    <row r="425" spans="2:31" x14ac:dyDescent="0.25">
      <c r="B425" s="18">
        <f>IF(G425="","",B424+1)</f>
        <v>403</v>
      </c>
      <c r="C425" s="25">
        <v>5200000011529</v>
      </c>
      <c r="D425" s="19"/>
      <c r="E425" s="19"/>
      <c r="F425" s="20"/>
      <c r="G425" s="20" t="s">
        <v>507</v>
      </c>
      <c r="H425" s="21">
        <v>1</v>
      </c>
      <c r="I425" s="21" t="s">
        <v>598</v>
      </c>
      <c r="J425" s="46"/>
      <c r="K425" s="46" t="s">
        <v>104</v>
      </c>
      <c r="L425" s="47"/>
      <c r="M425" s="48"/>
      <c r="N425" s="48"/>
      <c r="O425" s="49"/>
      <c r="P425" s="50"/>
      <c r="Q425" s="50">
        <v>0.18</v>
      </c>
      <c r="R425" s="50"/>
      <c r="S425" s="50"/>
      <c r="T425" s="46" t="s">
        <v>604</v>
      </c>
      <c r="U425" s="46" t="s">
        <v>603</v>
      </c>
      <c r="V425" s="51"/>
      <c r="W425" s="62"/>
      <c r="X425" s="62"/>
      <c r="Y425" s="23" t="str">
        <f>IF(M425&lt;&gt;"",$H425*M425,"")</f>
        <v/>
      </c>
      <c r="Z425" s="23" t="str">
        <f>IF(N425&lt;&gt;"",$H425*N425,"")</f>
        <v/>
      </c>
      <c r="AA425" s="19">
        <f>IF(OR(M425&lt;&gt;"",N425&lt;&gt;""),1,0)</f>
        <v>0</v>
      </c>
      <c r="AB425" s="19">
        <f>IF(M425&lt;&gt;0,1,0)</f>
        <v>0</v>
      </c>
      <c r="AC425" s="19">
        <f>IF(N425&lt;&gt;0,1,0)</f>
        <v>0</v>
      </c>
      <c r="AD425" s="23" t="str">
        <f>IF(W425&lt;&gt;"",$H425*W425,"")</f>
        <v/>
      </c>
      <c r="AE425" s="23" t="str">
        <f>IF(X425&lt;&gt;"",$H425*X425,"")</f>
        <v/>
      </c>
    </row>
    <row r="426" spans="2:31" x14ac:dyDescent="0.25">
      <c r="B426" s="18">
        <f>IF(G426="","",B425+1)</f>
        <v>404</v>
      </c>
      <c r="C426" s="25">
        <v>5200000011525</v>
      </c>
      <c r="D426" s="19"/>
      <c r="E426" s="19"/>
      <c r="F426" s="2"/>
      <c r="G426" s="20" t="s">
        <v>508</v>
      </c>
      <c r="H426" s="21">
        <v>1</v>
      </c>
      <c r="I426" s="21" t="s">
        <v>598</v>
      </c>
      <c r="J426" s="46"/>
      <c r="K426" s="46" t="s">
        <v>104</v>
      </c>
      <c r="L426" s="47"/>
      <c r="M426" s="48">
        <v>1.75</v>
      </c>
      <c r="N426" s="48">
        <v>1.75</v>
      </c>
      <c r="O426" s="49"/>
      <c r="P426" s="50"/>
      <c r="Q426" s="50">
        <v>0.18</v>
      </c>
      <c r="R426" s="50"/>
      <c r="S426" s="50"/>
      <c r="T426" s="46" t="s">
        <v>604</v>
      </c>
      <c r="U426" s="46" t="s">
        <v>603</v>
      </c>
      <c r="V426" s="51"/>
      <c r="W426" s="62"/>
      <c r="X426" s="62"/>
      <c r="Y426" s="23">
        <f>IF(M426&lt;&gt;"",$H426*M426,"")</f>
        <v>1.75</v>
      </c>
      <c r="Z426" s="23">
        <f>IF(N426&lt;&gt;"",$H426*N426,"")</f>
        <v>1.75</v>
      </c>
      <c r="AA426" s="19">
        <f>IF(OR(M426&lt;&gt;"",N426&lt;&gt;""),1,0)</f>
        <v>1</v>
      </c>
      <c r="AB426" s="19">
        <f>IF(M426&lt;&gt;0,1,0)</f>
        <v>1</v>
      </c>
      <c r="AC426" s="19">
        <f>IF(N426&lt;&gt;0,1,0)</f>
        <v>1</v>
      </c>
      <c r="AD426" s="23" t="str">
        <f>IF(W426&lt;&gt;"",$H426*W426,"")</f>
        <v/>
      </c>
      <c r="AE426" s="23" t="str">
        <f>IF(X426&lt;&gt;"",$H426*X426,"")</f>
        <v/>
      </c>
    </row>
    <row r="427" spans="2:31" x14ac:dyDescent="0.25">
      <c r="B427" s="18">
        <f>IF(G427="","",B426+1)</f>
        <v>405</v>
      </c>
      <c r="C427" s="25">
        <v>5200000011527</v>
      </c>
      <c r="D427" s="19"/>
      <c r="E427" s="19"/>
      <c r="F427" s="20"/>
      <c r="G427" s="20" t="s">
        <v>509</v>
      </c>
      <c r="H427" s="21">
        <v>1</v>
      </c>
      <c r="I427" s="21" t="s">
        <v>598</v>
      </c>
      <c r="J427" s="46"/>
      <c r="K427" s="46" t="s">
        <v>104</v>
      </c>
      <c r="L427" s="47"/>
      <c r="M427" s="48">
        <v>1.5</v>
      </c>
      <c r="N427" s="48">
        <v>1.5</v>
      </c>
      <c r="O427" s="49"/>
      <c r="P427" s="50"/>
      <c r="Q427" s="50">
        <v>0.18</v>
      </c>
      <c r="R427" s="50"/>
      <c r="S427" s="50"/>
      <c r="T427" s="46" t="s">
        <v>604</v>
      </c>
      <c r="U427" s="46" t="s">
        <v>603</v>
      </c>
      <c r="V427" s="51"/>
      <c r="W427" s="62"/>
      <c r="X427" s="62"/>
      <c r="Y427" s="23">
        <f>IF(M427&lt;&gt;"",$H427*M427,"")</f>
        <v>1.5</v>
      </c>
      <c r="Z427" s="23">
        <f>IF(N427&lt;&gt;"",$H427*N427,"")</f>
        <v>1.5</v>
      </c>
      <c r="AA427" s="19">
        <f>IF(OR(M427&lt;&gt;"",N427&lt;&gt;""),1,0)</f>
        <v>1</v>
      </c>
      <c r="AB427" s="19">
        <f>IF(M427&lt;&gt;0,1,0)</f>
        <v>1</v>
      </c>
      <c r="AC427" s="19">
        <f>IF(N427&lt;&gt;0,1,0)</f>
        <v>1</v>
      </c>
      <c r="AD427" s="23" t="str">
        <f>IF(W427&lt;&gt;"",$H427*W427,"")</f>
        <v/>
      </c>
      <c r="AE427" s="23" t="str">
        <f>IF(X427&lt;&gt;"",$H427*X427,"")</f>
        <v/>
      </c>
    </row>
    <row r="428" spans="2:31" x14ac:dyDescent="0.25">
      <c r="B428" s="18">
        <f>IF(G428="","",B427+1)</f>
        <v>406</v>
      </c>
      <c r="C428" s="25">
        <v>5200000011526</v>
      </c>
      <c r="D428" s="19"/>
      <c r="E428" s="19"/>
      <c r="F428" s="2"/>
      <c r="G428" s="20" t="s">
        <v>594</v>
      </c>
      <c r="H428" s="21">
        <v>1</v>
      </c>
      <c r="I428" s="21" t="s">
        <v>598</v>
      </c>
      <c r="J428" s="46"/>
      <c r="K428" s="46" t="s">
        <v>104</v>
      </c>
      <c r="L428" s="47"/>
      <c r="M428" s="48">
        <v>1.1000000000000001</v>
      </c>
      <c r="N428" s="48">
        <v>1.1000000000000001</v>
      </c>
      <c r="O428" s="49"/>
      <c r="P428" s="50"/>
      <c r="Q428" s="50">
        <v>0.18</v>
      </c>
      <c r="R428" s="50"/>
      <c r="S428" s="50"/>
      <c r="T428" s="46" t="s">
        <v>604</v>
      </c>
      <c r="U428" s="46" t="s">
        <v>603</v>
      </c>
      <c r="V428" s="51"/>
      <c r="W428" s="62"/>
      <c r="X428" s="62"/>
      <c r="Y428" s="23">
        <f>IF(M428&lt;&gt;"",$H428*M428,"")</f>
        <v>1.1000000000000001</v>
      </c>
      <c r="Z428" s="23">
        <f>IF(N428&lt;&gt;"",$H428*N428,"")</f>
        <v>1.1000000000000001</v>
      </c>
      <c r="AA428" s="19">
        <f>IF(OR(M428&lt;&gt;"",N428&lt;&gt;""),1,0)</f>
        <v>1</v>
      </c>
      <c r="AB428" s="19">
        <f>IF(M428&lt;&gt;0,1,0)</f>
        <v>1</v>
      </c>
      <c r="AC428" s="19">
        <f>IF(N428&lt;&gt;0,1,0)</f>
        <v>1</v>
      </c>
      <c r="AD428" s="23" t="str">
        <f>IF(W428&lt;&gt;"",$H428*W428,"")</f>
        <v/>
      </c>
      <c r="AE428" s="23" t="str">
        <f>IF(X428&lt;&gt;"",$H428*X428,"")</f>
        <v/>
      </c>
    </row>
    <row r="429" spans="2:31" x14ac:dyDescent="0.25">
      <c r="B429" s="18">
        <f>IF(G429="","",B428+1)</f>
        <v>407</v>
      </c>
      <c r="C429" s="25">
        <v>5200000015298</v>
      </c>
      <c r="D429" s="19"/>
      <c r="E429" s="19"/>
      <c r="F429" s="20"/>
      <c r="G429" s="20" t="s">
        <v>510</v>
      </c>
      <c r="H429" s="21">
        <v>53</v>
      </c>
      <c r="I429" s="21" t="s">
        <v>598</v>
      </c>
      <c r="J429" s="46"/>
      <c r="K429" s="46" t="s">
        <v>104</v>
      </c>
      <c r="L429" s="47"/>
      <c r="M429" s="48">
        <v>19.899999999999999</v>
      </c>
      <c r="N429" s="48">
        <v>19.899999999999999</v>
      </c>
      <c r="O429" s="49"/>
      <c r="P429" s="50"/>
      <c r="Q429" s="50">
        <v>0.18</v>
      </c>
      <c r="R429" s="50"/>
      <c r="S429" s="50"/>
      <c r="T429" s="46" t="s">
        <v>604</v>
      </c>
      <c r="U429" s="46" t="s">
        <v>603</v>
      </c>
      <c r="V429" s="51"/>
      <c r="W429" s="62"/>
      <c r="X429" s="62"/>
      <c r="Y429" s="23">
        <f>IF(M429&lt;&gt;"",$H429*M429,"")</f>
        <v>1054.6999999999998</v>
      </c>
      <c r="Z429" s="23">
        <f>IF(N429&lt;&gt;"",$H429*N429,"")</f>
        <v>1054.6999999999998</v>
      </c>
      <c r="AA429" s="19">
        <f>IF(OR(M429&lt;&gt;"",N429&lt;&gt;""),1,0)</f>
        <v>1</v>
      </c>
      <c r="AB429" s="19">
        <f>IF(M429&lt;&gt;0,1,0)</f>
        <v>1</v>
      </c>
      <c r="AC429" s="19">
        <f>IF(N429&lt;&gt;0,1,0)</f>
        <v>1</v>
      </c>
      <c r="AD429" s="23" t="str">
        <f>IF(W429&lt;&gt;"",$H429*W429,"")</f>
        <v/>
      </c>
      <c r="AE429" s="23" t="str">
        <f>IF(X429&lt;&gt;"",$H429*X429,"")</f>
        <v/>
      </c>
    </row>
    <row r="430" spans="2:31" x14ac:dyDescent="0.25">
      <c r="B430" s="18">
        <f>IF(G430="","",B429+1)</f>
        <v>408</v>
      </c>
      <c r="C430" s="25">
        <v>5200000011617</v>
      </c>
      <c r="D430" s="19"/>
      <c r="E430" s="19"/>
      <c r="F430" s="2"/>
      <c r="G430" s="20" t="s">
        <v>511</v>
      </c>
      <c r="H430" s="21">
        <v>1</v>
      </c>
      <c r="I430" s="21" t="s">
        <v>598</v>
      </c>
      <c r="J430" s="46"/>
      <c r="K430" s="46" t="s">
        <v>104</v>
      </c>
      <c r="L430" s="47"/>
      <c r="M430" s="48">
        <v>3.1</v>
      </c>
      <c r="N430" s="48">
        <v>3.1</v>
      </c>
      <c r="O430" s="49"/>
      <c r="P430" s="50"/>
      <c r="Q430" s="50">
        <v>0.18</v>
      </c>
      <c r="R430" s="50"/>
      <c r="S430" s="50"/>
      <c r="T430" s="46" t="s">
        <v>604</v>
      </c>
      <c r="U430" s="46" t="s">
        <v>603</v>
      </c>
      <c r="V430" s="51"/>
      <c r="W430" s="62"/>
      <c r="X430" s="62"/>
      <c r="Y430" s="23">
        <f>IF(M430&lt;&gt;"",$H430*M430,"")</f>
        <v>3.1</v>
      </c>
      <c r="Z430" s="23">
        <f>IF(N430&lt;&gt;"",$H430*N430,"")</f>
        <v>3.1</v>
      </c>
      <c r="AA430" s="19">
        <f>IF(OR(M430&lt;&gt;"",N430&lt;&gt;""),1,0)</f>
        <v>1</v>
      </c>
      <c r="AB430" s="19">
        <f>IF(M430&lt;&gt;0,1,0)</f>
        <v>1</v>
      </c>
      <c r="AC430" s="19">
        <f>IF(N430&lt;&gt;0,1,0)</f>
        <v>1</v>
      </c>
      <c r="AD430" s="23" t="str">
        <f>IF(W430&lt;&gt;"",$H430*W430,"")</f>
        <v/>
      </c>
      <c r="AE430" s="23" t="str">
        <f>IF(X430&lt;&gt;"",$H430*X430,"")</f>
        <v/>
      </c>
    </row>
    <row r="431" spans="2:31" x14ac:dyDescent="0.25">
      <c r="B431" s="18">
        <f>IF(G431="","",B430+1)</f>
        <v>409</v>
      </c>
      <c r="C431" s="25">
        <v>5200000004890</v>
      </c>
      <c r="D431" s="19"/>
      <c r="E431" s="19"/>
      <c r="F431" s="20"/>
      <c r="G431" s="20" t="s">
        <v>512</v>
      </c>
      <c r="H431" s="21">
        <v>1</v>
      </c>
      <c r="I431" s="21" t="s">
        <v>598</v>
      </c>
      <c r="J431" s="46"/>
      <c r="K431" s="46" t="s">
        <v>104</v>
      </c>
      <c r="L431" s="47"/>
      <c r="M431" s="48">
        <v>2.48</v>
      </c>
      <c r="N431" s="48">
        <v>2.48</v>
      </c>
      <c r="O431" s="49"/>
      <c r="P431" s="50"/>
      <c r="Q431" s="50">
        <v>0.18</v>
      </c>
      <c r="R431" s="50"/>
      <c r="S431" s="50"/>
      <c r="T431" s="46" t="s">
        <v>604</v>
      </c>
      <c r="U431" s="46" t="s">
        <v>603</v>
      </c>
      <c r="V431" s="51"/>
      <c r="W431" s="62"/>
      <c r="X431" s="62"/>
      <c r="Y431" s="23">
        <f>IF(M431&lt;&gt;"",$H431*M431,"")</f>
        <v>2.48</v>
      </c>
      <c r="Z431" s="23">
        <f>IF(N431&lt;&gt;"",$H431*N431,"")</f>
        <v>2.48</v>
      </c>
      <c r="AA431" s="19">
        <f>IF(OR(M431&lt;&gt;"",N431&lt;&gt;""),1,0)</f>
        <v>1</v>
      </c>
      <c r="AB431" s="19">
        <f>IF(M431&lt;&gt;0,1,0)</f>
        <v>1</v>
      </c>
      <c r="AC431" s="19">
        <f>IF(N431&lt;&gt;0,1,0)</f>
        <v>1</v>
      </c>
      <c r="AD431" s="23" t="str">
        <f>IF(W431&lt;&gt;"",$H431*W431,"")</f>
        <v/>
      </c>
      <c r="AE431" s="23" t="str">
        <f>IF(X431&lt;&gt;"",$H431*X431,"")</f>
        <v/>
      </c>
    </row>
    <row r="432" spans="2:31" x14ac:dyDescent="0.25">
      <c r="B432" s="18">
        <f>IF(G432="","",B431+1)</f>
        <v>410</v>
      </c>
      <c r="C432" s="25">
        <v>5200000022076</v>
      </c>
      <c r="D432" s="19"/>
      <c r="E432" s="19"/>
      <c r="F432" s="2"/>
      <c r="G432" s="20" t="s">
        <v>595</v>
      </c>
      <c r="H432" s="21">
        <v>7</v>
      </c>
      <c r="I432" s="21" t="s">
        <v>598</v>
      </c>
      <c r="J432" s="46"/>
      <c r="K432" s="46" t="s">
        <v>104</v>
      </c>
      <c r="L432" s="47"/>
      <c r="M432" s="48"/>
      <c r="N432" s="48"/>
      <c r="O432" s="49"/>
      <c r="P432" s="50"/>
      <c r="Q432" s="50">
        <v>0.18</v>
      </c>
      <c r="R432" s="50"/>
      <c r="S432" s="50"/>
      <c r="T432" s="46" t="s">
        <v>604</v>
      </c>
      <c r="U432" s="46" t="s">
        <v>603</v>
      </c>
      <c r="V432" s="51"/>
      <c r="W432" s="62"/>
      <c r="X432" s="62"/>
      <c r="Y432" s="23" t="str">
        <f>IF(M432&lt;&gt;"",$H432*M432,"")</f>
        <v/>
      </c>
      <c r="Z432" s="23" t="str">
        <f>IF(N432&lt;&gt;"",$H432*N432,"")</f>
        <v/>
      </c>
      <c r="AA432" s="19">
        <f>IF(OR(M432&lt;&gt;"",N432&lt;&gt;""),1,0)</f>
        <v>0</v>
      </c>
      <c r="AB432" s="19">
        <f>IF(M432&lt;&gt;0,1,0)</f>
        <v>0</v>
      </c>
      <c r="AC432" s="19">
        <f>IF(N432&lt;&gt;0,1,0)</f>
        <v>0</v>
      </c>
      <c r="AD432" s="23" t="str">
        <f>IF(W432&lt;&gt;"",$H432*W432,"")</f>
        <v/>
      </c>
      <c r="AE432" s="23" t="str">
        <f>IF(X432&lt;&gt;"",$H432*X432,"")</f>
        <v/>
      </c>
    </row>
    <row r="433" spans="2:31" x14ac:dyDescent="0.25">
      <c r="B433" s="18">
        <f>IF(G433="","",B432+1)</f>
        <v>411</v>
      </c>
      <c r="C433" s="25">
        <v>5200000022077</v>
      </c>
      <c r="D433" s="19"/>
      <c r="E433" s="19"/>
      <c r="F433" s="20"/>
      <c r="G433" s="20" t="s">
        <v>596</v>
      </c>
      <c r="H433" s="21">
        <v>7</v>
      </c>
      <c r="I433" s="21" t="s">
        <v>598</v>
      </c>
      <c r="J433" s="46"/>
      <c r="K433" s="46" t="s">
        <v>104</v>
      </c>
      <c r="L433" s="47"/>
      <c r="M433" s="48"/>
      <c r="N433" s="48"/>
      <c r="O433" s="49"/>
      <c r="P433" s="50"/>
      <c r="Q433" s="50">
        <v>0.18</v>
      </c>
      <c r="R433" s="50"/>
      <c r="S433" s="50"/>
      <c r="T433" s="46" t="s">
        <v>604</v>
      </c>
      <c r="U433" s="46" t="s">
        <v>603</v>
      </c>
      <c r="V433" s="51"/>
      <c r="W433" s="62"/>
      <c r="X433" s="62"/>
      <c r="Y433" s="23" t="str">
        <f>IF(M433&lt;&gt;"",$H433*M433,"")</f>
        <v/>
      </c>
      <c r="Z433" s="23" t="str">
        <f>IF(N433&lt;&gt;"",$H433*N433,"")</f>
        <v/>
      </c>
      <c r="AA433" s="19">
        <f>IF(OR(M433&lt;&gt;"",N433&lt;&gt;""),1,0)</f>
        <v>0</v>
      </c>
      <c r="AB433" s="19">
        <f>IF(M433&lt;&gt;0,1,0)</f>
        <v>0</v>
      </c>
      <c r="AC433" s="19">
        <f>IF(N433&lt;&gt;0,1,0)</f>
        <v>0</v>
      </c>
      <c r="AD433" s="23" t="str">
        <f>IF(W433&lt;&gt;"",$H433*W433,"")</f>
        <v/>
      </c>
      <c r="AE433" s="23" t="str">
        <f>IF(X433&lt;&gt;"",$H433*X433,"")</f>
        <v/>
      </c>
    </row>
    <row r="434" spans="2:31" x14ac:dyDescent="0.25">
      <c r="B434" s="18">
        <f>IF(G434="","",B433+1)</f>
        <v>412</v>
      </c>
      <c r="C434" s="25">
        <v>5200000013575</v>
      </c>
      <c r="D434" s="19"/>
      <c r="E434" s="19"/>
      <c r="F434" s="2"/>
      <c r="G434" s="20" t="s">
        <v>513</v>
      </c>
      <c r="H434" s="21">
        <v>1</v>
      </c>
      <c r="I434" s="21" t="s">
        <v>598</v>
      </c>
      <c r="J434" s="46"/>
      <c r="K434" s="46" t="s">
        <v>104</v>
      </c>
      <c r="L434" s="47"/>
      <c r="M434" s="48">
        <v>2.8</v>
      </c>
      <c r="N434" s="48">
        <v>2.8</v>
      </c>
      <c r="O434" s="49"/>
      <c r="P434" s="50"/>
      <c r="Q434" s="50">
        <v>0.18</v>
      </c>
      <c r="R434" s="50"/>
      <c r="S434" s="50"/>
      <c r="T434" s="46" t="s">
        <v>604</v>
      </c>
      <c r="U434" s="46" t="s">
        <v>603</v>
      </c>
      <c r="V434" s="51"/>
      <c r="W434" s="62"/>
      <c r="X434" s="62"/>
      <c r="Y434" s="23">
        <f>IF(M434&lt;&gt;"",$H434*M434,"")</f>
        <v>2.8</v>
      </c>
      <c r="Z434" s="23">
        <f>IF(N434&lt;&gt;"",$H434*N434,"")</f>
        <v>2.8</v>
      </c>
      <c r="AA434" s="19">
        <f>IF(OR(M434&lt;&gt;"",N434&lt;&gt;""),1,0)</f>
        <v>1</v>
      </c>
      <c r="AB434" s="19">
        <f>IF(M434&lt;&gt;0,1,0)</f>
        <v>1</v>
      </c>
      <c r="AC434" s="19">
        <f>IF(N434&lt;&gt;0,1,0)</f>
        <v>1</v>
      </c>
      <c r="AD434" s="23" t="str">
        <f>IF(W434&lt;&gt;"",$H434*W434,"")</f>
        <v/>
      </c>
      <c r="AE434" s="23" t="str">
        <f>IF(X434&lt;&gt;"",$H434*X434,"")</f>
        <v/>
      </c>
    </row>
    <row r="435" spans="2:31" x14ac:dyDescent="0.25">
      <c r="B435" s="18">
        <f>IF(G435="","",B434+1)</f>
        <v>413</v>
      </c>
      <c r="C435" s="25">
        <v>5200000016541</v>
      </c>
      <c r="D435" s="19"/>
      <c r="E435" s="19"/>
      <c r="F435" s="20"/>
      <c r="G435" s="20" t="s">
        <v>514</v>
      </c>
      <c r="H435" s="21">
        <v>1</v>
      </c>
      <c r="I435" s="21" t="s">
        <v>598</v>
      </c>
      <c r="J435" s="46"/>
      <c r="K435" s="46" t="s">
        <v>104</v>
      </c>
      <c r="L435" s="47"/>
      <c r="M435" s="48">
        <v>0.38</v>
      </c>
      <c r="N435" s="48">
        <v>0.38</v>
      </c>
      <c r="O435" s="49"/>
      <c r="P435" s="50"/>
      <c r="Q435" s="50">
        <v>0.18</v>
      </c>
      <c r="R435" s="50"/>
      <c r="S435" s="50"/>
      <c r="T435" s="46" t="s">
        <v>604</v>
      </c>
      <c r="U435" s="46" t="s">
        <v>603</v>
      </c>
      <c r="V435" s="51"/>
      <c r="W435" s="62"/>
      <c r="X435" s="62"/>
      <c r="Y435" s="23">
        <f>IF(M435&lt;&gt;"",$H435*M435,"")</f>
        <v>0.38</v>
      </c>
      <c r="Z435" s="23">
        <f>IF(N435&lt;&gt;"",$H435*N435,"")</f>
        <v>0.38</v>
      </c>
      <c r="AA435" s="19">
        <f>IF(OR(M435&lt;&gt;"",N435&lt;&gt;""),1,0)</f>
        <v>1</v>
      </c>
      <c r="AB435" s="19">
        <f>IF(M435&lt;&gt;0,1,0)</f>
        <v>1</v>
      </c>
      <c r="AC435" s="19">
        <f>IF(N435&lt;&gt;0,1,0)</f>
        <v>1</v>
      </c>
      <c r="AD435" s="23" t="str">
        <f>IF(W435&lt;&gt;"",$H435*W435,"")</f>
        <v/>
      </c>
      <c r="AE435" s="23" t="str">
        <f>IF(X435&lt;&gt;"",$H435*X435,"")</f>
        <v/>
      </c>
    </row>
    <row r="436" spans="2:31" x14ac:dyDescent="0.25">
      <c r="B436" s="18">
        <f>IF(G436="","",B435+1)</f>
        <v>414</v>
      </c>
      <c r="C436" s="25">
        <v>5200000013425</v>
      </c>
      <c r="D436" s="19"/>
      <c r="E436" s="19"/>
      <c r="F436" s="2"/>
      <c r="G436" s="20" t="s">
        <v>515</v>
      </c>
      <c r="H436" s="21">
        <v>1</v>
      </c>
      <c r="I436" s="21" t="s">
        <v>598</v>
      </c>
      <c r="J436" s="46"/>
      <c r="K436" s="46" t="s">
        <v>104</v>
      </c>
      <c r="L436" s="47"/>
      <c r="M436" s="48">
        <v>0.38</v>
      </c>
      <c r="N436" s="48">
        <v>0.38</v>
      </c>
      <c r="O436" s="49"/>
      <c r="P436" s="50"/>
      <c r="Q436" s="50">
        <v>0.18</v>
      </c>
      <c r="R436" s="50"/>
      <c r="S436" s="50"/>
      <c r="T436" s="46" t="s">
        <v>604</v>
      </c>
      <c r="U436" s="46" t="s">
        <v>603</v>
      </c>
      <c r="V436" s="51"/>
      <c r="W436" s="62"/>
      <c r="X436" s="62"/>
      <c r="Y436" s="23">
        <f>IF(M436&lt;&gt;"",$H436*M436,"")</f>
        <v>0.38</v>
      </c>
      <c r="Z436" s="23">
        <f>IF(N436&lt;&gt;"",$H436*N436,"")</f>
        <v>0.38</v>
      </c>
      <c r="AA436" s="19">
        <f>IF(OR(M436&lt;&gt;"",N436&lt;&gt;""),1,0)</f>
        <v>1</v>
      </c>
      <c r="AB436" s="19">
        <f>IF(M436&lt;&gt;0,1,0)</f>
        <v>1</v>
      </c>
      <c r="AC436" s="19">
        <f>IF(N436&lt;&gt;0,1,0)</f>
        <v>1</v>
      </c>
      <c r="AD436" s="23" t="str">
        <f>IF(W436&lt;&gt;"",$H436*W436,"")</f>
        <v/>
      </c>
      <c r="AE436" s="23" t="str">
        <f>IF(X436&lt;&gt;"",$H436*X436,"")</f>
        <v/>
      </c>
    </row>
    <row r="437" spans="2:31" x14ac:dyDescent="0.25">
      <c r="B437" s="18">
        <f>IF(G437="","",B436+1)</f>
        <v>415</v>
      </c>
      <c r="C437" s="25">
        <v>5200000016540</v>
      </c>
      <c r="D437" s="19"/>
      <c r="E437" s="19"/>
      <c r="F437" s="20"/>
      <c r="G437" s="20" t="s">
        <v>516</v>
      </c>
      <c r="H437" s="21">
        <v>1</v>
      </c>
      <c r="I437" s="21" t="s">
        <v>598</v>
      </c>
      <c r="J437" s="46"/>
      <c r="K437" s="46" t="s">
        <v>104</v>
      </c>
      <c r="L437" s="47"/>
      <c r="M437" s="48">
        <v>0.53</v>
      </c>
      <c r="N437" s="48">
        <v>0.53</v>
      </c>
      <c r="O437" s="49"/>
      <c r="P437" s="50"/>
      <c r="Q437" s="50">
        <v>0.18</v>
      </c>
      <c r="R437" s="50"/>
      <c r="S437" s="50"/>
      <c r="T437" s="46" t="s">
        <v>604</v>
      </c>
      <c r="U437" s="46" t="s">
        <v>603</v>
      </c>
      <c r="V437" s="51"/>
      <c r="W437" s="62"/>
      <c r="X437" s="62"/>
      <c r="Y437" s="23">
        <f>IF(M437&lt;&gt;"",$H437*M437,"")</f>
        <v>0.53</v>
      </c>
      <c r="Z437" s="23">
        <f>IF(N437&lt;&gt;"",$H437*N437,"")</f>
        <v>0.53</v>
      </c>
      <c r="AA437" s="19">
        <f>IF(OR(M437&lt;&gt;"",N437&lt;&gt;""),1,0)</f>
        <v>1</v>
      </c>
      <c r="AB437" s="19">
        <f>IF(M437&lt;&gt;0,1,0)</f>
        <v>1</v>
      </c>
      <c r="AC437" s="19">
        <f>IF(N437&lt;&gt;0,1,0)</f>
        <v>1</v>
      </c>
      <c r="AD437" s="23" t="str">
        <f>IF(W437&lt;&gt;"",$H437*W437,"")</f>
        <v/>
      </c>
      <c r="AE437" s="23" t="str">
        <f>IF(X437&lt;&gt;"",$H437*X437,"")</f>
        <v/>
      </c>
    </row>
    <row r="438" spans="2:31" x14ac:dyDescent="0.25">
      <c r="B438" s="18">
        <f>IF(G438="","",B437+1)</f>
        <v>416</v>
      </c>
      <c r="C438" s="25">
        <v>5200000013413</v>
      </c>
      <c r="D438" s="19"/>
      <c r="E438" s="19"/>
      <c r="F438" s="2"/>
      <c r="G438" s="20" t="s">
        <v>517</v>
      </c>
      <c r="H438" s="21">
        <v>1</v>
      </c>
      <c r="I438" s="21" t="s">
        <v>598</v>
      </c>
      <c r="J438" s="46"/>
      <c r="K438" s="46" t="s">
        <v>104</v>
      </c>
      <c r="L438" s="47"/>
      <c r="M438" s="48">
        <v>1.2</v>
      </c>
      <c r="N438" s="48">
        <v>1.2</v>
      </c>
      <c r="O438" s="49"/>
      <c r="P438" s="50"/>
      <c r="Q438" s="50">
        <v>0.18</v>
      </c>
      <c r="R438" s="50"/>
      <c r="S438" s="50"/>
      <c r="T438" s="46" t="s">
        <v>604</v>
      </c>
      <c r="U438" s="46" t="s">
        <v>603</v>
      </c>
      <c r="V438" s="51"/>
      <c r="W438" s="62"/>
      <c r="X438" s="62"/>
      <c r="Y438" s="23">
        <f>IF(M438&lt;&gt;"",$H438*M438,"")</f>
        <v>1.2</v>
      </c>
      <c r="Z438" s="23">
        <f>IF(N438&lt;&gt;"",$H438*N438,"")</f>
        <v>1.2</v>
      </c>
      <c r="AA438" s="19">
        <f>IF(OR(M438&lt;&gt;"",N438&lt;&gt;""),1,0)</f>
        <v>1</v>
      </c>
      <c r="AB438" s="19">
        <f>IF(M438&lt;&gt;0,1,0)</f>
        <v>1</v>
      </c>
      <c r="AC438" s="19">
        <f>IF(N438&lt;&gt;0,1,0)</f>
        <v>1</v>
      </c>
      <c r="AD438" s="23" t="str">
        <f>IF(W438&lt;&gt;"",$H438*W438,"")</f>
        <v/>
      </c>
      <c r="AE438" s="23" t="str">
        <f>IF(X438&lt;&gt;"",$H438*X438,"")</f>
        <v/>
      </c>
    </row>
    <row r="439" spans="2:31" x14ac:dyDescent="0.25">
      <c r="B439" s="18">
        <f>IF(G439="","",B438+1)</f>
        <v>417</v>
      </c>
      <c r="C439" s="25">
        <v>5200000016539</v>
      </c>
      <c r="D439" s="19"/>
      <c r="E439" s="19"/>
      <c r="F439" s="20"/>
      <c r="G439" s="20" t="s">
        <v>518</v>
      </c>
      <c r="H439" s="21">
        <v>1</v>
      </c>
      <c r="I439" s="21" t="s">
        <v>598</v>
      </c>
      <c r="J439" s="46"/>
      <c r="K439" s="46" t="s">
        <v>104</v>
      </c>
      <c r="L439" s="47"/>
      <c r="M439" s="48">
        <v>0.95</v>
      </c>
      <c r="N439" s="48">
        <v>0.95</v>
      </c>
      <c r="O439" s="49"/>
      <c r="P439" s="50"/>
      <c r="Q439" s="50">
        <v>0.18</v>
      </c>
      <c r="R439" s="50"/>
      <c r="S439" s="50"/>
      <c r="T439" s="46" t="s">
        <v>604</v>
      </c>
      <c r="U439" s="46" t="s">
        <v>603</v>
      </c>
      <c r="V439" s="51"/>
      <c r="W439" s="62"/>
      <c r="X439" s="62"/>
      <c r="Y439" s="23">
        <f>IF(M439&lt;&gt;"",$H439*M439,"")</f>
        <v>0.95</v>
      </c>
      <c r="Z439" s="23">
        <f>IF(N439&lt;&gt;"",$H439*N439,"")</f>
        <v>0.95</v>
      </c>
      <c r="AA439" s="19">
        <f>IF(OR(M439&lt;&gt;"",N439&lt;&gt;""),1,0)</f>
        <v>1</v>
      </c>
      <c r="AB439" s="19">
        <f>IF(M439&lt;&gt;0,1,0)</f>
        <v>1</v>
      </c>
      <c r="AC439" s="19">
        <f>IF(N439&lt;&gt;0,1,0)</f>
        <v>1</v>
      </c>
      <c r="AD439" s="23" t="str">
        <f>IF(W439&lt;&gt;"",$H439*W439,"")</f>
        <v/>
      </c>
      <c r="AE439" s="23" t="str">
        <f>IF(X439&lt;&gt;"",$H439*X439,"")</f>
        <v/>
      </c>
    </row>
    <row r="440" spans="2:31" x14ac:dyDescent="0.25">
      <c r="B440" s="18">
        <f>IF(G440="","",B439+1)</f>
        <v>418</v>
      </c>
      <c r="C440" s="25">
        <v>5200000013414</v>
      </c>
      <c r="D440" s="19"/>
      <c r="E440" s="19"/>
      <c r="F440" s="2"/>
      <c r="G440" s="20" t="s">
        <v>519</v>
      </c>
      <c r="H440" s="21">
        <v>1</v>
      </c>
      <c r="I440" s="21" t="s">
        <v>598</v>
      </c>
      <c r="J440" s="46"/>
      <c r="K440" s="46" t="s">
        <v>104</v>
      </c>
      <c r="L440" s="47"/>
      <c r="M440" s="48">
        <v>0.95</v>
      </c>
      <c r="N440" s="48">
        <v>0.95</v>
      </c>
      <c r="O440" s="49"/>
      <c r="P440" s="50"/>
      <c r="Q440" s="50">
        <v>0.18</v>
      </c>
      <c r="R440" s="50"/>
      <c r="S440" s="50"/>
      <c r="T440" s="46" t="s">
        <v>604</v>
      </c>
      <c r="U440" s="46" t="s">
        <v>603</v>
      </c>
      <c r="V440" s="51"/>
      <c r="W440" s="62"/>
      <c r="X440" s="62"/>
      <c r="Y440" s="23">
        <f>IF(M440&lt;&gt;"",$H440*M440,"")</f>
        <v>0.95</v>
      </c>
      <c r="Z440" s="23">
        <f>IF(N440&lt;&gt;"",$H440*N440,"")</f>
        <v>0.95</v>
      </c>
      <c r="AA440" s="19">
        <f>IF(OR(M440&lt;&gt;"",N440&lt;&gt;""),1,0)</f>
        <v>1</v>
      </c>
      <c r="AB440" s="19">
        <f>IF(M440&lt;&gt;0,1,0)</f>
        <v>1</v>
      </c>
      <c r="AC440" s="19">
        <f>IF(N440&lt;&gt;0,1,0)</f>
        <v>1</v>
      </c>
      <c r="AD440" s="23" t="str">
        <f>IF(W440&lt;&gt;"",$H440*W440,"")</f>
        <v/>
      </c>
      <c r="AE440" s="23" t="str">
        <f>IF(X440&lt;&gt;"",$H440*X440,"")</f>
        <v/>
      </c>
    </row>
    <row r="441" spans="2:31" x14ac:dyDescent="0.25">
      <c r="B441" s="18">
        <f>IF(G441="","",B440+1)</f>
        <v>419</v>
      </c>
      <c r="C441" s="25">
        <v>5200000013409</v>
      </c>
      <c r="D441" s="19"/>
      <c r="E441" s="19"/>
      <c r="F441" s="20"/>
      <c r="G441" s="20" t="s">
        <v>520</v>
      </c>
      <c r="H441" s="21">
        <v>1</v>
      </c>
      <c r="I441" s="21" t="s">
        <v>598</v>
      </c>
      <c r="J441" s="46"/>
      <c r="K441" s="46" t="s">
        <v>104</v>
      </c>
      <c r="L441" s="47"/>
      <c r="M441" s="48">
        <v>0.15</v>
      </c>
      <c r="N441" s="48">
        <v>0.15</v>
      </c>
      <c r="O441" s="49"/>
      <c r="P441" s="50"/>
      <c r="Q441" s="50">
        <v>0.18</v>
      </c>
      <c r="R441" s="50"/>
      <c r="S441" s="50"/>
      <c r="T441" s="46" t="s">
        <v>604</v>
      </c>
      <c r="U441" s="46" t="s">
        <v>603</v>
      </c>
      <c r="V441" s="51"/>
      <c r="W441" s="62"/>
      <c r="X441" s="62"/>
      <c r="Y441" s="23">
        <f>IF(M441&lt;&gt;"",$H441*M441,"")</f>
        <v>0.15</v>
      </c>
      <c r="Z441" s="23">
        <f>IF(N441&lt;&gt;"",$H441*N441,"")</f>
        <v>0.15</v>
      </c>
      <c r="AA441" s="19">
        <f>IF(OR(M441&lt;&gt;"",N441&lt;&gt;""),1,0)</f>
        <v>1</v>
      </c>
      <c r="AB441" s="19">
        <f>IF(M441&lt;&gt;0,1,0)</f>
        <v>1</v>
      </c>
      <c r="AC441" s="19">
        <f>IF(N441&lt;&gt;0,1,0)</f>
        <v>1</v>
      </c>
      <c r="AD441" s="23" t="str">
        <f>IF(W441&lt;&gt;"",$H441*W441,"")</f>
        <v/>
      </c>
      <c r="AE441" s="23" t="str">
        <f>IF(X441&lt;&gt;"",$H441*X441,"")</f>
        <v/>
      </c>
    </row>
    <row r="442" spans="2:31" x14ac:dyDescent="0.25">
      <c r="B442" s="18">
        <f>IF(G442="","",B441+1)</f>
        <v>420</v>
      </c>
      <c r="C442" s="25">
        <v>5200000015309</v>
      </c>
      <c r="D442" s="19"/>
      <c r="E442" s="19"/>
      <c r="F442" s="2"/>
      <c r="G442" s="20" t="s">
        <v>521</v>
      </c>
      <c r="H442" s="21">
        <v>32</v>
      </c>
      <c r="I442" s="21" t="s">
        <v>598</v>
      </c>
      <c r="J442" s="46"/>
      <c r="K442" s="46" t="s">
        <v>104</v>
      </c>
      <c r="L442" s="47"/>
      <c r="M442" s="48">
        <v>7.5</v>
      </c>
      <c r="N442" s="48">
        <v>7.5</v>
      </c>
      <c r="O442" s="49"/>
      <c r="P442" s="50"/>
      <c r="Q442" s="50">
        <v>0.18</v>
      </c>
      <c r="R442" s="50"/>
      <c r="S442" s="50"/>
      <c r="T442" s="46" t="s">
        <v>604</v>
      </c>
      <c r="U442" s="46" t="s">
        <v>603</v>
      </c>
      <c r="V442" s="51"/>
      <c r="W442" s="62"/>
      <c r="X442" s="62"/>
      <c r="Y442" s="23">
        <f>IF(M442&lt;&gt;"",$H442*M442,"")</f>
        <v>240</v>
      </c>
      <c r="Z442" s="23">
        <f>IF(N442&lt;&gt;"",$H442*N442,"")</f>
        <v>240</v>
      </c>
      <c r="AA442" s="19">
        <f>IF(OR(M442&lt;&gt;"",N442&lt;&gt;""),1,0)</f>
        <v>1</v>
      </c>
      <c r="AB442" s="19">
        <f>IF(M442&lt;&gt;0,1,0)</f>
        <v>1</v>
      </c>
      <c r="AC442" s="19">
        <f>IF(N442&lt;&gt;0,1,0)</f>
        <v>1</v>
      </c>
      <c r="AD442" s="23" t="str">
        <f>IF(W442&lt;&gt;"",$H442*W442,"")</f>
        <v/>
      </c>
      <c r="AE442" s="23" t="str">
        <f>IF(X442&lt;&gt;"",$H442*X442,"")</f>
        <v/>
      </c>
    </row>
    <row r="443" spans="2:31" x14ac:dyDescent="0.25">
      <c r="B443" s="18">
        <f>IF(G443="","",B442+1)</f>
        <v>421</v>
      </c>
      <c r="C443" s="25">
        <v>5200000015300</v>
      </c>
      <c r="D443" s="19"/>
      <c r="E443" s="19"/>
      <c r="F443" s="20"/>
      <c r="G443" s="20" t="s">
        <v>522</v>
      </c>
      <c r="H443" s="21">
        <v>32</v>
      </c>
      <c r="I443" s="21" t="s">
        <v>598</v>
      </c>
      <c r="J443" s="46"/>
      <c r="K443" s="46" t="s">
        <v>104</v>
      </c>
      <c r="L443" s="47"/>
      <c r="M443" s="48">
        <v>28</v>
      </c>
      <c r="N443" s="48">
        <v>28</v>
      </c>
      <c r="O443" s="49"/>
      <c r="P443" s="50"/>
      <c r="Q443" s="50">
        <v>0.18</v>
      </c>
      <c r="R443" s="50"/>
      <c r="S443" s="50"/>
      <c r="T443" s="46" t="s">
        <v>604</v>
      </c>
      <c r="U443" s="46" t="s">
        <v>603</v>
      </c>
      <c r="V443" s="51"/>
      <c r="W443" s="62"/>
      <c r="X443" s="62"/>
      <c r="Y443" s="23">
        <f>IF(M443&lt;&gt;"",$H443*M443,"")</f>
        <v>896</v>
      </c>
      <c r="Z443" s="23">
        <f>IF(N443&lt;&gt;"",$H443*N443,"")</f>
        <v>896</v>
      </c>
      <c r="AA443" s="19">
        <f>IF(OR(M443&lt;&gt;"",N443&lt;&gt;""),1,0)</f>
        <v>1</v>
      </c>
      <c r="AB443" s="19">
        <f>IF(M443&lt;&gt;0,1,0)</f>
        <v>1</v>
      </c>
      <c r="AC443" s="19">
        <f>IF(N443&lt;&gt;0,1,0)</f>
        <v>1</v>
      </c>
      <c r="AD443" s="23" t="str">
        <f>IF(W443&lt;&gt;"",$H443*W443,"")</f>
        <v/>
      </c>
      <c r="AE443" s="23" t="str">
        <f>IF(X443&lt;&gt;"",$H443*X443,"")</f>
        <v/>
      </c>
    </row>
    <row r="444" spans="2:31" x14ac:dyDescent="0.25">
      <c r="B444" s="18">
        <f>IF(G444="","",B443+1)</f>
        <v>422</v>
      </c>
      <c r="C444" s="25">
        <v>5200000013286</v>
      </c>
      <c r="D444" s="19"/>
      <c r="E444" s="19"/>
      <c r="F444" s="2"/>
      <c r="G444" s="20" t="s">
        <v>523</v>
      </c>
      <c r="H444" s="21">
        <v>67</v>
      </c>
      <c r="I444" s="21" t="s">
        <v>598</v>
      </c>
      <c r="J444" s="46"/>
      <c r="K444" s="46" t="s">
        <v>104</v>
      </c>
      <c r="L444" s="47"/>
      <c r="M444" s="48">
        <v>17.3</v>
      </c>
      <c r="N444" s="48">
        <v>17.3</v>
      </c>
      <c r="O444" s="49"/>
      <c r="P444" s="50"/>
      <c r="Q444" s="50">
        <v>0.18</v>
      </c>
      <c r="R444" s="50"/>
      <c r="S444" s="50"/>
      <c r="T444" s="46" t="s">
        <v>604</v>
      </c>
      <c r="U444" s="46" t="s">
        <v>603</v>
      </c>
      <c r="V444" s="51"/>
      <c r="W444" s="62"/>
      <c r="X444" s="62"/>
      <c r="Y444" s="23">
        <f>IF(M444&lt;&gt;"",$H444*M444,"")</f>
        <v>1159.1000000000001</v>
      </c>
      <c r="Z444" s="23">
        <f>IF(N444&lt;&gt;"",$H444*N444,"")</f>
        <v>1159.1000000000001</v>
      </c>
      <c r="AA444" s="19">
        <f>IF(OR(M444&lt;&gt;"",N444&lt;&gt;""),1,0)</f>
        <v>1</v>
      </c>
      <c r="AB444" s="19">
        <f>IF(M444&lt;&gt;0,1,0)</f>
        <v>1</v>
      </c>
      <c r="AC444" s="19">
        <f>IF(N444&lt;&gt;0,1,0)</f>
        <v>1</v>
      </c>
      <c r="AD444" s="23" t="str">
        <f>IF(W444&lt;&gt;"",$H444*W444,"")</f>
        <v/>
      </c>
      <c r="AE444" s="23" t="str">
        <f>IF(X444&lt;&gt;"",$H444*X444,"")</f>
        <v/>
      </c>
    </row>
    <row r="445" spans="2:31" x14ac:dyDescent="0.25">
      <c r="B445" s="18">
        <f>IF(G445="","",B444+1)</f>
        <v>423</v>
      </c>
      <c r="C445" s="25">
        <v>5200000021846</v>
      </c>
      <c r="D445" s="19"/>
      <c r="E445" s="19"/>
      <c r="F445" s="20"/>
      <c r="G445" s="20" t="s">
        <v>597</v>
      </c>
      <c r="H445" s="21">
        <v>1</v>
      </c>
      <c r="I445" s="21" t="s">
        <v>598</v>
      </c>
      <c r="J445" s="46"/>
      <c r="K445" s="46" t="s">
        <v>104</v>
      </c>
      <c r="L445" s="47"/>
      <c r="M445" s="48">
        <v>7.85</v>
      </c>
      <c r="N445" s="48">
        <v>7.85</v>
      </c>
      <c r="O445" s="49"/>
      <c r="P445" s="50"/>
      <c r="Q445" s="50">
        <v>0.18</v>
      </c>
      <c r="R445" s="50"/>
      <c r="S445" s="50"/>
      <c r="T445" s="46" t="s">
        <v>604</v>
      </c>
      <c r="U445" s="46" t="s">
        <v>603</v>
      </c>
      <c r="V445" s="51"/>
      <c r="W445" s="62"/>
      <c r="X445" s="62"/>
      <c r="Y445" s="23">
        <f>IF(M445&lt;&gt;"",$H445*M445,"")</f>
        <v>7.85</v>
      </c>
      <c r="Z445" s="23">
        <f>IF(N445&lt;&gt;"",$H445*N445,"")</f>
        <v>7.85</v>
      </c>
      <c r="AA445" s="19">
        <f>IF(OR(M445&lt;&gt;"",N445&lt;&gt;""),1,0)</f>
        <v>1</v>
      </c>
      <c r="AB445" s="19">
        <f>IF(M445&lt;&gt;0,1,0)</f>
        <v>1</v>
      </c>
      <c r="AC445" s="19">
        <f>IF(N445&lt;&gt;0,1,0)</f>
        <v>1</v>
      </c>
      <c r="AD445" s="23" t="str">
        <f>IF(W445&lt;&gt;"",$H445*W445,"")</f>
        <v/>
      </c>
      <c r="AE445" s="23" t="str">
        <f>IF(X445&lt;&gt;"",$H445*X445,"")</f>
        <v/>
      </c>
    </row>
    <row r="446" spans="2:31" x14ac:dyDescent="0.25">
      <c r="B446" s="18">
        <f>IF(G446="","",B445+1)</f>
        <v>424</v>
      </c>
      <c r="C446" s="25">
        <v>5200000015580</v>
      </c>
      <c r="D446" s="19"/>
      <c r="E446" s="19"/>
      <c r="F446" s="2"/>
      <c r="G446" s="20" t="s">
        <v>524</v>
      </c>
      <c r="H446" s="21">
        <v>1</v>
      </c>
      <c r="I446" s="21" t="s">
        <v>598</v>
      </c>
      <c r="J446" s="46"/>
      <c r="K446" s="46" t="s">
        <v>104</v>
      </c>
      <c r="L446" s="47"/>
      <c r="M446" s="48"/>
      <c r="N446" s="48"/>
      <c r="O446" s="49"/>
      <c r="P446" s="50"/>
      <c r="Q446" s="50">
        <v>0.18</v>
      </c>
      <c r="R446" s="50"/>
      <c r="S446" s="50"/>
      <c r="T446" s="46" t="s">
        <v>604</v>
      </c>
      <c r="U446" s="46" t="s">
        <v>603</v>
      </c>
      <c r="V446" s="51"/>
      <c r="W446" s="62"/>
      <c r="X446" s="62"/>
      <c r="Y446" s="23" t="str">
        <f>IF(M446&lt;&gt;"",$H446*M446,"")</f>
        <v/>
      </c>
      <c r="Z446" s="23" t="str">
        <f>IF(N446&lt;&gt;"",$H446*N446,"")</f>
        <v/>
      </c>
      <c r="AA446" s="19">
        <f>IF(OR(M446&lt;&gt;"",N446&lt;&gt;""),1,0)</f>
        <v>0</v>
      </c>
      <c r="AB446" s="19">
        <f>IF(M446&lt;&gt;0,1,0)</f>
        <v>0</v>
      </c>
      <c r="AC446" s="19">
        <f>IF(N446&lt;&gt;0,1,0)</f>
        <v>0</v>
      </c>
      <c r="AD446" s="23" t="str">
        <f>IF(W446&lt;&gt;"",$H446*W446,"")</f>
        <v/>
      </c>
      <c r="AE446" s="23" t="str">
        <f>IF(X446&lt;&gt;"",$H446*X446,"")</f>
        <v/>
      </c>
    </row>
    <row r="447" spans="2:31" x14ac:dyDescent="0.25">
      <c r="B447" s="18">
        <f>IF(G447="","",B446+1)</f>
        <v>425</v>
      </c>
      <c r="C447" s="25">
        <v>5900000007518</v>
      </c>
      <c r="D447" s="19"/>
      <c r="E447" s="19"/>
      <c r="F447" s="20"/>
      <c r="G447" s="20" t="s">
        <v>525</v>
      </c>
      <c r="H447" s="21">
        <v>67</v>
      </c>
      <c r="I447" s="21" t="s">
        <v>598</v>
      </c>
      <c r="J447" s="46"/>
      <c r="K447" s="46" t="s">
        <v>104</v>
      </c>
      <c r="L447" s="47"/>
      <c r="M447" s="48">
        <v>0.23</v>
      </c>
      <c r="N447" s="48">
        <v>0.23</v>
      </c>
      <c r="O447" s="49"/>
      <c r="P447" s="50"/>
      <c r="Q447" s="50">
        <v>0.18</v>
      </c>
      <c r="R447" s="50"/>
      <c r="S447" s="50"/>
      <c r="T447" s="46" t="s">
        <v>604</v>
      </c>
      <c r="U447" s="46" t="s">
        <v>603</v>
      </c>
      <c r="V447" s="51"/>
      <c r="W447" s="62"/>
      <c r="X447" s="62"/>
      <c r="Y447" s="23">
        <f>IF(M447&lt;&gt;"",$H447*M447,"")</f>
        <v>15.41</v>
      </c>
      <c r="Z447" s="23">
        <f>IF(N447&lt;&gt;"",$H447*N447,"")</f>
        <v>15.41</v>
      </c>
      <c r="AA447" s="19">
        <f>IF(OR(M447&lt;&gt;"",N447&lt;&gt;""),1,0)</f>
        <v>1</v>
      </c>
      <c r="AB447" s="19">
        <f>IF(M447&lt;&gt;0,1,0)</f>
        <v>1</v>
      </c>
      <c r="AC447" s="19">
        <f>IF(N447&lt;&gt;0,1,0)</f>
        <v>1</v>
      </c>
      <c r="AD447" s="23" t="str">
        <f>IF(W447&lt;&gt;"",$H447*W447,"")</f>
        <v/>
      </c>
      <c r="AE447" s="23" t="str">
        <f>IF(X447&lt;&gt;"",$H447*X447,"")</f>
        <v/>
      </c>
    </row>
    <row r="448" spans="2:31" x14ac:dyDescent="0.25">
      <c r="B448" s="18">
        <f>IF(G448="","",B447+1)</f>
        <v>426</v>
      </c>
      <c r="C448" s="25">
        <v>5200000011247</v>
      </c>
      <c r="D448" s="19"/>
      <c r="E448" s="19"/>
      <c r="F448" s="2"/>
      <c r="G448" s="20" t="s">
        <v>526</v>
      </c>
      <c r="H448" s="21">
        <v>1</v>
      </c>
      <c r="I448" s="21" t="s">
        <v>598</v>
      </c>
      <c r="J448" s="46"/>
      <c r="K448" s="46" t="s">
        <v>104</v>
      </c>
      <c r="L448" s="47"/>
      <c r="M448" s="48">
        <v>2.2999999999999998</v>
      </c>
      <c r="N448" s="48">
        <v>2.2999999999999998</v>
      </c>
      <c r="O448" s="49"/>
      <c r="P448" s="50"/>
      <c r="Q448" s="50">
        <v>0.18</v>
      </c>
      <c r="R448" s="50"/>
      <c r="S448" s="50"/>
      <c r="T448" s="46" t="s">
        <v>604</v>
      </c>
      <c r="U448" s="46" t="s">
        <v>603</v>
      </c>
      <c r="V448" s="51"/>
      <c r="W448" s="62"/>
      <c r="X448" s="62"/>
      <c r="Y448" s="23">
        <f>IF(M448&lt;&gt;"",$H448*M448,"")</f>
        <v>2.2999999999999998</v>
      </c>
      <c r="Z448" s="23">
        <f>IF(N448&lt;&gt;"",$H448*N448,"")</f>
        <v>2.2999999999999998</v>
      </c>
      <c r="AA448" s="19">
        <f>IF(OR(M448&lt;&gt;"",N448&lt;&gt;""),1,0)</f>
        <v>1</v>
      </c>
      <c r="AB448" s="19">
        <f>IF(M448&lt;&gt;0,1,0)</f>
        <v>1</v>
      </c>
      <c r="AC448" s="19">
        <f>IF(N448&lt;&gt;0,1,0)</f>
        <v>1</v>
      </c>
      <c r="AD448" s="23" t="str">
        <f>IF(W448&lt;&gt;"",$H448*W448,"")</f>
        <v/>
      </c>
      <c r="AE448" s="23" t="str">
        <f>IF(X448&lt;&gt;"",$H448*X448,"")</f>
        <v/>
      </c>
    </row>
    <row r="449" spans="2:31" x14ac:dyDescent="0.25">
      <c r="B449" s="18">
        <f>IF(G449="","",B448+1)</f>
        <v>427</v>
      </c>
      <c r="C449" s="25">
        <v>5200000015483</v>
      </c>
      <c r="D449" s="19"/>
      <c r="E449" s="19"/>
      <c r="F449" s="20"/>
      <c r="G449" s="20" t="s">
        <v>527</v>
      </c>
      <c r="H449" s="21">
        <v>1</v>
      </c>
      <c r="I449" s="21" t="s">
        <v>598</v>
      </c>
      <c r="J449" s="46"/>
      <c r="K449" s="46" t="s">
        <v>104</v>
      </c>
      <c r="L449" s="47"/>
      <c r="M449" s="48"/>
      <c r="N449" s="48"/>
      <c r="O449" s="49"/>
      <c r="P449" s="50"/>
      <c r="Q449" s="50">
        <v>0.18</v>
      </c>
      <c r="R449" s="50"/>
      <c r="S449" s="50"/>
      <c r="T449" s="46" t="s">
        <v>604</v>
      </c>
      <c r="U449" s="46" t="s">
        <v>603</v>
      </c>
      <c r="V449" s="51"/>
      <c r="W449" s="62"/>
      <c r="X449" s="62"/>
      <c r="Y449" s="23" t="str">
        <f>IF(M449&lt;&gt;"",$H449*M449,"")</f>
        <v/>
      </c>
      <c r="Z449" s="23" t="str">
        <f>IF(N449&lt;&gt;"",$H449*N449,"")</f>
        <v/>
      </c>
      <c r="AA449" s="19">
        <f>IF(OR(M449&lt;&gt;"",N449&lt;&gt;""),1,0)</f>
        <v>0</v>
      </c>
      <c r="AB449" s="19">
        <f>IF(M449&lt;&gt;0,1,0)</f>
        <v>0</v>
      </c>
      <c r="AC449" s="19">
        <f>IF(N449&lt;&gt;0,1,0)</f>
        <v>0</v>
      </c>
      <c r="AD449" s="23" t="str">
        <f>IF(W449&lt;&gt;"",$H449*W449,"")</f>
        <v/>
      </c>
      <c r="AE449" s="23" t="str">
        <f>IF(X449&lt;&gt;"",$H449*X449,"")</f>
        <v/>
      </c>
    </row>
    <row r="450" spans="2:31" x14ac:dyDescent="0.25">
      <c r="B450" s="18">
        <f>IF(G450="","",B449+1)</f>
        <v>428</v>
      </c>
      <c r="C450" s="25">
        <v>5200000014024</v>
      </c>
      <c r="D450" s="19"/>
      <c r="E450" s="19"/>
      <c r="F450" s="2"/>
      <c r="G450" s="20" t="s">
        <v>528</v>
      </c>
      <c r="H450" s="21">
        <v>1</v>
      </c>
      <c r="I450" s="21" t="s">
        <v>598</v>
      </c>
      <c r="J450" s="46"/>
      <c r="K450" s="46" t="s">
        <v>104</v>
      </c>
      <c r="L450" s="47"/>
      <c r="M450" s="48">
        <v>0.17</v>
      </c>
      <c r="N450" s="48">
        <v>0.17</v>
      </c>
      <c r="O450" s="49"/>
      <c r="P450" s="50"/>
      <c r="Q450" s="50">
        <v>0.18</v>
      </c>
      <c r="R450" s="50"/>
      <c r="S450" s="50"/>
      <c r="T450" s="46" t="s">
        <v>604</v>
      </c>
      <c r="U450" s="46" t="s">
        <v>603</v>
      </c>
      <c r="V450" s="51"/>
      <c r="W450" s="62"/>
      <c r="X450" s="62"/>
      <c r="Y450" s="23">
        <f>IF(M450&lt;&gt;"",$H450*M450,"")</f>
        <v>0.17</v>
      </c>
      <c r="Z450" s="23">
        <f>IF(N450&lt;&gt;"",$H450*N450,"")</f>
        <v>0.17</v>
      </c>
      <c r="AA450" s="19">
        <f>IF(OR(M450&lt;&gt;"",N450&lt;&gt;""),1,0)</f>
        <v>1</v>
      </c>
      <c r="AB450" s="19">
        <f>IF(M450&lt;&gt;0,1,0)</f>
        <v>1</v>
      </c>
      <c r="AC450" s="19">
        <f>IF(N450&lt;&gt;0,1,0)</f>
        <v>1</v>
      </c>
      <c r="AD450" s="23" t="str">
        <f>IF(W450&lt;&gt;"",$H450*W450,"")</f>
        <v/>
      </c>
      <c r="AE450" s="23" t="str">
        <f>IF(X450&lt;&gt;"",$H450*X450,"")</f>
        <v/>
      </c>
    </row>
    <row r="451" spans="2:31" x14ac:dyDescent="0.25">
      <c r="B451" s="18">
        <f>IF(G451="","",B450+1)</f>
        <v>429</v>
      </c>
      <c r="C451" s="25">
        <v>5200000013282</v>
      </c>
      <c r="D451" s="19"/>
      <c r="E451" s="19"/>
      <c r="F451" s="20"/>
      <c r="G451" s="20" t="s">
        <v>529</v>
      </c>
      <c r="H451" s="21">
        <v>67</v>
      </c>
      <c r="I451" s="21" t="s">
        <v>598</v>
      </c>
      <c r="J451" s="46"/>
      <c r="K451" s="46" t="s">
        <v>104</v>
      </c>
      <c r="L451" s="47"/>
      <c r="M451" s="48">
        <v>1.1499999999999999</v>
      </c>
      <c r="N451" s="48">
        <v>1.1499999999999999</v>
      </c>
      <c r="O451" s="49"/>
      <c r="P451" s="50"/>
      <c r="Q451" s="50">
        <v>0.18</v>
      </c>
      <c r="R451" s="50"/>
      <c r="S451" s="50"/>
      <c r="T451" s="46" t="s">
        <v>604</v>
      </c>
      <c r="U451" s="46" t="s">
        <v>603</v>
      </c>
      <c r="V451" s="51"/>
      <c r="W451" s="62"/>
      <c r="X451" s="62"/>
      <c r="Y451" s="23">
        <f>IF(M451&lt;&gt;"",$H451*M451,"")</f>
        <v>77.05</v>
      </c>
      <c r="Z451" s="23">
        <f>IF(N451&lt;&gt;"",$H451*N451,"")</f>
        <v>77.05</v>
      </c>
      <c r="AA451" s="19">
        <f>IF(OR(M451&lt;&gt;"",N451&lt;&gt;""),1,0)</f>
        <v>1</v>
      </c>
      <c r="AB451" s="19">
        <f>IF(M451&lt;&gt;0,1,0)</f>
        <v>1</v>
      </c>
      <c r="AC451" s="19">
        <f>IF(N451&lt;&gt;0,1,0)</f>
        <v>1</v>
      </c>
      <c r="AD451" s="23" t="str">
        <f>IF(W451&lt;&gt;"",$H451*W451,"")</f>
        <v/>
      </c>
      <c r="AE451" s="23" t="str">
        <f>IF(X451&lt;&gt;"",$H451*X451,"")</f>
        <v/>
      </c>
    </row>
    <row r="452" spans="2:31" x14ac:dyDescent="0.25">
      <c r="B452" s="18">
        <f>IF(G452="","",B451+1)</f>
        <v>430</v>
      </c>
      <c r="C452" s="25">
        <v>5200000013284</v>
      </c>
      <c r="D452" s="19"/>
      <c r="E452" s="19"/>
      <c r="F452" s="2"/>
      <c r="G452" s="20" t="s">
        <v>530</v>
      </c>
      <c r="H452" s="21">
        <v>67</v>
      </c>
      <c r="I452" s="21" t="s">
        <v>598</v>
      </c>
      <c r="J452" s="46"/>
      <c r="K452" s="46" t="s">
        <v>104</v>
      </c>
      <c r="L452" s="47"/>
      <c r="M452" s="48">
        <v>1.39</v>
      </c>
      <c r="N452" s="48">
        <v>1.39</v>
      </c>
      <c r="O452" s="49"/>
      <c r="P452" s="50"/>
      <c r="Q452" s="50">
        <v>0.18</v>
      </c>
      <c r="R452" s="50"/>
      <c r="S452" s="50"/>
      <c r="T452" s="46" t="s">
        <v>604</v>
      </c>
      <c r="U452" s="46" t="s">
        <v>603</v>
      </c>
      <c r="V452" s="51"/>
      <c r="W452" s="62"/>
      <c r="X452" s="62"/>
      <c r="Y452" s="23">
        <f>IF(M452&lt;&gt;"",$H452*M452,"")</f>
        <v>93.13</v>
      </c>
      <c r="Z452" s="23">
        <f>IF(N452&lt;&gt;"",$H452*N452,"")</f>
        <v>93.13</v>
      </c>
      <c r="AA452" s="19">
        <f>IF(OR(M452&lt;&gt;"",N452&lt;&gt;""),1,0)</f>
        <v>1</v>
      </c>
      <c r="AB452" s="19">
        <f>IF(M452&lt;&gt;0,1,0)</f>
        <v>1</v>
      </c>
      <c r="AC452" s="19">
        <f>IF(N452&lt;&gt;0,1,0)</f>
        <v>1</v>
      </c>
      <c r="AD452" s="23" t="str">
        <f>IF(W452&lt;&gt;"",$H452*W452,"")</f>
        <v/>
      </c>
      <c r="AE452" s="23" t="str">
        <f>IF(X452&lt;&gt;"",$H452*X452,"")</f>
        <v/>
      </c>
    </row>
    <row r="453" spans="2:31" x14ac:dyDescent="0.25">
      <c r="B453" s="18">
        <f>IF(G453="","",B452+1)</f>
        <v>431</v>
      </c>
      <c r="C453" s="25">
        <v>5200000013283</v>
      </c>
      <c r="D453" s="19"/>
      <c r="E453" s="19"/>
      <c r="F453" s="20"/>
      <c r="G453" s="20" t="s">
        <v>531</v>
      </c>
      <c r="H453" s="21">
        <v>67</v>
      </c>
      <c r="I453" s="21" t="s">
        <v>598</v>
      </c>
      <c r="J453" s="46"/>
      <c r="K453" s="46" t="s">
        <v>104</v>
      </c>
      <c r="L453" s="47"/>
      <c r="M453" s="48">
        <v>0.85</v>
      </c>
      <c r="N453" s="48">
        <v>0.85</v>
      </c>
      <c r="O453" s="49"/>
      <c r="P453" s="50"/>
      <c r="Q453" s="50">
        <v>0.18</v>
      </c>
      <c r="R453" s="50"/>
      <c r="S453" s="50"/>
      <c r="T453" s="46" t="s">
        <v>604</v>
      </c>
      <c r="U453" s="46" t="s">
        <v>603</v>
      </c>
      <c r="V453" s="51"/>
      <c r="W453" s="62"/>
      <c r="X453" s="62"/>
      <c r="Y453" s="23">
        <f>IF(M453&lt;&gt;"",$H453*M453,"")</f>
        <v>56.949999999999996</v>
      </c>
      <c r="Z453" s="23">
        <f>IF(N453&lt;&gt;"",$H453*N453,"")</f>
        <v>56.949999999999996</v>
      </c>
      <c r="AA453" s="19">
        <f>IF(OR(M453&lt;&gt;"",N453&lt;&gt;""),1,0)</f>
        <v>1</v>
      </c>
      <c r="AB453" s="19">
        <f>IF(M453&lt;&gt;0,1,0)</f>
        <v>1</v>
      </c>
      <c r="AC453" s="19">
        <f>IF(N453&lt;&gt;0,1,0)</f>
        <v>1</v>
      </c>
      <c r="AD453" s="23" t="str">
        <f>IF(W453&lt;&gt;"",$H453*W453,"")</f>
        <v/>
      </c>
      <c r="AE453" s="23" t="str">
        <f>IF(X453&lt;&gt;"",$H453*X453,"")</f>
        <v/>
      </c>
    </row>
    <row r="454" spans="2:31" x14ac:dyDescent="0.25">
      <c r="B454" s="18">
        <f>IF(G454="","",B453+1)</f>
        <v>432</v>
      </c>
      <c r="C454" s="25">
        <v>5200000013285</v>
      </c>
      <c r="D454" s="19"/>
      <c r="E454" s="19"/>
      <c r="F454" s="2"/>
      <c r="G454" s="20" t="s">
        <v>532</v>
      </c>
      <c r="H454" s="21">
        <v>67</v>
      </c>
      <c r="I454" s="21" t="s">
        <v>598</v>
      </c>
      <c r="J454" s="46"/>
      <c r="K454" s="46" t="s">
        <v>104</v>
      </c>
      <c r="L454" s="47"/>
      <c r="M454" s="48">
        <v>1.69</v>
      </c>
      <c r="N454" s="48">
        <v>1.69</v>
      </c>
      <c r="O454" s="49"/>
      <c r="P454" s="50"/>
      <c r="Q454" s="50">
        <v>0.18</v>
      </c>
      <c r="R454" s="50"/>
      <c r="S454" s="50"/>
      <c r="T454" s="46" t="s">
        <v>604</v>
      </c>
      <c r="U454" s="46" t="s">
        <v>603</v>
      </c>
      <c r="V454" s="51"/>
      <c r="W454" s="62"/>
      <c r="X454" s="62"/>
      <c r="Y454" s="23">
        <f>IF(M454&lt;&gt;"",$H454*M454,"")</f>
        <v>113.22999999999999</v>
      </c>
      <c r="Z454" s="23">
        <f>IF(N454&lt;&gt;"",$H454*N454,"")</f>
        <v>113.22999999999999</v>
      </c>
      <c r="AA454" s="19">
        <f>IF(OR(M454&lt;&gt;"",N454&lt;&gt;""),1,0)</f>
        <v>1</v>
      </c>
      <c r="AB454" s="19">
        <f>IF(M454&lt;&gt;0,1,0)</f>
        <v>1</v>
      </c>
      <c r="AC454" s="19">
        <f>IF(N454&lt;&gt;0,1,0)</f>
        <v>1</v>
      </c>
      <c r="AD454" s="23" t="str">
        <f>IF(W454&lt;&gt;"",$H454*W454,"")</f>
        <v/>
      </c>
      <c r="AE454" s="23" t="str">
        <f>IF(X454&lt;&gt;"",$H454*X454,"")</f>
        <v/>
      </c>
    </row>
    <row r="455" spans="2:31" x14ac:dyDescent="0.25">
      <c r="B455" s="18">
        <f>IF(G455="","",B454+1)</f>
        <v>433</v>
      </c>
      <c r="C455" s="25">
        <v>5200000019256</v>
      </c>
      <c r="D455" s="19"/>
      <c r="E455" s="19"/>
      <c r="F455" s="20"/>
      <c r="G455" s="20" t="s">
        <v>533</v>
      </c>
      <c r="H455" s="21">
        <v>333</v>
      </c>
      <c r="I455" s="21" t="s">
        <v>598</v>
      </c>
      <c r="J455" s="46"/>
      <c r="K455" s="46" t="s">
        <v>104</v>
      </c>
      <c r="L455" s="47"/>
      <c r="M455" s="48">
        <v>0.68</v>
      </c>
      <c r="N455" s="48">
        <v>0.68</v>
      </c>
      <c r="O455" s="49"/>
      <c r="P455" s="50"/>
      <c r="Q455" s="50">
        <v>0.18</v>
      </c>
      <c r="R455" s="50"/>
      <c r="S455" s="50"/>
      <c r="T455" s="46" t="s">
        <v>604</v>
      </c>
      <c r="U455" s="46" t="s">
        <v>603</v>
      </c>
      <c r="V455" s="51"/>
      <c r="W455" s="62"/>
      <c r="X455" s="62"/>
      <c r="Y455" s="23">
        <f>IF(M455&lt;&gt;"",$H455*M455,"")</f>
        <v>226.44000000000003</v>
      </c>
      <c r="Z455" s="23">
        <f>IF(N455&lt;&gt;"",$H455*N455,"")</f>
        <v>226.44000000000003</v>
      </c>
      <c r="AA455" s="19">
        <f>IF(OR(M455&lt;&gt;"",N455&lt;&gt;""),1,0)</f>
        <v>1</v>
      </c>
      <c r="AB455" s="19">
        <f>IF(M455&lt;&gt;0,1,0)</f>
        <v>1</v>
      </c>
      <c r="AC455" s="19">
        <f>IF(N455&lt;&gt;0,1,0)</f>
        <v>1</v>
      </c>
      <c r="AD455" s="23" t="str">
        <f>IF(W455&lt;&gt;"",$H455*W455,"")</f>
        <v/>
      </c>
      <c r="AE455" s="23" t="str">
        <f>IF(X455&lt;&gt;"",$H455*X455,"")</f>
        <v/>
      </c>
    </row>
    <row r="456" spans="2:31" x14ac:dyDescent="0.25">
      <c r="B456" s="18">
        <f>IF(G456="","",B455+1)</f>
        <v>434</v>
      </c>
      <c r="C456" s="25">
        <v>5200000014453</v>
      </c>
      <c r="D456" s="19"/>
      <c r="E456" s="19"/>
      <c r="F456" s="2"/>
      <c r="G456" s="20" t="s">
        <v>534</v>
      </c>
      <c r="H456" s="21">
        <v>1</v>
      </c>
      <c r="I456" s="21" t="s">
        <v>598</v>
      </c>
      <c r="J456" s="46"/>
      <c r="K456" s="46" t="s">
        <v>104</v>
      </c>
      <c r="L456" s="47"/>
      <c r="M456" s="48">
        <v>0.36</v>
      </c>
      <c r="N456" s="48">
        <v>0.36</v>
      </c>
      <c r="O456" s="49"/>
      <c r="P456" s="50"/>
      <c r="Q456" s="50">
        <v>0.18</v>
      </c>
      <c r="R456" s="50"/>
      <c r="S456" s="50"/>
      <c r="T456" s="46" t="s">
        <v>604</v>
      </c>
      <c r="U456" s="46" t="s">
        <v>603</v>
      </c>
      <c r="V456" s="51"/>
      <c r="W456" s="62"/>
      <c r="X456" s="62"/>
      <c r="Y456" s="23">
        <f>IF(M456&lt;&gt;"",$H456*M456,"")</f>
        <v>0.36</v>
      </c>
      <c r="Z456" s="23">
        <f>IF(N456&lt;&gt;"",$H456*N456,"")</f>
        <v>0.36</v>
      </c>
      <c r="AA456" s="19">
        <f>IF(OR(M456&lt;&gt;"",N456&lt;&gt;""),1,0)</f>
        <v>1</v>
      </c>
      <c r="AB456" s="19">
        <f>IF(M456&lt;&gt;0,1,0)</f>
        <v>1</v>
      </c>
      <c r="AC456" s="19">
        <f>IF(N456&lt;&gt;0,1,0)</f>
        <v>1</v>
      </c>
      <c r="AD456" s="23" t="str">
        <f>IF(W456&lt;&gt;"",$H456*W456,"")</f>
        <v/>
      </c>
      <c r="AE456" s="23" t="str">
        <f>IF(X456&lt;&gt;"",$H456*X456,"")</f>
        <v/>
      </c>
    </row>
    <row r="457" spans="2:31" x14ac:dyDescent="0.25">
      <c r="B457" s="18">
        <f>IF(G457="","",B456+1)</f>
        <v>435</v>
      </c>
      <c r="C457" s="25">
        <v>5200000013820</v>
      </c>
      <c r="D457" s="19"/>
      <c r="E457" s="19"/>
      <c r="F457" s="20"/>
      <c r="G457" s="20" t="s">
        <v>535</v>
      </c>
      <c r="H457" s="21">
        <v>19</v>
      </c>
      <c r="I457" s="21" t="s">
        <v>598</v>
      </c>
      <c r="J457" s="46"/>
      <c r="K457" s="46" t="s">
        <v>104</v>
      </c>
      <c r="L457" s="47"/>
      <c r="M457" s="48">
        <v>0.83</v>
      </c>
      <c r="N457" s="48">
        <v>0.83</v>
      </c>
      <c r="O457" s="49"/>
      <c r="P457" s="50"/>
      <c r="Q457" s="50">
        <v>0.18</v>
      </c>
      <c r="R457" s="50"/>
      <c r="S457" s="50"/>
      <c r="T457" s="46" t="s">
        <v>604</v>
      </c>
      <c r="U457" s="46" t="s">
        <v>603</v>
      </c>
      <c r="V457" s="51"/>
      <c r="W457" s="62"/>
      <c r="X457" s="62"/>
      <c r="Y457" s="23">
        <f>IF(M457&lt;&gt;"",$H457*M457,"")</f>
        <v>15.77</v>
      </c>
      <c r="Z457" s="23">
        <f>IF(N457&lt;&gt;"",$H457*N457,"")</f>
        <v>15.77</v>
      </c>
      <c r="AA457" s="19">
        <f>IF(OR(M457&lt;&gt;"",N457&lt;&gt;""),1,0)</f>
        <v>1</v>
      </c>
      <c r="AB457" s="19">
        <f>IF(M457&lt;&gt;0,1,0)</f>
        <v>1</v>
      </c>
      <c r="AC457" s="19">
        <f>IF(N457&lt;&gt;0,1,0)</f>
        <v>1</v>
      </c>
      <c r="AD457" s="23" t="str">
        <f>IF(W457&lt;&gt;"",$H457*W457,"")</f>
        <v/>
      </c>
      <c r="AE457" s="23" t="str">
        <f>IF(X457&lt;&gt;"",$H457*X457,"")</f>
        <v/>
      </c>
    </row>
    <row r="458" spans="2:31" x14ac:dyDescent="0.25">
      <c r="B458" s="18">
        <f>IF(G458="","",B457+1)</f>
        <v>436</v>
      </c>
      <c r="C458" s="25">
        <v>5200000014503</v>
      </c>
      <c r="D458" s="19"/>
      <c r="E458" s="19"/>
      <c r="F458" s="2"/>
      <c r="G458" s="20" t="s">
        <v>536</v>
      </c>
      <c r="H458" s="21">
        <v>7</v>
      </c>
      <c r="I458" s="21" t="s">
        <v>598</v>
      </c>
      <c r="J458" s="46"/>
      <c r="K458" s="46" t="s">
        <v>104</v>
      </c>
      <c r="L458" s="47"/>
      <c r="M458" s="48">
        <v>1.3</v>
      </c>
      <c r="N458" s="48">
        <v>1.3</v>
      </c>
      <c r="O458" s="49"/>
      <c r="P458" s="50"/>
      <c r="Q458" s="50">
        <v>0.18</v>
      </c>
      <c r="R458" s="50"/>
      <c r="S458" s="50"/>
      <c r="T458" s="46" t="s">
        <v>604</v>
      </c>
      <c r="U458" s="46" t="s">
        <v>603</v>
      </c>
      <c r="V458" s="51"/>
      <c r="W458" s="62"/>
      <c r="X458" s="62"/>
      <c r="Y458" s="23">
        <f>IF(M458&lt;&gt;"",$H458*M458,"")</f>
        <v>9.1</v>
      </c>
      <c r="Z458" s="23">
        <f>IF(N458&lt;&gt;"",$H458*N458,"")</f>
        <v>9.1</v>
      </c>
      <c r="AA458" s="19">
        <f>IF(OR(M458&lt;&gt;"",N458&lt;&gt;""),1,0)</f>
        <v>1</v>
      </c>
      <c r="AB458" s="19">
        <f>IF(M458&lt;&gt;0,1,0)</f>
        <v>1</v>
      </c>
      <c r="AC458" s="19">
        <f>IF(N458&lt;&gt;0,1,0)</f>
        <v>1</v>
      </c>
      <c r="AD458" s="23" t="str">
        <f>IF(W458&lt;&gt;"",$H458*W458,"")</f>
        <v/>
      </c>
      <c r="AE458" s="23" t="str">
        <f>IF(X458&lt;&gt;"",$H458*X458,"")</f>
        <v/>
      </c>
    </row>
    <row r="459" spans="2:31" x14ac:dyDescent="0.25">
      <c r="B459" s="18">
        <f>IF(G459="","",B458+1)</f>
        <v>437</v>
      </c>
      <c r="C459" s="25">
        <v>5300000004951</v>
      </c>
      <c r="D459" s="19"/>
      <c r="E459" s="19"/>
      <c r="F459" s="20"/>
      <c r="G459" s="20" t="s">
        <v>537</v>
      </c>
      <c r="H459" s="21">
        <v>67</v>
      </c>
      <c r="I459" s="21" t="s">
        <v>598</v>
      </c>
      <c r="J459" s="46"/>
      <c r="K459" s="46" t="s">
        <v>104</v>
      </c>
      <c r="L459" s="47"/>
      <c r="M459" s="48"/>
      <c r="N459" s="48"/>
      <c r="O459" s="49"/>
      <c r="P459" s="50"/>
      <c r="Q459" s="50">
        <v>0.18</v>
      </c>
      <c r="R459" s="50"/>
      <c r="S459" s="50"/>
      <c r="T459" s="46" t="s">
        <v>604</v>
      </c>
      <c r="U459" s="46" t="s">
        <v>603</v>
      </c>
      <c r="V459" s="51"/>
      <c r="W459" s="62"/>
      <c r="X459" s="62"/>
      <c r="Y459" s="23" t="str">
        <f>IF(M459&lt;&gt;"",$H459*M459,"")</f>
        <v/>
      </c>
      <c r="Z459" s="23" t="str">
        <f>IF(N459&lt;&gt;"",$H459*N459,"")</f>
        <v/>
      </c>
      <c r="AA459" s="19">
        <f>IF(OR(M459&lt;&gt;"",N459&lt;&gt;""),1,0)</f>
        <v>0</v>
      </c>
      <c r="AB459" s="19">
        <f>IF(M459&lt;&gt;0,1,0)</f>
        <v>0</v>
      </c>
      <c r="AC459" s="19">
        <f>IF(N459&lt;&gt;0,1,0)</f>
        <v>0</v>
      </c>
      <c r="AD459" s="23" t="str">
        <f>IF(W459&lt;&gt;"",$H459*W459,"")</f>
        <v/>
      </c>
      <c r="AE459" s="23" t="str">
        <f>IF(X459&lt;&gt;"",$H459*X459,"")</f>
        <v/>
      </c>
    </row>
    <row r="460" spans="2:31" x14ac:dyDescent="0.25">
      <c r="B460" s="18">
        <f>IF(G460="","",B459+1)</f>
        <v>438</v>
      </c>
      <c r="C460" s="25">
        <v>5300000004952</v>
      </c>
      <c r="D460" s="19"/>
      <c r="E460" s="19"/>
      <c r="F460" s="2"/>
      <c r="G460" s="20" t="s">
        <v>538</v>
      </c>
      <c r="H460" s="21">
        <v>67</v>
      </c>
      <c r="I460" s="21" t="s">
        <v>598</v>
      </c>
      <c r="J460" s="46"/>
      <c r="K460" s="46" t="s">
        <v>104</v>
      </c>
      <c r="L460" s="47"/>
      <c r="M460" s="48"/>
      <c r="N460" s="48"/>
      <c r="O460" s="49"/>
      <c r="P460" s="50"/>
      <c r="Q460" s="50">
        <v>0.18</v>
      </c>
      <c r="R460" s="50"/>
      <c r="S460" s="50"/>
      <c r="T460" s="46" t="s">
        <v>604</v>
      </c>
      <c r="U460" s="46" t="s">
        <v>603</v>
      </c>
      <c r="V460" s="51"/>
      <c r="W460" s="62"/>
      <c r="X460" s="62"/>
      <c r="Y460" s="23" t="str">
        <f>IF(M460&lt;&gt;"",$H460*M460,"")</f>
        <v/>
      </c>
      <c r="Z460" s="23" t="str">
        <f>IF(N460&lt;&gt;"",$H460*N460,"")</f>
        <v/>
      </c>
      <c r="AA460" s="19">
        <f>IF(OR(M460&lt;&gt;"",N460&lt;&gt;""),1,0)</f>
        <v>0</v>
      </c>
      <c r="AB460" s="19">
        <f>IF(M460&lt;&gt;0,1,0)</f>
        <v>0</v>
      </c>
      <c r="AC460" s="19">
        <f>IF(N460&lt;&gt;0,1,0)</f>
        <v>0</v>
      </c>
      <c r="AD460" s="23" t="str">
        <f>IF(W460&lt;&gt;"",$H460*W460,"")</f>
        <v/>
      </c>
      <c r="AE460" s="23" t="str">
        <f>IF(X460&lt;&gt;"",$H460*X460,"")</f>
        <v/>
      </c>
    </row>
    <row r="461" spans="2:31" x14ac:dyDescent="0.25">
      <c r="B461" s="18">
        <f>IF(G461="","",B460+1)</f>
        <v>439</v>
      </c>
      <c r="C461" s="25">
        <v>5300000004953</v>
      </c>
      <c r="D461" s="19"/>
      <c r="E461" s="19"/>
      <c r="F461" s="20"/>
      <c r="G461" s="20" t="s">
        <v>539</v>
      </c>
      <c r="H461" s="21">
        <v>67</v>
      </c>
      <c r="I461" s="21" t="s">
        <v>598</v>
      </c>
      <c r="J461" s="46"/>
      <c r="K461" s="46" t="s">
        <v>104</v>
      </c>
      <c r="L461" s="47"/>
      <c r="M461" s="48"/>
      <c r="N461" s="48"/>
      <c r="O461" s="49"/>
      <c r="P461" s="50"/>
      <c r="Q461" s="50">
        <v>0.18</v>
      </c>
      <c r="R461" s="50"/>
      <c r="S461" s="50"/>
      <c r="T461" s="46" t="s">
        <v>604</v>
      </c>
      <c r="U461" s="46" t="s">
        <v>603</v>
      </c>
      <c r="V461" s="51"/>
      <c r="W461" s="62"/>
      <c r="X461" s="62"/>
      <c r="Y461" s="23" t="str">
        <f>IF(M461&lt;&gt;"",$H461*M461,"")</f>
        <v/>
      </c>
      <c r="Z461" s="23" t="str">
        <f>IF(N461&lt;&gt;"",$H461*N461,"")</f>
        <v/>
      </c>
      <c r="AA461" s="19">
        <f>IF(OR(M461&lt;&gt;"",N461&lt;&gt;""),1,0)</f>
        <v>0</v>
      </c>
      <c r="AB461" s="19">
        <f>IF(M461&lt;&gt;0,1,0)</f>
        <v>0</v>
      </c>
      <c r="AC461" s="19">
        <f>IF(N461&lt;&gt;0,1,0)</f>
        <v>0</v>
      </c>
      <c r="AD461" s="23" t="str">
        <f>IF(W461&lt;&gt;"",$H461*W461,"")</f>
        <v/>
      </c>
      <c r="AE461" s="23" t="str">
        <f>IF(X461&lt;&gt;"",$H461*X461,"")</f>
        <v/>
      </c>
    </row>
    <row r="462" spans="2:31" x14ac:dyDescent="0.25">
      <c r="B462" s="18">
        <f>IF(G462="","",B461+1)</f>
        <v>440</v>
      </c>
      <c r="C462" s="25">
        <v>5300000004954</v>
      </c>
      <c r="D462" s="19"/>
      <c r="E462" s="19"/>
      <c r="F462" s="2"/>
      <c r="G462" s="20" t="s">
        <v>540</v>
      </c>
      <c r="H462" s="21">
        <v>67</v>
      </c>
      <c r="I462" s="21" t="s">
        <v>598</v>
      </c>
      <c r="J462" s="46"/>
      <c r="K462" s="46" t="s">
        <v>104</v>
      </c>
      <c r="L462" s="47"/>
      <c r="M462" s="48">
        <v>0.17</v>
      </c>
      <c r="N462" s="48">
        <v>0.17</v>
      </c>
      <c r="O462" s="49"/>
      <c r="P462" s="50"/>
      <c r="Q462" s="50">
        <v>0.18</v>
      </c>
      <c r="R462" s="50"/>
      <c r="S462" s="50"/>
      <c r="T462" s="46" t="s">
        <v>604</v>
      </c>
      <c r="U462" s="46" t="s">
        <v>603</v>
      </c>
      <c r="V462" s="51"/>
      <c r="W462" s="62"/>
      <c r="X462" s="62"/>
      <c r="Y462" s="23">
        <f>IF(M462&lt;&gt;"",$H462*M462,"")</f>
        <v>11.39</v>
      </c>
      <c r="Z462" s="23">
        <f>IF(N462&lt;&gt;"",$H462*N462,"")</f>
        <v>11.39</v>
      </c>
      <c r="AA462" s="19">
        <f>IF(OR(M462&lt;&gt;"",N462&lt;&gt;""),1,0)</f>
        <v>1</v>
      </c>
      <c r="AB462" s="19">
        <f>IF(M462&lt;&gt;0,1,0)</f>
        <v>1</v>
      </c>
      <c r="AC462" s="19">
        <f>IF(N462&lt;&gt;0,1,0)</f>
        <v>1</v>
      </c>
      <c r="AD462" s="23" t="str">
        <f>IF(W462&lt;&gt;"",$H462*W462,"")</f>
        <v/>
      </c>
      <c r="AE462" s="23" t="str">
        <f>IF(X462&lt;&gt;"",$H462*X462,"")</f>
        <v/>
      </c>
    </row>
    <row r="463" spans="2:31" x14ac:dyDescent="0.25">
      <c r="B463" s="18">
        <f>IF(G463="","",B462+1)</f>
        <v>441</v>
      </c>
      <c r="C463" s="25">
        <v>5300000004955</v>
      </c>
      <c r="D463" s="19"/>
      <c r="E463" s="19"/>
      <c r="F463" s="20"/>
      <c r="G463" s="20" t="s">
        <v>541</v>
      </c>
      <c r="H463" s="21">
        <v>67</v>
      </c>
      <c r="I463" s="21" t="s">
        <v>598</v>
      </c>
      <c r="J463" s="46"/>
      <c r="K463" s="46" t="s">
        <v>104</v>
      </c>
      <c r="L463" s="47"/>
      <c r="M463" s="48">
        <v>0.2</v>
      </c>
      <c r="N463" s="48">
        <v>0.2</v>
      </c>
      <c r="O463" s="49"/>
      <c r="P463" s="50"/>
      <c r="Q463" s="50">
        <v>0.18</v>
      </c>
      <c r="R463" s="50"/>
      <c r="S463" s="50"/>
      <c r="T463" s="46" t="s">
        <v>604</v>
      </c>
      <c r="U463" s="46" t="s">
        <v>603</v>
      </c>
      <c r="V463" s="51"/>
      <c r="W463" s="62"/>
      <c r="X463" s="62"/>
      <c r="Y463" s="23">
        <f>IF(M463&lt;&gt;"",$H463*M463,"")</f>
        <v>13.4</v>
      </c>
      <c r="Z463" s="23">
        <f>IF(N463&lt;&gt;"",$H463*N463,"")</f>
        <v>13.4</v>
      </c>
      <c r="AA463" s="19">
        <f>IF(OR(M463&lt;&gt;"",N463&lt;&gt;""),1,0)</f>
        <v>1</v>
      </c>
      <c r="AB463" s="19">
        <f>IF(M463&lt;&gt;0,1,0)</f>
        <v>1</v>
      </c>
      <c r="AC463" s="19">
        <f>IF(N463&lt;&gt;0,1,0)</f>
        <v>1</v>
      </c>
      <c r="AD463" s="23" t="str">
        <f>IF(W463&lt;&gt;"",$H463*W463,"")</f>
        <v/>
      </c>
      <c r="AE463" s="23" t="str">
        <f>IF(X463&lt;&gt;"",$H463*X463,"")</f>
        <v/>
      </c>
    </row>
    <row r="464" spans="2:31" x14ac:dyDescent="0.25">
      <c r="B464" s="18">
        <f>IF(G464="","",B463+1)</f>
        <v>442</v>
      </c>
      <c r="C464" s="25">
        <v>5300000004956</v>
      </c>
      <c r="D464" s="19"/>
      <c r="E464" s="19"/>
      <c r="F464" s="2"/>
      <c r="G464" s="20" t="s">
        <v>542</v>
      </c>
      <c r="H464" s="21">
        <v>67</v>
      </c>
      <c r="I464" s="21" t="s">
        <v>598</v>
      </c>
      <c r="J464" s="46"/>
      <c r="K464" s="46" t="s">
        <v>104</v>
      </c>
      <c r="L464" s="47"/>
      <c r="M464" s="48">
        <v>0.45</v>
      </c>
      <c r="N464" s="48">
        <v>0.45</v>
      </c>
      <c r="O464" s="49"/>
      <c r="P464" s="50"/>
      <c r="Q464" s="50">
        <v>0.18</v>
      </c>
      <c r="R464" s="50"/>
      <c r="S464" s="50"/>
      <c r="T464" s="46" t="s">
        <v>604</v>
      </c>
      <c r="U464" s="46" t="s">
        <v>603</v>
      </c>
      <c r="V464" s="51"/>
      <c r="W464" s="62"/>
      <c r="X464" s="62"/>
      <c r="Y464" s="23">
        <f>IF(M464&lt;&gt;"",$H464*M464,"")</f>
        <v>30.150000000000002</v>
      </c>
      <c r="Z464" s="23">
        <f>IF(N464&lt;&gt;"",$H464*N464,"")</f>
        <v>30.150000000000002</v>
      </c>
      <c r="AA464" s="19">
        <f>IF(OR(M464&lt;&gt;"",N464&lt;&gt;""),1,0)</f>
        <v>1</v>
      </c>
      <c r="AB464" s="19">
        <f>IF(M464&lt;&gt;0,1,0)</f>
        <v>1</v>
      </c>
      <c r="AC464" s="19">
        <f>IF(N464&lt;&gt;0,1,0)</f>
        <v>1</v>
      </c>
      <c r="AD464" s="23" t="str">
        <f>IF(W464&lt;&gt;"",$H464*W464,"")</f>
        <v/>
      </c>
      <c r="AE464" s="23" t="str">
        <f>IF(X464&lt;&gt;"",$H464*X464,"")</f>
        <v/>
      </c>
    </row>
    <row r="465" spans="2:31" x14ac:dyDescent="0.25">
      <c r="B465" s="18">
        <f>IF(G465="","",B464+1)</f>
        <v>443</v>
      </c>
      <c r="C465" s="25">
        <v>5200000017798</v>
      </c>
      <c r="D465" s="19"/>
      <c r="E465" s="19"/>
      <c r="F465" s="20"/>
      <c r="G465" s="20" t="s">
        <v>543</v>
      </c>
      <c r="H465" s="21">
        <v>110</v>
      </c>
      <c r="I465" s="21" t="s">
        <v>598</v>
      </c>
      <c r="J465" s="46"/>
      <c r="K465" s="46" t="s">
        <v>104</v>
      </c>
      <c r="L465" s="47"/>
      <c r="M465" s="48">
        <v>0.45</v>
      </c>
      <c r="N465" s="48">
        <v>0.45</v>
      </c>
      <c r="O465" s="49"/>
      <c r="P465" s="50"/>
      <c r="Q465" s="50">
        <v>0.18</v>
      </c>
      <c r="R465" s="50"/>
      <c r="S465" s="50"/>
      <c r="T465" s="46" t="s">
        <v>604</v>
      </c>
      <c r="U465" s="46" t="s">
        <v>603</v>
      </c>
      <c r="V465" s="51"/>
      <c r="W465" s="62"/>
      <c r="X465" s="62"/>
      <c r="Y465" s="23">
        <f>IF(M465&lt;&gt;"",$H465*M465,"")</f>
        <v>49.5</v>
      </c>
      <c r="Z465" s="23">
        <f>IF(N465&lt;&gt;"",$H465*N465,"")</f>
        <v>49.5</v>
      </c>
      <c r="AA465" s="19">
        <f>IF(OR(M465&lt;&gt;"",N465&lt;&gt;""),1,0)</f>
        <v>1</v>
      </c>
      <c r="AB465" s="19">
        <f>IF(M465&lt;&gt;0,1,0)</f>
        <v>1</v>
      </c>
      <c r="AC465" s="19">
        <f>IF(N465&lt;&gt;0,1,0)</f>
        <v>1</v>
      </c>
      <c r="AD465" s="23" t="str">
        <f>IF(W465&lt;&gt;"",$H465*W465,"")</f>
        <v/>
      </c>
      <c r="AE465" s="23" t="str">
        <f>IF(X465&lt;&gt;"",$H465*X465,"")</f>
        <v/>
      </c>
    </row>
    <row r="466" spans="2:31" x14ac:dyDescent="0.25">
      <c r="B466" s="18">
        <f>IF(G466="","",B465+1)</f>
        <v>444</v>
      </c>
      <c r="C466" s="25">
        <v>5300000004957</v>
      </c>
      <c r="D466" s="19"/>
      <c r="E466" s="19"/>
      <c r="F466" s="2"/>
      <c r="G466" s="20" t="s">
        <v>544</v>
      </c>
      <c r="H466" s="21">
        <v>67</v>
      </c>
      <c r="I466" s="21" t="s">
        <v>598</v>
      </c>
      <c r="J466" s="46"/>
      <c r="K466" s="46" t="s">
        <v>104</v>
      </c>
      <c r="L466" s="47"/>
      <c r="M466" s="48"/>
      <c r="N466" s="48"/>
      <c r="O466" s="49"/>
      <c r="P466" s="50"/>
      <c r="Q466" s="50">
        <v>0.18</v>
      </c>
      <c r="R466" s="50"/>
      <c r="S466" s="50"/>
      <c r="T466" s="46" t="s">
        <v>604</v>
      </c>
      <c r="U466" s="46" t="s">
        <v>603</v>
      </c>
      <c r="V466" s="51"/>
      <c r="W466" s="62"/>
      <c r="X466" s="62"/>
      <c r="Y466" s="23" t="str">
        <f>IF(M466&lt;&gt;"",$H466*M466,"")</f>
        <v/>
      </c>
      <c r="Z466" s="23" t="str">
        <f>IF(N466&lt;&gt;"",$H466*N466,"")</f>
        <v/>
      </c>
      <c r="AA466" s="19">
        <f>IF(OR(M466&lt;&gt;"",N466&lt;&gt;""),1,0)</f>
        <v>0</v>
      </c>
      <c r="AB466" s="19">
        <f>IF(M466&lt;&gt;0,1,0)</f>
        <v>0</v>
      </c>
      <c r="AC466" s="19">
        <f>IF(N466&lt;&gt;0,1,0)</f>
        <v>0</v>
      </c>
      <c r="AD466" s="23" t="str">
        <f>IF(W466&lt;&gt;"",$H466*W466,"")</f>
        <v/>
      </c>
      <c r="AE466" s="23" t="str">
        <f>IF(X466&lt;&gt;"",$H466*X466,"")</f>
        <v/>
      </c>
    </row>
    <row r="467" spans="2:31" x14ac:dyDescent="0.25">
      <c r="B467" s="18">
        <f>IF(G467="","",B466+1)</f>
        <v>445</v>
      </c>
      <c r="C467" s="25">
        <v>5300000004958</v>
      </c>
      <c r="D467" s="19"/>
      <c r="E467" s="19"/>
      <c r="F467" s="20"/>
      <c r="G467" s="20" t="s">
        <v>545</v>
      </c>
      <c r="H467" s="21">
        <v>67</v>
      </c>
      <c r="I467" s="21" t="s">
        <v>598</v>
      </c>
      <c r="J467" s="46"/>
      <c r="K467" s="46" t="s">
        <v>104</v>
      </c>
      <c r="L467" s="47"/>
      <c r="M467" s="48">
        <v>0.47</v>
      </c>
      <c r="N467" s="48">
        <v>0.47</v>
      </c>
      <c r="O467" s="49"/>
      <c r="P467" s="50"/>
      <c r="Q467" s="50">
        <v>0.18</v>
      </c>
      <c r="R467" s="50"/>
      <c r="S467" s="50"/>
      <c r="T467" s="46" t="s">
        <v>604</v>
      </c>
      <c r="U467" s="46" t="s">
        <v>603</v>
      </c>
      <c r="V467" s="51"/>
      <c r="W467" s="62"/>
      <c r="X467" s="62"/>
      <c r="Y467" s="23">
        <f>IF(M467&lt;&gt;"",$H467*M467,"")</f>
        <v>31.49</v>
      </c>
      <c r="Z467" s="23">
        <f>IF(N467&lt;&gt;"",$H467*N467,"")</f>
        <v>31.49</v>
      </c>
      <c r="AA467" s="19">
        <f>IF(OR(M467&lt;&gt;"",N467&lt;&gt;""),1,0)</f>
        <v>1</v>
      </c>
      <c r="AB467" s="19">
        <f>IF(M467&lt;&gt;0,1,0)</f>
        <v>1</v>
      </c>
      <c r="AC467" s="19">
        <f>IF(N467&lt;&gt;0,1,0)</f>
        <v>1</v>
      </c>
      <c r="AD467" s="23" t="str">
        <f>IF(W467&lt;&gt;"",$H467*W467,"")</f>
        <v/>
      </c>
      <c r="AE467" s="23" t="str">
        <f>IF(X467&lt;&gt;"",$H467*X467,"")</f>
        <v/>
      </c>
    </row>
    <row r="468" spans="2:31" x14ac:dyDescent="0.25">
      <c r="B468" s="18">
        <f>IF(G468="","",B467+1)</f>
        <v>446</v>
      </c>
      <c r="C468" s="25">
        <v>6100000004129</v>
      </c>
      <c r="D468" s="19"/>
      <c r="E468" s="19"/>
      <c r="F468" s="2"/>
      <c r="G468" s="20" t="s">
        <v>546</v>
      </c>
      <c r="H468" s="21">
        <v>1</v>
      </c>
      <c r="I468" s="21" t="s">
        <v>598</v>
      </c>
      <c r="J468" s="46"/>
      <c r="K468" s="46" t="s">
        <v>104</v>
      </c>
      <c r="L468" s="47"/>
      <c r="M468" s="48">
        <v>0.9</v>
      </c>
      <c r="N468" s="48">
        <v>0.9</v>
      </c>
      <c r="O468" s="49"/>
      <c r="P468" s="50"/>
      <c r="Q468" s="50">
        <v>0.18</v>
      </c>
      <c r="R468" s="50"/>
      <c r="S468" s="50"/>
      <c r="T468" s="46" t="s">
        <v>604</v>
      </c>
      <c r="U468" s="46" t="s">
        <v>603</v>
      </c>
      <c r="V468" s="51"/>
      <c r="W468" s="62"/>
      <c r="X468" s="62"/>
      <c r="Y468" s="23">
        <f>IF(M468&lt;&gt;"",$H468*M468,"")</f>
        <v>0.9</v>
      </c>
      <c r="Z468" s="23">
        <f>IF(N468&lt;&gt;"",$H468*N468,"")</f>
        <v>0.9</v>
      </c>
      <c r="AA468" s="19">
        <f>IF(OR(M468&lt;&gt;"",N468&lt;&gt;""),1,0)</f>
        <v>1</v>
      </c>
      <c r="AB468" s="19">
        <f>IF(M468&lt;&gt;0,1,0)</f>
        <v>1</v>
      </c>
      <c r="AC468" s="19">
        <f>IF(N468&lt;&gt;0,1,0)</f>
        <v>1</v>
      </c>
      <c r="AD468" s="23" t="str">
        <f>IF(W468&lt;&gt;"",$H468*W468,"")</f>
        <v/>
      </c>
      <c r="AE468" s="23" t="str">
        <f>IF(X468&lt;&gt;"",$H468*X468,"")</f>
        <v/>
      </c>
    </row>
    <row r="469" spans="2:31" x14ac:dyDescent="0.25">
      <c r="B469" s="18">
        <f>IF(G469="","",B468+1)</f>
        <v>447</v>
      </c>
      <c r="C469" s="25">
        <v>5200000005599</v>
      </c>
      <c r="D469" s="19"/>
      <c r="E469" s="19"/>
      <c r="F469" s="20"/>
      <c r="G469" s="20" t="s">
        <v>547</v>
      </c>
      <c r="H469" s="21">
        <v>1</v>
      </c>
      <c r="I469" s="21" t="s">
        <v>598</v>
      </c>
      <c r="J469" s="46"/>
      <c r="K469" s="46" t="s">
        <v>104</v>
      </c>
      <c r="L469" s="47"/>
      <c r="M469" s="48">
        <v>0.4</v>
      </c>
      <c r="N469" s="48">
        <v>0.4</v>
      </c>
      <c r="O469" s="49"/>
      <c r="P469" s="50"/>
      <c r="Q469" s="50">
        <v>0.18</v>
      </c>
      <c r="R469" s="50"/>
      <c r="S469" s="50"/>
      <c r="T469" s="46" t="s">
        <v>604</v>
      </c>
      <c r="U469" s="46" t="s">
        <v>603</v>
      </c>
      <c r="V469" s="51"/>
      <c r="W469" s="62"/>
      <c r="X469" s="62"/>
      <c r="Y469" s="23">
        <f>IF(M469&lt;&gt;"",$H469*M469,"")</f>
        <v>0.4</v>
      </c>
      <c r="Z469" s="23">
        <f>IF(N469&lt;&gt;"",$H469*N469,"")</f>
        <v>0.4</v>
      </c>
      <c r="AA469" s="19">
        <f>IF(OR(M469&lt;&gt;"",N469&lt;&gt;""),1,0)</f>
        <v>1</v>
      </c>
      <c r="AB469" s="19">
        <f>IF(M469&lt;&gt;0,1,0)</f>
        <v>1</v>
      </c>
      <c r="AC469" s="19">
        <f>IF(N469&lt;&gt;0,1,0)</f>
        <v>1</v>
      </c>
      <c r="AD469" s="23" t="str">
        <f>IF(W469&lt;&gt;"",$H469*W469,"")</f>
        <v/>
      </c>
      <c r="AE469" s="23" t="str">
        <f>IF(X469&lt;&gt;"",$H469*X469,"")</f>
        <v/>
      </c>
    </row>
    <row r="470" spans="2:31" x14ac:dyDescent="0.25">
      <c r="B470" s="18">
        <f>IF(G470="","",B469+1)</f>
        <v>448</v>
      </c>
      <c r="C470" s="25">
        <v>5200000000329</v>
      </c>
      <c r="D470" s="19"/>
      <c r="E470" s="19"/>
      <c r="F470" s="2"/>
      <c r="G470" s="20" t="s">
        <v>548</v>
      </c>
      <c r="H470" s="21">
        <v>1</v>
      </c>
      <c r="I470" s="21" t="s">
        <v>598</v>
      </c>
      <c r="J470" s="46"/>
      <c r="K470" s="46" t="s">
        <v>104</v>
      </c>
      <c r="L470" s="47"/>
      <c r="M470" s="48">
        <v>0.35</v>
      </c>
      <c r="N470" s="48">
        <v>0.35</v>
      </c>
      <c r="O470" s="49"/>
      <c r="P470" s="50"/>
      <c r="Q470" s="50">
        <v>0.18</v>
      </c>
      <c r="R470" s="50"/>
      <c r="S470" s="50"/>
      <c r="T470" s="46" t="s">
        <v>604</v>
      </c>
      <c r="U470" s="46" t="s">
        <v>603</v>
      </c>
      <c r="V470" s="51"/>
      <c r="W470" s="62"/>
      <c r="X470" s="62"/>
      <c r="Y470" s="23">
        <f>IF(M470&lt;&gt;"",$H470*M470,"")</f>
        <v>0.35</v>
      </c>
      <c r="Z470" s="23">
        <f>IF(N470&lt;&gt;"",$H470*N470,"")</f>
        <v>0.35</v>
      </c>
      <c r="AA470" s="19">
        <f>IF(OR(M470&lt;&gt;"",N470&lt;&gt;""),1,0)</f>
        <v>1</v>
      </c>
      <c r="AB470" s="19">
        <f>IF(M470&lt;&gt;0,1,0)</f>
        <v>1</v>
      </c>
      <c r="AC470" s="19">
        <f>IF(N470&lt;&gt;0,1,0)</f>
        <v>1</v>
      </c>
      <c r="AD470" s="23" t="str">
        <f>IF(W470&lt;&gt;"",$H470*W470,"")</f>
        <v/>
      </c>
      <c r="AE470" s="23" t="str">
        <f>IF(X470&lt;&gt;"",$H470*X470,"")</f>
        <v/>
      </c>
    </row>
    <row r="471" spans="2:31" x14ac:dyDescent="0.25">
      <c r="B471" s="18">
        <f>IF(G471="","",B470+1)</f>
        <v>449</v>
      </c>
      <c r="C471" s="25">
        <v>5200000000330</v>
      </c>
      <c r="D471" s="19"/>
      <c r="E471" s="19"/>
      <c r="F471" s="20"/>
      <c r="G471" s="20" t="s">
        <v>549</v>
      </c>
      <c r="H471" s="21">
        <v>1</v>
      </c>
      <c r="I471" s="21" t="s">
        <v>598</v>
      </c>
      <c r="J471" s="46"/>
      <c r="K471" s="46" t="s">
        <v>104</v>
      </c>
      <c r="L471" s="47"/>
      <c r="M471" s="48">
        <v>0.82</v>
      </c>
      <c r="N471" s="48">
        <v>0.82</v>
      </c>
      <c r="O471" s="49"/>
      <c r="P471" s="50"/>
      <c r="Q471" s="50">
        <v>0.18</v>
      </c>
      <c r="R471" s="50"/>
      <c r="S471" s="50"/>
      <c r="T471" s="46" t="s">
        <v>604</v>
      </c>
      <c r="U471" s="46" t="s">
        <v>603</v>
      </c>
      <c r="V471" s="51"/>
      <c r="W471" s="62"/>
      <c r="X471" s="62"/>
      <c r="Y471" s="23">
        <f>IF(M471&lt;&gt;"",$H471*M471,"")</f>
        <v>0.82</v>
      </c>
      <c r="Z471" s="23">
        <f>IF(N471&lt;&gt;"",$H471*N471,"")</f>
        <v>0.82</v>
      </c>
      <c r="AA471" s="19">
        <f>IF(OR(M471&lt;&gt;"",N471&lt;&gt;""),1,0)</f>
        <v>1</v>
      </c>
      <c r="AB471" s="19">
        <f>IF(M471&lt;&gt;0,1,0)</f>
        <v>1</v>
      </c>
      <c r="AC471" s="19">
        <f>IF(N471&lt;&gt;0,1,0)</f>
        <v>1</v>
      </c>
      <c r="AD471" s="23" t="str">
        <f>IF(W471&lt;&gt;"",$H471*W471,"")</f>
        <v/>
      </c>
      <c r="AE471" s="23" t="str">
        <f>IF(X471&lt;&gt;"",$H471*X471,"")</f>
        <v/>
      </c>
    </row>
    <row r="472" spans="2:31" x14ac:dyDescent="0.25">
      <c r="B472" s="18">
        <f>IF(G472="","",B471+1)</f>
        <v>450</v>
      </c>
      <c r="C472" s="25">
        <v>5200000019157</v>
      </c>
      <c r="D472" s="19"/>
      <c r="E472" s="19"/>
      <c r="F472" s="2"/>
      <c r="G472" s="20" t="s">
        <v>550</v>
      </c>
      <c r="H472" s="21">
        <v>1</v>
      </c>
      <c r="I472" s="21" t="s">
        <v>598</v>
      </c>
      <c r="J472" s="46"/>
      <c r="K472" s="46" t="s">
        <v>104</v>
      </c>
      <c r="L472" s="47"/>
      <c r="M472" s="48">
        <v>0.49</v>
      </c>
      <c r="N472" s="48">
        <v>0.49</v>
      </c>
      <c r="O472" s="49"/>
      <c r="P472" s="50"/>
      <c r="Q472" s="50">
        <v>0.18</v>
      </c>
      <c r="R472" s="50"/>
      <c r="S472" s="50"/>
      <c r="T472" s="46" t="s">
        <v>604</v>
      </c>
      <c r="U472" s="46" t="s">
        <v>603</v>
      </c>
      <c r="V472" s="51"/>
      <c r="W472" s="62"/>
      <c r="X472" s="62"/>
      <c r="Y472" s="23">
        <f>IF(M472&lt;&gt;"",$H472*M472,"")</f>
        <v>0.49</v>
      </c>
      <c r="Z472" s="23">
        <f>IF(N472&lt;&gt;"",$H472*N472,"")</f>
        <v>0.49</v>
      </c>
      <c r="AA472" s="19">
        <f>IF(OR(M472&lt;&gt;"",N472&lt;&gt;""),1,0)</f>
        <v>1</v>
      </c>
      <c r="AB472" s="19">
        <f>IF(M472&lt;&gt;0,1,0)</f>
        <v>1</v>
      </c>
      <c r="AC472" s="19">
        <f>IF(N472&lt;&gt;0,1,0)</f>
        <v>1</v>
      </c>
      <c r="AD472" s="23" t="str">
        <f>IF(W472&lt;&gt;"",$H472*W472,"")</f>
        <v/>
      </c>
      <c r="AE472" s="23" t="str">
        <f>IF(X472&lt;&gt;"",$H472*X472,"")</f>
        <v/>
      </c>
    </row>
    <row r="473" spans="2:31" x14ac:dyDescent="0.25">
      <c r="B473" s="18">
        <f>IF(G473="","",B472+1)</f>
        <v>451</v>
      </c>
      <c r="C473" s="25">
        <v>5200000003754</v>
      </c>
      <c r="D473" s="19"/>
      <c r="E473" s="19"/>
      <c r="F473" s="20"/>
      <c r="G473" s="20" t="s">
        <v>551</v>
      </c>
      <c r="H473" s="21">
        <v>1</v>
      </c>
      <c r="I473" s="21" t="s">
        <v>598</v>
      </c>
      <c r="J473" s="46"/>
      <c r="K473" s="46" t="s">
        <v>104</v>
      </c>
      <c r="L473" s="47"/>
      <c r="M473" s="48">
        <v>1.6</v>
      </c>
      <c r="N473" s="48">
        <v>1.6</v>
      </c>
      <c r="O473" s="49"/>
      <c r="P473" s="50"/>
      <c r="Q473" s="50">
        <v>0.18</v>
      </c>
      <c r="R473" s="50"/>
      <c r="S473" s="50"/>
      <c r="T473" s="46" t="s">
        <v>604</v>
      </c>
      <c r="U473" s="46" t="s">
        <v>603</v>
      </c>
      <c r="V473" s="51"/>
      <c r="W473" s="62"/>
      <c r="X473" s="62"/>
      <c r="Y473" s="23">
        <f>IF(M473&lt;&gt;"",$H473*M473,"")</f>
        <v>1.6</v>
      </c>
      <c r="Z473" s="23">
        <f>IF(N473&lt;&gt;"",$H473*N473,"")</f>
        <v>1.6</v>
      </c>
      <c r="AA473" s="19">
        <f>IF(OR(M473&lt;&gt;"",N473&lt;&gt;""),1,0)</f>
        <v>1</v>
      </c>
      <c r="AB473" s="19">
        <f>IF(M473&lt;&gt;0,1,0)</f>
        <v>1</v>
      </c>
      <c r="AC473" s="19">
        <f>IF(N473&lt;&gt;0,1,0)</f>
        <v>1</v>
      </c>
      <c r="AD473" s="23" t="str">
        <f>IF(W473&lt;&gt;"",$H473*W473,"")</f>
        <v/>
      </c>
      <c r="AE473" s="23" t="str">
        <f>IF(X473&lt;&gt;"",$H473*X473,"")</f>
        <v/>
      </c>
    </row>
    <row r="474" spans="2:31" x14ac:dyDescent="0.25">
      <c r="B474" s="18">
        <f>IF(G474="","",B473+1)</f>
        <v>452</v>
      </c>
      <c r="C474" s="25">
        <v>5200000000331</v>
      </c>
      <c r="D474" s="19"/>
      <c r="E474" s="19"/>
      <c r="F474" s="2"/>
      <c r="G474" s="20" t="s">
        <v>552</v>
      </c>
      <c r="H474" s="21">
        <v>1</v>
      </c>
      <c r="I474" s="21" t="s">
        <v>598</v>
      </c>
      <c r="J474" s="46"/>
      <c r="K474" s="46" t="s">
        <v>104</v>
      </c>
      <c r="L474" s="47"/>
      <c r="M474" s="48">
        <v>1.58</v>
      </c>
      <c r="N474" s="48">
        <v>1.58</v>
      </c>
      <c r="O474" s="49"/>
      <c r="P474" s="50"/>
      <c r="Q474" s="50">
        <v>0.18</v>
      </c>
      <c r="R474" s="50"/>
      <c r="S474" s="50"/>
      <c r="T474" s="46" t="s">
        <v>604</v>
      </c>
      <c r="U474" s="46" t="s">
        <v>603</v>
      </c>
      <c r="V474" s="51"/>
      <c r="W474" s="62"/>
      <c r="X474" s="62"/>
      <c r="Y474" s="23">
        <f>IF(M474&lt;&gt;"",$H474*M474,"")</f>
        <v>1.58</v>
      </c>
      <c r="Z474" s="23">
        <f>IF(N474&lt;&gt;"",$H474*N474,"")</f>
        <v>1.58</v>
      </c>
      <c r="AA474" s="19">
        <f>IF(OR(M474&lt;&gt;"",N474&lt;&gt;""),1,0)</f>
        <v>1</v>
      </c>
      <c r="AB474" s="19">
        <f>IF(M474&lt;&gt;0,1,0)</f>
        <v>1</v>
      </c>
      <c r="AC474" s="19">
        <f>IF(N474&lt;&gt;0,1,0)</f>
        <v>1</v>
      </c>
      <c r="AD474" s="23" t="str">
        <f>IF(W474&lt;&gt;"",$H474*W474,"")</f>
        <v/>
      </c>
      <c r="AE474" s="23" t="str">
        <f>IF(X474&lt;&gt;"",$H474*X474,"")</f>
        <v/>
      </c>
    </row>
    <row r="475" spans="2:31" x14ac:dyDescent="0.25">
      <c r="B475" s="18">
        <f>IF(G475="","",B474+1)</f>
        <v>453</v>
      </c>
      <c r="C475" s="25">
        <v>5200000003862</v>
      </c>
      <c r="D475" s="19"/>
      <c r="E475" s="19"/>
      <c r="F475" s="20"/>
      <c r="G475" s="20" t="s">
        <v>553</v>
      </c>
      <c r="H475" s="21">
        <v>1</v>
      </c>
      <c r="I475" s="21" t="s">
        <v>598</v>
      </c>
      <c r="J475" s="46"/>
      <c r="K475" s="46" t="s">
        <v>104</v>
      </c>
      <c r="L475" s="47"/>
      <c r="M475" s="48">
        <v>2.4</v>
      </c>
      <c r="N475" s="48">
        <v>2.4</v>
      </c>
      <c r="O475" s="49"/>
      <c r="P475" s="50"/>
      <c r="Q475" s="50">
        <v>0.18</v>
      </c>
      <c r="R475" s="50"/>
      <c r="S475" s="50"/>
      <c r="T475" s="46" t="s">
        <v>604</v>
      </c>
      <c r="U475" s="46" t="s">
        <v>603</v>
      </c>
      <c r="V475" s="51"/>
      <c r="W475" s="62"/>
      <c r="X475" s="62"/>
      <c r="Y475" s="23">
        <f>IF(M475&lt;&gt;"",$H475*M475,"")</f>
        <v>2.4</v>
      </c>
      <c r="Z475" s="23">
        <f>IF(N475&lt;&gt;"",$H475*N475,"")</f>
        <v>2.4</v>
      </c>
      <c r="AA475" s="19">
        <f>IF(OR(M475&lt;&gt;"",N475&lt;&gt;""),1,0)</f>
        <v>1</v>
      </c>
      <c r="AB475" s="19">
        <f>IF(M475&lt;&gt;0,1,0)</f>
        <v>1</v>
      </c>
      <c r="AC475" s="19">
        <f>IF(N475&lt;&gt;0,1,0)</f>
        <v>1</v>
      </c>
      <c r="AD475" s="23" t="str">
        <f>IF(W475&lt;&gt;"",$H475*W475,"")</f>
        <v/>
      </c>
      <c r="AE475" s="23" t="str">
        <f>IF(X475&lt;&gt;"",$H475*X475,"")</f>
        <v/>
      </c>
    </row>
    <row r="476" spans="2:31" x14ac:dyDescent="0.25">
      <c r="B476" s="18">
        <f>IF(G476="","",B475+1)</f>
        <v>454</v>
      </c>
      <c r="C476" s="25">
        <v>5200000002688</v>
      </c>
      <c r="D476" s="19"/>
      <c r="E476" s="19"/>
      <c r="F476" s="2"/>
      <c r="G476" s="20" t="s">
        <v>554</v>
      </c>
      <c r="H476" s="21">
        <v>1</v>
      </c>
      <c r="I476" s="21" t="s">
        <v>598</v>
      </c>
      <c r="J476" s="46"/>
      <c r="K476" s="46" t="s">
        <v>104</v>
      </c>
      <c r="L476" s="47"/>
      <c r="M476" s="48">
        <v>3.15</v>
      </c>
      <c r="N476" s="48">
        <v>3.15</v>
      </c>
      <c r="O476" s="49"/>
      <c r="P476" s="50"/>
      <c r="Q476" s="50">
        <v>0.18</v>
      </c>
      <c r="R476" s="50"/>
      <c r="S476" s="50"/>
      <c r="T476" s="46" t="s">
        <v>604</v>
      </c>
      <c r="U476" s="46" t="s">
        <v>603</v>
      </c>
      <c r="V476" s="51"/>
      <c r="W476" s="62"/>
      <c r="X476" s="62"/>
      <c r="Y476" s="23">
        <f>IF(M476&lt;&gt;"",$H476*M476,"")</f>
        <v>3.15</v>
      </c>
      <c r="Z476" s="23">
        <f>IF(N476&lt;&gt;"",$H476*N476,"")</f>
        <v>3.15</v>
      </c>
      <c r="AA476" s="19">
        <f>IF(OR(M476&lt;&gt;"",N476&lt;&gt;""),1,0)</f>
        <v>1</v>
      </c>
      <c r="AB476" s="19">
        <f>IF(M476&lt;&gt;0,1,0)</f>
        <v>1</v>
      </c>
      <c r="AC476" s="19">
        <f>IF(N476&lt;&gt;0,1,0)</f>
        <v>1</v>
      </c>
      <c r="AD476" s="23" t="str">
        <f>IF(W476&lt;&gt;"",$H476*W476,"")</f>
        <v/>
      </c>
      <c r="AE476" s="23" t="str">
        <f>IF(X476&lt;&gt;"",$H476*X476,"")</f>
        <v/>
      </c>
    </row>
    <row r="477" spans="2:31" x14ac:dyDescent="0.25">
      <c r="B477" s="18">
        <f>IF(G477="","",B476+1)</f>
        <v>455</v>
      </c>
      <c r="C477" s="25">
        <v>5200000005947</v>
      </c>
      <c r="D477" s="19"/>
      <c r="E477" s="19"/>
      <c r="F477" s="20"/>
      <c r="G477" s="20" t="s">
        <v>555</v>
      </c>
      <c r="H477" s="21">
        <v>1</v>
      </c>
      <c r="I477" s="21" t="s">
        <v>598</v>
      </c>
      <c r="J477" s="46"/>
      <c r="K477" s="46" t="s">
        <v>104</v>
      </c>
      <c r="L477" s="47"/>
      <c r="M477" s="48">
        <v>3.15</v>
      </c>
      <c r="N477" s="48">
        <v>3.15</v>
      </c>
      <c r="O477" s="49"/>
      <c r="P477" s="50"/>
      <c r="Q477" s="50">
        <v>0.18</v>
      </c>
      <c r="R477" s="50"/>
      <c r="S477" s="50"/>
      <c r="T477" s="46" t="s">
        <v>604</v>
      </c>
      <c r="U477" s="46" t="s">
        <v>603</v>
      </c>
      <c r="V477" s="51"/>
      <c r="W477" s="62"/>
      <c r="X477" s="62"/>
      <c r="Y477" s="23">
        <f>IF(M477&lt;&gt;"",$H477*M477,"")</f>
        <v>3.15</v>
      </c>
      <c r="Z477" s="23">
        <f>IF(N477&lt;&gt;"",$H477*N477,"")</f>
        <v>3.15</v>
      </c>
      <c r="AA477" s="19">
        <f>IF(OR(M477&lt;&gt;"",N477&lt;&gt;""),1,0)</f>
        <v>1</v>
      </c>
      <c r="AB477" s="19">
        <f>IF(M477&lt;&gt;0,1,0)</f>
        <v>1</v>
      </c>
      <c r="AC477" s="19">
        <f>IF(N477&lt;&gt;0,1,0)</f>
        <v>1</v>
      </c>
      <c r="AD477" s="23" t="str">
        <f>IF(W477&lt;&gt;"",$H477*W477,"")</f>
        <v/>
      </c>
      <c r="AE477" s="23" t="str">
        <f>IF(X477&lt;&gt;"",$H477*X477,"")</f>
        <v/>
      </c>
    </row>
    <row r="478" spans="2:31" x14ac:dyDescent="0.25">
      <c r="B478" s="18">
        <f>IF(G478="","",B477+1)</f>
        <v>456</v>
      </c>
      <c r="C478" s="25">
        <v>5200000013244</v>
      </c>
      <c r="D478" s="19"/>
      <c r="E478" s="19"/>
      <c r="F478" s="2"/>
      <c r="G478" s="20" t="s">
        <v>556</v>
      </c>
      <c r="H478" s="21">
        <v>1</v>
      </c>
      <c r="I478" s="21" t="s">
        <v>598</v>
      </c>
      <c r="J478" s="46"/>
      <c r="K478" s="46" t="s">
        <v>104</v>
      </c>
      <c r="L478" s="47"/>
      <c r="M478" s="48">
        <v>5.5</v>
      </c>
      <c r="N478" s="48">
        <v>5.5</v>
      </c>
      <c r="O478" s="49"/>
      <c r="P478" s="50"/>
      <c r="Q478" s="50">
        <v>0.18</v>
      </c>
      <c r="R478" s="50"/>
      <c r="S478" s="50"/>
      <c r="T478" s="46" t="s">
        <v>604</v>
      </c>
      <c r="U478" s="46" t="s">
        <v>603</v>
      </c>
      <c r="V478" s="51"/>
      <c r="W478" s="62"/>
      <c r="X478" s="62"/>
      <c r="Y478" s="23">
        <f>IF(M478&lt;&gt;"",$H478*M478,"")</f>
        <v>5.5</v>
      </c>
      <c r="Z478" s="23">
        <f>IF(N478&lt;&gt;"",$H478*N478,"")</f>
        <v>5.5</v>
      </c>
      <c r="AA478" s="19">
        <f>IF(OR(M478&lt;&gt;"",N478&lt;&gt;""),1,0)</f>
        <v>1</v>
      </c>
      <c r="AB478" s="19">
        <f>IF(M478&lt;&gt;0,1,0)</f>
        <v>1</v>
      </c>
      <c r="AC478" s="19">
        <f>IF(N478&lt;&gt;0,1,0)</f>
        <v>1</v>
      </c>
      <c r="AD478" s="23" t="str">
        <f>IF(W478&lt;&gt;"",$H478*W478,"")</f>
        <v/>
      </c>
      <c r="AE478" s="23" t="str">
        <f>IF(X478&lt;&gt;"",$H478*X478,"")</f>
        <v/>
      </c>
    </row>
    <row r="479" spans="2:31" x14ac:dyDescent="0.25">
      <c r="B479" s="18">
        <f>IF(G479="","",B478+1)</f>
        <v>457</v>
      </c>
      <c r="C479" s="25">
        <v>5200000018208</v>
      </c>
      <c r="D479" s="19"/>
      <c r="E479" s="19"/>
      <c r="F479" s="20"/>
      <c r="G479" s="20" t="s">
        <v>557</v>
      </c>
      <c r="H479" s="21">
        <v>333</v>
      </c>
      <c r="I479" s="21" t="s">
        <v>598</v>
      </c>
      <c r="J479" s="46"/>
      <c r="K479" s="46" t="s">
        <v>104</v>
      </c>
      <c r="L479" s="47"/>
      <c r="M479" s="48">
        <v>3.9</v>
      </c>
      <c r="N479" s="48">
        <v>3.9</v>
      </c>
      <c r="O479" s="49"/>
      <c r="P479" s="50"/>
      <c r="Q479" s="50">
        <v>0.18</v>
      </c>
      <c r="R479" s="50"/>
      <c r="S479" s="50"/>
      <c r="T479" s="46" t="s">
        <v>604</v>
      </c>
      <c r="U479" s="46" t="s">
        <v>603</v>
      </c>
      <c r="V479" s="51"/>
      <c r="W479" s="62"/>
      <c r="X479" s="62"/>
      <c r="Y479" s="23">
        <f>IF(M479&lt;&gt;"",$H479*M479,"")</f>
        <v>1298.7</v>
      </c>
      <c r="Z479" s="23">
        <f>IF(N479&lt;&gt;"",$H479*N479,"")</f>
        <v>1298.7</v>
      </c>
      <c r="AA479" s="19">
        <f>IF(OR(M479&lt;&gt;"",N479&lt;&gt;""),1,0)</f>
        <v>1</v>
      </c>
      <c r="AB479" s="19">
        <f>IF(M479&lt;&gt;0,1,0)</f>
        <v>1</v>
      </c>
      <c r="AC479" s="19">
        <f>IF(N479&lt;&gt;0,1,0)</f>
        <v>1</v>
      </c>
      <c r="AD479" s="23" t="str">
        <f>IF(W479&lt;&gt;"",$H479*W479,"")</f>
        <v/>
      </c>
      <c r="AE479" s="23" t="str">
        <f>IF(X479&lt;&gt;"",$H479*X479,"")</f>
        <v/>
      </c>
    </row>
    <row r="480" spans="2:31" x14ac:dyDescent="0.25">
      <c r="B480" s="18">
        <f>IF(G480="","",B479+1)</f>
        <v>458</v>
      </c>
      <c r="C480" s="25">
        <v>5200000016273</v>
      </c>
      <c r="D480" s="19"/>
      <c r="E480" s="19"/>
      <c r="F480" s="2"/>
      <c r="G480" s="20" t="s">
        <v>558</v>
      </c>
      <c r="H480" s="21">
        <v>1</v>
      </c>
      <c r="I480" s="21" t="s">
        <v>598</v>
      </c>
      <c r="J480" s="46"/>
      <c r="K480" s="46" t="s">
        <v>104</v>
      </c>
      <c r="L480" s="47"/>
      <c r="M480" s="48"/>
      <c r="N480" s="48"/>
      <c r="O480" s="49"/>
      <c r="P480" s="50"/>
      <c r="Q480" s="50">
        <v>0.18</v>
      </c>
      <c r="R480" s="50"/>
      <c r="S480" s="50"/>
      <c r="T480" s="46" t="s">
        <v>604</v>
      </c>
      <c r="U480" s="46" t="s">
        <v>603</v>
      </c>
      <c r="V480" s="51"/>
      <c r="W480" s="62"/>
      <c r="X480" s="62"/>
      <c r="Y480" s="23" t="str">
        <f>IF(M480&lt;&gt;"",$H480*M480,"")</f>
        <v/>
      </c>
      <c r="Z480" s="23" t="str">
        <f>IF(N480&lt;&gt;"",$H480*N480,"")</f>
        <v/>
      </c>
      <c r="AA480" s="19">
        <f>IF(OR(M480&lt;&gt;"",N480&lt;&gt;""),1,0)</f>
        <v>0</v>
      </c>
      <c r="AB480" s="19">
        <f>IF(M480&lt;&gt;0,1,0)</f>
        <v>0</v>
      </c>
      <c r="AC480" s="19">
        <f>IF(N480&lt;&gt;0,1,0)</f>
        <v>0</v>
      </c>
      <c r="AD480" s="23" t="str">
        <f>IF(W480&lt;&gt;"",$H480*W480,"")</f>
        <v/>
      </c>
      <c r="AE480" s="23" t="str">
        <f>IF(X480&lt;&gt;"",$H480*X480,"")</f>
        <v/>
      </c>
    </row>
    <row r="481" spans="2:30" x14ac:dyDescent="0.25">
      <c r="B481"/>
      <c r="C481"/>
      <c r="D481"/>
      <c r="E481"/>
      <c r="F481"/>
      <c r="G481"/>
      <c r="H481"/>
      <c r="I481"/>
      <c r="J481"/>
      <c r="K481"/>
      <c r="L481"/>
      <c r="M481"/>
      <c r="N481"/>
      <c r="O481"/>
      <c r="P481"/>
      <c r="Q481"/>
      <c r="R481"/>
      <c r="S481"/>
      <c r="T481"/>
      <c r="U481"/>
      <c r="V481"/>
      <c r="W481"/>
      <c r="X481"/>
      <c r="Y481"/>
      <c r="Z481"/>
      <c r="AA481"/>
      <c r="AB481"/>
      <c r="AC481"/>
      <c r="AD481"/>
    </row>
    <row r="482" spans="2:30" x14ac:dyDescent="0.25">
      <c r="B482"/>
      <c r="C482"/>
      <c r="D482"/>
      <c r="E482"/>
      <c r="F482"/>
      <c r="G482"/>
      <c r="H482"/>
      <c r="I482"/>
      <c r="J482"/>
      <c r="K482"/>
      <c r="L482"/>
      <c r="M482"/>
      <c r="N482"/>
      <c r="O482"/>
      <c r="P482"/>
      <c r="Q482"/>
      <c r="R482"/>
      <c r="S482"/>
      <c r="T482"/>
      <c r="U482"/>
      <c r="V482"/>
      <c r="W482"/>
      <c r="X482"/>
      <c r="Y482"/>
      <c r="Z482"/>
      <c r="AA482"/>
      <c r="AB482"/>
      <c r="AC482"/>
      <c r="AD482"/>
    </row>
    <row r="483" spans="2:30" x14ac:dyDescent="0.25">
      <c r="B483"/>
      <c r="C483"/>
      <c r="D483"/>
      <c r="E483"/>
      <c r="F483"/>
      <c r="G483"/>
      <c r="H483"/>
      <c r="I483"/>
      <c r="J483"/>
      <c r="K483"/>
      <c r="L483"/>
      <c r="M483"/>
      <c r="N483"/>
      <c r="O483"/>
      <c r="P483"/>
      <c r="Q483"/>
      <c r="R483"/>
      <c r="S483"/>
      <c r="T483"/>
      <c r="U483"/>
      <c r="V483"/>
      <c r="W483"/>
      <c r="X483"/>
      <c r="Y483"/>
      <c r="Z483"/>
      <c r="AA483"/>
      <c r="AB483"/>
      <c r="AC483"/>
      <c r="AD483"/>
    </row>
    <row r="484" spans="2:30" x14ac:dyDescent="0.25">
      <c r="B484"/>
      <c r="C484"/>
      <c r="D484"/>
      <c r="E484"/>
      <c r="F484"/>
      <c r="G484"/>
      <c r="H484"/>
      <c r="I484"/>
      <c r="J484"/>
      <c r="K484"/>
      <c r="L484"/>
      <c r="M484"/>
      <c r="N484"/>
      <c r="O484"/>
      <c r="P484"/>
      <c r="Q484"/>
      <c r="R484"/>
      <c r="S484"/>
      <c r="T484"/>
      <c r="U484"/>
      <c r="V484"/>
      <c r="W484"/>
      <c r="X484"/>
      <c r="Y484"/>
      <c r="Z484"/>
      <c r="AA484"/>
      <c r="AB484"/>
      <c r="AC484"/>
      <c r="AD484"/>
    </row>
    <row r="485" spans="2:30" x14ac:dyDescent="0.25">
      <c r="B485"/>
      <c r="C485"/>
      <c r="D485"/>
      <c r="E485"/>
      <c r="F485"/>
      <c r="G485"/>
      <c r="H485"/>
      <c r="I485"/>
      <c r="J485"/>
      <c r="K485"/>
      <c r="L485"/>
      <c r="M485"/>
      <c r="N485"/>
      <c r="O485"/>
      <c r="P485"/>
      <c r="Q485"/>
      <c r="R485"/>
      <c r="S485"/>
      <c r="T485"/>
      <c r="U485"/>
      <c r="V485"/>
      <c r="W485"/>
      <c r="X485"/>
      <c r="Y485"/>
      <c r="Z485"/>
      <c r="AA485"/>
      <c r="AB485"/>
      <c r="AC485"/>
      <c r="AD485"/>
    </row>
    <row r="486" spans="2:30" x14ac:dyDescent="0.25">
      <c r="B486"/>
      <c r="C486"/>
      <c r="D486"/>
      <c r="E486"/>
      <c r="F486"/>
      <c r="G486"/>
      <c r="H486"/>
      <c r="I486"/>
      <c r="J486"/>
      <c r="K486"/>
      <c r="L486"/>
      <c r="M486"/>
      <c r="N486"/>
      <c r="O486"/>
      <c r="P486"/>
      <c r="Q486"/>
      <c r="R486"/>
      <c r="S486"/>
      <c r="T486"/>
      <c r="U486"/>
      <c r="V486"/>
      <c r="W486"/>
      <c r="X486"/>
      <c r="Y486"/>
      <c r="Z486"/>
      <c r="AA486"/>
      <c r="AB486"/>
      <c r="AC486"/>
      <c r="AD486"/>
    </row>
    <row r="487" spans="2:30" x14ac:dyDescent="0.25">
      <c r="B487"/>
      <c r="C487"/>
      <c r="D487"/>
      <c r="E487"/>
      <c r="F487"/>
      <c r="G487"/>
      <c r="H487"/>
      <c r="I487"/>
      <c r="J487"/>
      <c r="K487"/>
      <c r="L487"/>
      <c r="M487"/>
      <c r="N487"/>
      <c r="O487"/>
      <c r="P487"/>
      <c r="Q487"/>
      <c r="R487"/>
      <c r="S487"/>
      <c r="T487"/>
      <c r="U487"/>
      <c r="V487"/>
      <c r="W487"/>
      <c r="X487"/>
      <c r="Y487"/>
      <c r="Z487"/>
      <c r="AA487"/>
      <c r="AB487"/>
      <c r="AC487"/>
      <c r="AD487"/>
    </row>
    <row r="488" spans="2:30" x14ac:dyDescent="0.25">
      <c r="B488"/>
      <c r="C488"/>
      <c r="D488"/>
      <c r="E488"/>
      <c r="F488"/>
      <c r="G488"/>
      <c r="H488"/>
      <c r="I488"/>
      <c r="J488"/>
      <c r="K488"/>
      <c r="L488"/>
      <c r="M488"/>
      <c r="N488"/>
      <c r="O488"/>
      <c r="P488"/>
      <c r="Q488"/>
      <c r="R488"/>
      <c r="S488"/>
      <c r="T488"/>
      <c r="U488"/>
      <c r="V488"/>
      <c r="W488"/>
      <c r="X488"/>
      <c r="Y488"/>
      <c r="Z488"/>
      <c r="AA488"/>
      <c r="AB488"/>
      <c r="AC488"/>
      <c r="AD488"/>
    </row>
    <row r="489" spans="2:30" x14ac:dyDescent="0.25">
      <c r="B489"/>
      <c r="C489"/>
      <c r="D489"/>
      <c r="E489"/>
      <c r="F489"/>
      <c r="G489"/>
      <c r="H489"/>
      <c r="I489"/>
      <c r="J489"/>
      <c r="K489"/>
      <c r="L489"/>
      <c r="M489"/>
      <c r="N489"/>
      <c r="O489"/>
      <c r="P489"/>
      <c r="Q489"/>
      <c r="R489"/>
      <c r="S489"/>
      <c r="T489"/>
      <c r="U489"/>
      <c r="V489"/>
      <c r="W489"/>
      <c r="X489"/>
      <c r="Y489"/>
      <c r="Z489"/>
      <c r="AA489"/>
      <c r="AB489"/>
      <c r="AC489"/>
      <c r="AD489"/>
    </row>
    <row r="490" spans="2:30" x14ac:dyDescent="0.25">
      <c r="B490"/>
      <c r="C490"/>
      <c r="D490"/>
      <c r="E490"/>
      <c r="F490"/>
      <c r="G490"/>
      <c r="H490"/>
      <c r="I490"/>
      <c r="J490"/>
      <c r="K490"/>
      <c r="L490"/>
      <c r="M490"/>
      <c r="N490"/>
      <c r="O490"/>
      <c r="P490"/>
      <c r="Q490"/>
      <c r="R490"/>
      <c r="S490"/>
      <c r="T490"/>
      <c r="U490"/>
      <c r="V490"/>
      <c r="W490"/>
      <c r="X490"/>
      <c r="Y490"/>
      <c r="Z490"/>
      <c r="AA490"/>
      <c r="AB490"/>
      <c r="AC490"/>
      <c r="AD490"/>
    </row>
    <row r="491" spans="2:30" x14ac:dyDescent="0.25">
      <c r="B491"/>
      <c r="C491"/>
      <c r="D491"/>
      <c r="E491"/>
      <c r="F491"/>
      <c r="G491"/>
      <c r="H491"/>
      <c r="I491"/>
      <c r="J491"/>
      <c r="K491"/>
      <c r="L491"/>
      <c r="M491"/>
      <c r="N491"/>
      <c r="O491"/>
      <c r="P491"/>
      <c r="Q491"/>
      <c r="R491"/>
      <c r="S491"/>
      <c r="T491"/>
      <c r="U491"/>
      <c r="V491"/>
      <c r="W491"/>
      <c r="X491"/>
      <c r="Y491"/>
      <c r="Z491"/>
      <c r="AA491"/>
      <c r="AB491"/>
      <c r="AC491"/>
      <c r="AD491"/>
    </row>
  </sheetData>
  <autoFilter ref="B22:AA491" xr:uid="{58B4BD8D-C952-4896-95B5-705E76EABDBF}"/>
  <mergeCells count="5">
    <mergeCell ref="H2:N17"/>
    <mergeCell ref="B20:I20"/>
    <mergeCell ref="C2:G2"/>
    <mergeCell ref="F4:G4"/>
    <mergeCell ref="F3:G3"/>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13D64E5E-6C17-4464-AA9F-9D2D4EB31CAA}">
          <x14:formula1>
            <xm:f>Validação!$A$2:$A$7</xm:f>
          </x14:formula1>
          <xm:sqref>F7</xm:sqref>
        </x14:dataValidation>
        <x14:dataValidation type="list" allowBlank="1" showInputMessage="1" showErrorMessage="1" xr:uid="{11B23D32-3550-49B6-8FC7-94D601BA80EE}">
          <x14:formula1>
            <xm:f>Validação!$B$2:$B$29</xm:f>
          </x14:formula1>
          <xm:sqref>F5</xm:sqref>
        </x14:dataValidation>
        <x14:dataValidation type="list" allowBlank="1" showInputMessage="1" showErrorMessage="1" xr:uid="{E7497A15-9398-463F-95F9-F413967B9928}">
          <x14:formula1>
            <xm:f>Validação!$C$2:$C$7</xm:f>
          </x14:formula1>
          <xm:sqref>K23:K480</xm:sqref>
        </x14:dataValidation>
        <x14:dataValidation type="list" allowBlank="1" showInputMessage="1" showErrorMessage="1" xr:uid="{413E4098-D0AF-4991-82D4-6F09F030AF7C}">
          <x14:formula1>
            <xm:f>Validação!$F$2:$F$4</xm:f>
          </x14:formula1>
          <xm:sqref>F9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D794F-DBB8-40C1-B81C-8AC2D1F301D6}">
  <dimension ref="A1:AE491"/>
  <sheetViews>
    <sheetView showGridLines="0" topLeftCell="A10" zoomScaleNormal="100" workbookViewId="0">
      <selection activeCell="A21" sqref="A21:XFD21"/>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7" t="s">
        <v>65</v>
      </c>
      <c r="D2" s="127"/>
      <c r="E2" s="127"/>
      <c r="F2" s="127"/>
      <c r="G2" s="127"/>
      <c r="H2" s="132" t="s">
        <v>132</v>
      </c>
      <c r="I2" s="124"/>
      <c r="J2" s="124"/>
      <c r="K2" s="124"/>
      <c r="L2" s="124"/>
      <c r="M2" s="124"/>
      <c r="N2" s="124"/>
      <c r="O2" s="31"/>
      <c r="P2" s="31"/>
      <c r="Q2" s="31"/>
      <c r="R2" s="31"/>
      <c r="S2" s="31"/>
      <c r="V2" s="31"/>
      <c r="W2" s="31"/>
      <c r="X2" s="31"/>
    </row>
    <row r="3" spans="2:24" ht="15" customHeight="1" x14ac:dyDescent="0.25">
      <c r="B3" s="68"/>
      <c r="C3" s="68" t="s">
        <v>23</v>
      </c>
      <c r="D3" s="81"/>
      <c r="E3" s="91"/>
      <c r="F3" s="130" t="s">
        <v>600</v>
      </c>
      <c r="G3" s="131"/>
      <c r="H3" s="124"/>
      <c r="I3" s="124"/>
      <c r="J3" s="124"/>
      <c r="K3" s="124"/>
      <c r="L3" s="124"/>
      <c r="M3" s="124"/>
      <c r="N3" s="124"/>
      <c r="O3" s="31"/>
      <c r="P3" s="31"/>
      <c r="Q3" s="31"/>
      <c r="R3" s="31"/>
      <c r="S3" s="31"/>
      <c r="V3" s="31"/>
      <c r="W3" s="31"/>
      <c r="X3" s="31"/>
    </row>
    <row r="4" spans="2:24" ht="15" customHeight="1" x14ac:dyDescent="0.25">
      <c r="B4" s="68"/>
      <c r="C4" s="68" t="s">
        <v>20</v>
      </c>
      <c r="D4" s="82"/>
      <c r="E4" s="92"/>
      <c r="F4" s="128">
        <v>7053796000270</v>
      </c>
      <c r="G4" s="129"/>
      <c r="H4" s="124"/>
      <c r="I4" s="124"/>
      <c r="J4" s="124"/>
      <c r="K4" s="124"/>
      <c r="L4" s="124"/>
      <c r="M4" s="124"/>
      <c r="N4" s="124"/>
      <c r="O4" s="31"/>
      <c r="P4" s="31"/>
      <c r="Q4" s="31"/>
      <c r="R4" s="31"/>
      <c r="S4" s="31"/>
      <c r="V4" s="31"/>
      <c r="W4" s="31"/>
      <c r="X4" s="31"/>
    </row>
    <row r="5" spans="2:24" ht="15" customHeight="1" x14ac:dyDescent="0.25">
      <c r="B5" s="68"/>
      <c r="C5" s="68" t="s">
        <v>21</v>
      </c>
      <c r="D5" s="83"/>
      <c r="E5" s="93"/>
      <c r="F5" s="44" t="s">
        <v>44</v>
      </c>
      <c r="H5" s="124"/>
      <c r="I5" s="124"/>
      <c r="J5" s="124"/>
      <c r="K5" s="124"/>
      <c r="L5" s="124"/>
      <c r="M5" s="124"/>
      <c r="N5" s="124"/>
      <c r="O5" s="31"/>
      <c r="P5" s="31"/>
      <c r="Q5" s="31"/>
      <c r="R5" s="31"/>
      <c r="S5" s="31"/>
      <c r="V5" s="31"/>
      <c r="W5" s="31"/>
      <c r="X5" s="31"/>
    </row>
    <row r="6" spans="2:24" ht="15" customHeight="1" x14ac:dyDescent="0.25">
      <c r="B6" s="68"/>
      <c r="C6" s="68" t="s">
        <v>22</v>
      </c>
      <c r="D6" s="84"/>
      <c r="E6" s="93"/>
      <c r="F6" s="45">
        <v>44106</v>
      </c>
      <c r="H6" s="124"/>
      <c r="I6" s="124"/>
      <c r="J6" s="124"/>
      <c r="K6" s="124"/>
      <c r="L6" s="124"/>
      <c r="M6" s="124"/>
      <c r="N6" s="124"/>
      <c r="O6" s="31"/>
      <c r="P6" s="31"/>
      <c r="Q6" s="31"/>
      <c r="R6" s="31"/>
      <c r="S6" s="31"/>
      <c r="V6" s="31"/>
      <c r="W6" s="31"/>
      <c r="X6" s="31"/>
    </row>
    <row r="7" spans="2:24" ht="15" customHeight="1" x14ac:dyDescent="0.25">
      <c r="B7" s="68"/>
      <c r="C7" s="68" t="s">
        <v>28</v>
      </c>
      <c r="D7" s="83"/>
      <c r="E7" s="93"/>
      <c r="F7" s="44" t="s">
        <v>29</v>
      </c>
      <c r="H7" s="124"/>
      <c r="I7" s="124"/>
      <c r="J7" s="124"/>
      <c r="K7" s="124"/>
      <c r="L7" s="124"/>
      <c r="M7" s="124"/>
      <c r="N7" s="124"/>
      <c r="O7" s="31"/>
      <c r="P7" s="31"/>
      <c r="Q7" s="31"/>
      <c r="R7" s="31"/>
      <c r="S7" s="31"/>
      <c r="V7" s="31"/>
      <c r="W7" s="31"/>
      <c r="X7" s="31"/>
    </row>
    <row r="8" spans="2:24" ht="15" customHeight="1" x14ac:dyDescent="0.25">
      <c r="B8" s="68"/>
      <c r="C8" s="68" t="s">
        <v>90</v>
      </c>
      <c r="D8" s="85"/>
      <c r="E8" s="93"/>
      <c r="F8" s="69" t="s">
        <v>601</v>
      </c>
      <c r="H8" s="124"/>
      <c r="I8" s="124"/>
      <c r="J8" s="124"/>
      <c r="K8" s="124"/>
      <c r="L8" s="124"/>
      <c r="M8" s="124"/>
      <c r="N8" s="124"/>
      <c r="O8" s="31"/>
      <c r="P8" s="31"/>
      <c r="Q8" s="31"/>
      <c r="R8" s="31"/>
      <c r="S8" s="31"/>
      <c r="V8" s="31"/>
      <c r="W8" s="31"/>
      <c r="X8" s="31"/>
    </row>
    <row r="9" spans="2:24" ht="15" customHeight="1" x14ac:dyDescent="0.25">
      <c r="B9" s="68"/>
      <c r="C9" s="68" t="s">
        <v>116</v>
      </c>
      <c r="D9" s="85"/>
      <c r="E9" s="94"/>
      <c r="F9" s="69" t="s">
        <v>602</v>
      </c>
      <c r="G9" s="71" t="s">
        <v>122</v>
      </c>
      <c r="H9" s="124"/>
      <c r="I9" s="124"/>
      <c r="J9" s="124"/>
      <c r="K9" s="124"/>
      <c r="L9" s="124"/>
      <c r="M9" s="124"/>
      <c r="N9" s="124"/>
      <c r="O9" s="31"/>
      <c r="P9" s="31"/>
      <c r="Q9" s="31"/>
      <c r="R9" s="31"/>
      <c r="S9" s="31"/>
      <c r="V9" s="31"/>
      <c r="W9" s="31"/>
      <c r="X9" s="31"/>
    </row>
    <row r="10" spans="2:24" ht="15" customHeight="1" x14ac:dyDescent="0.25">
      <c r="B10" s="68"/>
      <c r="C10" s="68" t="s">
        <v>105</v>
      </c>
      <c r="D10" s="86"/>
      <c r="E10" s="93"/>
      <c r="F10" s="70">
        <v>150</v>
      </c>
      <c r="H10" s="124"/>
      <c r="I10" s="124"/>
      <c r="J10" s="124"/>
      <c r="K10" s="124"/>
      <c r="L10" s="124"/>
      <c r="M10" s="124"/>
      <c r="N10" s="124"/>
      <c r="O10" s="31"/>
      <c r="P10" s="31"/>
      <c r="Q10" s="31"/>
      <c r="R10" s="31"/>
      <c r="S10" s="31"/>
      <c r="V10" s="31"/>
      <c r="W10" s="31"/>
      <c r="X10" s="31"/>
    </row>
    <row r="11" spans="2:24" ht="15" customHeight="1" x14ac:dyDescent="0.25">
      <c r="B11" s="68"/>
      <c r="C11" s="68" t="s">
        <v>106</v>
      </c>
      <c r="D11" s="86"/>
      <c r="E11" s="93"/>
      <c r="F11" s="70">
        <v>150</v>
      </c>
      <c r="H11" s="124"/>
      <c r="I11" s="124"/>
      <c r="J11" s="124"/>
      <c r="K11" s="124"/>
      <c r="L11" s="124"/>
      <c r="M11" s="124"/>
      <c r="N11" s="124"/>
      <c r="O11" s="31"/>
      <c r="P11" s="31"/>
      <c r="Q11" s="31"/>
      <c r="R11" s="31"/>
      <c r="S11" s="31"/>
      <c r="V11" s="31"/>
      <c r="W11" s="31"/>
      <c r="X11" s="31"/>
    </row>
    <row r="12" spans="2:24" ht="15" customHeight="1" x14ac:dyDescent="0.25">
      <c r="B12" s="68"/>
      <c r="C12" s="10"/>
      <c r="D12" s="87"/>
      <c r="E12" s="87"/>
      <c r="F12" s="31"/>
      <c r="H12" s="124"/>
      <c r="I12" s="124"/>
      <c r="J12" s="124"/>
      <c r="K12" s="124"/>
      <c r="L12" s="124"/>
      <c r="M12" s="124"/>
      <c r="N12" s="124"/>
      <c r="O12" s="31"/>
      <c r="P12" s="31"/>
      <c r="Q12" s="31"/>
      <c r="R12" s="31"/>
      <c r="S12" s="31"/>
      <c r="V12" s="31"/>
      <c r="W12" s="31"/>
      <c r="X12" s="31"/>
    </row>
    <row r="13" spans="2:24" ht="15" customHeight="1" x14ac:dyDescent="0.25">
      <c r="B13" s="10"/>
      <c r="C13" s="68" t="s">
        <v>10</v>
      </c>
      <c r="D13" s="88"/>
      <c r="E13" s="88"/>
      <c r="F13" s="26">
        <f>COUNTA($G$23:$G$59472)</f>
        <v>458</v>
      </c>
      <c r="H13" s="124"/>
      <c r="I13" s="124"/>
      <c r="J13" s="124"/>
      <c r="K13" s="124"/>
      <c r="L13" s="124"/>
      <c r="M13" s="124"/>
      <c r="N13" s="124"/>
      <c r="O13" s="31"/>
      <c r="P13" s="31"/>
      <c r="Q13" s="31"/>
      <c r="R13" s="31"/>
      <c r="S13" s="31"/>
      <c r="V13" s="31"/>
      <c r="W13" s="31"/>
      <c r="X13" s="31"/>
    </row>
    <row r="14" spans="2:24" ht="15" customHeight="1" x14ac:dyDescent="0.25">
      <c r="B14" s="10"/>
      <c r="C14" s="68" t="s">
        <v>11</v>
      </c>
      <c r="D14" s="88"/>
      <c r="E14" s="89"/>
      <c r="F14" s="26">
        <f>SUM($AA:$AA)</f>
        <v>381</v>
      </c>
      <c r="G14" s="80">
        <f>IFERROR(IF(OR(F14=0,F14=""),"",F14/$F$13),"")</f>
        <v>0.83187772925764192</v>
      </c>
      <c r="H14" s="124"/>
      <c r="I14" s="124"/>
      <c r="J14" s="124"/>
      <c r="K14" s="124"/>
      <c r="L14" s="124"/>
      <c r="M14" s="124"/>
      <c r="N14" s="124"/>
      <c r="O14" s="31"/>
      <c r="P14" s="31"/>
      <c r="Q14" s="31"/>
      <c r="R14" s="31"/>
      <c r="S14" s="31"/>
      <c r="V14" s="31"/>
      <c r="W14" s="31"/>
      <c r="X14" s="31"/>
    </row>
    <row r="15" spans="2:24" x14ac:dyDescent="0.25">
      <c r="B15" s="10"/>
      <c r="C15" s="68" t="s">
        <v>127</v>
      </c>
      <c r="D15" s="88"/>
      <c r="E15" s="89"/>
      <c r="F15" s="26">
        <f>SUM($AB:$AB)</f>
        <v>381</v>
      </c>
      <c r="G15" s="80">
        <f>IFERROR(IF(OR(F15=0,F15=""),"",F15/$F$13),"")</f>
        <v>0.83187772925764192</v>
      </c>
      <c r="H15" s="124"/>
      <c r="I15" s="124"/>
      <c r="J15" s="124"/>
      <c r="K15" s="124"/>
      <c r="L15" s="124"/>
      <c r="M15" s="124"/>
      <c r="N15" s="124"/>
      <c r="O15" s="31"/>
      <c r="P15" s="31"/>
      <c r="Q15" s="31"/>
      <c r="R15" s="31"/>
      <c r="S15" s="31"/>
      <c r="V15" s="31"/>
      <c r="W15" s="31"/>
      <c r="X15" s="31"/>
    </row>
    <row r="16" spans="2:24" x14ac:dyDescent="0.25">
      <c r="B16" s="10"/>
      <c r="C16" s="68" t="s">
        <v>128</v>
      </c>
      <c r="D16" s="88"/>
      <c r="E16" s="89"/>
      <c r="F16" s="26">
        <f>SUM($AC:$AC)</f>
        <v>381</v>
      </c>
      <c r="G16" s="80">
        <f>IFERROR(IF(OR(F16=0,F16=""),"",F16/$F$13),"")</f>
        <v>0.83187772925764192</v>
      </c>
      <c r="H16" s="124"/>
      <c r="I16" s="124"/>
      <c r="J16" s="124"/>
      <c r="K16" s="124"/>
      <c r="L16" s="124"/>
      <c r="M16" s="124"/>
      <c r="N16" s="124"/>
      <c r="O16" s="31"/>
      <c r="P16" s="31"/>
      <c r="Q16" s="31"/>
      <c r="R16" s="31"/>
      <c r="S16" s="31"/>
      <c r="V16" s="31"/>
      <c r="W16" s="31"/>
      <c r="X16" s="31"/>
    </row>
    <row r="17" spans="2:31" ht="15" customHeight="1" x14ac:dyDescent="0.25">
      <c r="C17" s="68" t="s">
        <v>63</v>
      </c>
      <c r="D17" s="90"/>
      <c r="E17" s="88"/>
      <c r="F17" s="32">
        <f>SUM($Y$23:$Y$1048576)</f>
        <v>344282.58000000013</v>
      </c>
      <c r="G17" s="11" t="str">
        <f>IF($F$7="Selecione","",$F$7)</f>
        <v>BRL</v>
      </c>
      <c r="H17" s="124"/>
      <c r="I17" s="124"/>
      <c r="J17" s="124"/>
      <c r="K17" s="124"/>
      <c r="L17" s="124"/>
      <c r="M17" s="124"/>
      <c r="N17" s="124"/>
      <c r="O17" s="31"/>
      <c r="P17" s="31"/>
      <c r="Q17" s="31"/>
      <c r="R17" s="31"/>
      <c r="S17" s="31"/>
      <c r="V17" s="31"/>
      <c r="W17" s="31"/>
      <c r="X17" s="31"/>
    </row>
    <row r="18" spans="2:31" ht="15" customHeight="1" x14ac:dyDescent="0.25">
      <c r="C18" s="68" t="s">
        <v>64</v>
      </c>
      <c r="D18" s="90"/>
      <c r="E18" s="88"/>
      <c r="F18" s="32">
        <f>SUM($Z$23:$Z$1048576)</f>
        <v>344272.33000000013</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5" t="s">
        <v>24</v>
      </c>
      <c r="C20" s="125"/>
      <c r="D20" s="125"/>
      <c r="E20" s="125"/>
      <c r="F20" s="125"/>
      <c r="G20" s="125"/>
      <c r="H20" s="125"/>
      <c r="I20" s="126"/>
      <c r="J20" s="14"/>
      <c r="K20" s="27"/>
      <c r="M20" s="12"/>
      <c r="N20" s="13"/>
      <c r="O20" s="8"/>
      <c r="P20" s="8"/>
      <c r="Q20" s="8"/>
      <c r="R20" s="8"/>
      <c r="S20" s="13"/>
      <c r="U20" s="13"/>
      <c r="V20" s="27"/>
      <c r="W20" s="27"/>
      <c r="X20" s="13"/>
      <c r="Z20" s="13"/>
      <c r="AE20" s="13"/>
    </row>
    <row r="21" spans="2:31" x14ac:dyDescent="0.25">
      <c r="B21" s="3">
        <f>SUBTOTAL(102,B23:B59472)</f>
        <v>458</v>
      </c>
      <c r="C21" s="3">
        <f t="shared" ref="C21:J21" si="0">SUBTOTAL(103,C23:C59472)</f>
        <v>458</v>
      </c>
      <c r="D21" s="3">
        <f t="shared" si="0"/>
        <v>0</v>
      </c>
      <c r="E21" s="3">
        <f t="shared" si="0"/>
        <v>0</v>
      </c>
      <c r="F21" s="3">
        <f t="shared" si="0"/>
        <v>0</v>
      </c>
      <c r="G21" s="3">
        <f t="shared" si="0"/>
        <v>458</v>
      </c>
      <c r="H21" s="3">
        <f t="shared" si="0"/>
        <v>458</v>
      </c>
      <c r="I21" s="5">
        <f t="shared" si="0"/>
        <v>458</v>
      </c>
      <c r="J21" s="6">
        <f t="shared" si="0"/>
        <v>0</v>
      </c>
      <c r="K21" s="28"/>
      <c r="L21" s="3">
        <f t="shared" ref="L21:X21" si="1">SUBTOTAL(103,L23:L59472)</f>
        <v>0</v>
      </c>
      <c r="M21" s="4">
        <f t="shared" si="1"/>
        <v>381</v>
      </c>
      <c r="N21" s="5">
        <f t="shared" si="1"/>
        <v>381</v>
      </c>
      <c r="O21" s="3">
        <f t="shared" si="1"/>
        <v>0</v>
      </c>
      <c r="P21" s="3">
        <f t="shared" si="1"/>
        <v>0</v>
      </c>
      <c r="Q21" s="3">
        <f t="shared" si="1"/>
        <v>458</v>
      </c>
      <c r="R21" s="3">
        <f t="shared" si="1"/>
        <v>0</v>
      </c>
      <c r="S21" s="5">
        <f t="shared" si="1"/>
        <v>0</v>
      </c>
      <c r="T21" s="3">
        <f t="shared" si="1"/>
        <v>458</v>
      </c>
      <c r="U21" s="5">
        <f t="shared" si="1"/>
        <v>458</v>
      </c>
      <c r="V21" s="5">
        <f t="shared" si="1"/>
        <v>0</v>
      </c>
      <c r="W21" s="5">
        <f t="shared" si="1"/>
        <v>0</v>
      </c>
      <c r="X21" s="5">
        <f t="shared" si="1"/>
        <v>0</v>
      </c>
      <c r="Y21" s="3">
        <f>SUBTOTAL(102,Y23:Y59472)</f>
        <v>381</v>
      </c>
      <c r="Z21" s="7">
        <f>SUBTOTAL(102,Z23:Z59472)</f>
        <v>381</v>
      </c>
      <c r="AA21" s="22"/>
      <c r="AB21" s="22"/>
      <c r="AC21" s="22"/>
      <c r="AD21" s="3">
        <f>SUBTOTAL(102,AD23:AD59472)</f>
        <v>0</v>
      </c>
      <c r="AE21" s="7">
        <f>SUBTOTAL(102,AE23:AE59472)</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136</v>
      </c>
      <c r="X22" s="30" t="s">
        <v>137</v>
      </c>
      <c r="Y22" s="15" t="s">
        <v>25</v>
      </c>
      <c r="Z22" s="15" t="s">
        <v>26</v>
      </c>
      <c r="AA22" s="17" t="s">
        <v>124</v>
      </c>
      <c r="AB22" s="17" t="s">
        <v>125</v>
      </c>
      <c r="AC22" s="17" t="s">
        <v>126</v>
      </c>
      <c r="AD22" s="15" t="s">
        <v>109</v>
      </c>
      <c r="AE22" s="15" t="s">
        <v>110</v>
      </c>
    </row>
    <row r="23" spans="2:31" x14ac:dyDescent="0.25">
      <c r="B23" s="18">
        <f>IF(G23="","",1)</f>
        <v>1</v>
      </c>
      <c r="C23" s="25">
        <v>5200000009966</v>
      </c>
      <c r="D23" s="19"/>
      <c r="E23" s="19"/>
      <c r="F23" s="2"/>
      <c r="G23" s="20" t="s">
        <v>140</v>
      </c>
      <c r="H23" s="21">
        <v>8</v>
      </c>
      <c r="I23" s="21" t="s">
        <v>598</v>
      </c>
      <c r="J23" s="46"/>
      <c r="K23" s="46" t="s">
        <v>104</v>
      </c>
      <c r="L23" s="47"/>
      <c r="M23" s="48"/>
      <c r="N23" s="48"/>
      <c r="O23" s="49"/>
      <c r="P23" s="50"/>
      <c r="Q23" s="50">
        <v>0.18</v>
      </c>
      <c r="R23" s="50"/>
      <c r="S23" s="50"/>
      <c r="T23" s="46" t="s">
        <v>605</v>
      </c>
      <c r="U23" s="46" t="s">
        <v>606</v>
      </c>
      <c r="V23" s="51"/>
      <c r="W23" s="62"/>
      <c r="X23" s="62"/>
      <c r="Y23" s="23" t="str">
        <f>IF(M23&lt;&gt;"",$H23*M23,"")</f>
        <v/>
      </c>
      <c r="Z23" s="23" t="str">
        <f>IF(N23&lt;&gt;"",$H23*N23,"")</f>
        <v/>
      </c>
      <c r="AA23" s="19">
        <f>IF(OR(M23&lt;&gt;"",N23&lt;&gt;""),1,0)</f>
        <v>0</v>
      </c>
      <c r="AB23" s="19">
        <f>IF(M23&lt;&gt;0,1,0)</f>
        <v>0</v>
      </c>
      <c r="AC23" s="19">
        <f>IF(N23&lt;&gt;0,1,0)</f>
        <v>0</v>
      </c>
      <c r="AD23" s="23" t="str">
        <f>IF(W23&lt;&gt;"",$H23*W23,"")</f>
        <v/>
      </c>
      <c r="AE23" s="23" t="str">
        <f>IF(X23&lt;&gt;"",$H23*X23,"")</f>
        <v/>
      </c>
    </row>
    <row r="24" spans="2:31" x14ac:dyDescent="0.25">
      <c r="B24" s="18">
        <f>IF(G24="","",B23+1)</f>
        <v>2</v>
      </c>
      <c r="C24" s="25">
        <v>5200000009965</v>
      </c>
      <c r="D24" s="19"/>
      <c r="E24" s="19"/>
      <c r="F24" s="20"/>
      <c r="G24" s="20" t="s">
        <v>141</v>
      </c>
      <c r="H24" s="21">
        <v>40</v>
      </c>
      <c r="I24" s="21" t="s">
        <v>598</v>
      </c>
      <c r="J24" s="46"/>
      <c r="K24" s="46" t="s">
        <v>104</v>
      </c>
      <c r="L24" s="47"/>
      <c r="M24" s="48"/>
      <c r="N24" s="48"/>
      <c r="O24" s="49"/>
      <c r="P24" s="50"/>
      <c r="Q24" s="50">
        <v>0.18</v>
      </c>
      <c r="R24" s="50"/>
      <c r="S24" s="50"/>
      <c r="T24" s="46" t="s">
        <v>605</v>
      </c>
      <c r="U24" s="46" t="s">
        <v>606</v>
      </c>
      <c r="V24" s="51"/>
      <c r="W24" s="62"/>
      <c r="X24" s="62"/>
      <c r="Y24" s="23" t="str">
        <f>IF(M24&lt;&gt;"",$H24*M24,"")</f>
        <v/>
      </c>
      <c r="Z24" s="23" t="str">
        <f>IF(N24&lt;&gt;"",$H24*N24,"")</f>
        <v/>
      </c>
      <c r="AA24" s="19">
        <f>IF(OR(M24&lt;&gt;"",N24&lt;&gt;""),1,0)</f>
        <v>0</v>
      </c>
      <c r="AB24" s="19">
        <f>IF(M24&lt;&gt;0,1,0)</f>
        <v>0</v>
      </c>
      <c r="AC24" s="19">
        <f>IF(N24&lt;&gt;0,1,0)</f>
        <v>0</v>
      </c>
      <c r="AD24" s="23" t="str">
        <f>IF(W24&lt;&gt;"",$H24*W24,"")</f>
        <v/>
      </c>
      <c r="AE24" s="23" t="str">
        <f>IF(X24&lt;&gt;"",$H24*X24,"")</f>
        <v/>
      </c>
    </row>
    <row r="25" spans="2:31" x14ac:dyDescent="0.25">
      <c r="B25" s="18">
        <f>IF(G25="","",B24+1)</f>
        <v>3</v>
      </c>
      <c r="C25" s="25">
        <v>5200000009967</v>
      </c>
      <c r="D25" s="19"/>
      <c r="E25" s="19"/>
      <c r="F25" s="2"/>
      <c r="G25" s="20" t="s">
        <v>142</v>
      </c>
      <c r="H25" s="21">
        <v>27</v>
      </c>
      <c r="I25" s="21" t="s">
        <v>598</v>
      </c>
      <c r="J25" s="46"/>
      <c r="K25" s="46" t="s">
        <v>104</v>
      </c>
      <c r="L25" s="47"/>
      <c r="M25" s="48"/>
      <c r="N25" s="48"/>
      <c r="O25" s="49"/>
      <c r="P25" s="50"/>
      <c r="Q25" s="50">
        <v>0.18</v>
      </c>
      <c r="R25" s="50"/>
      <c r="S25" s="50"/>
      <c r="T25" s="46" t="s">
        <v>605</v>
      </c>
      <c r="U25" s="46" t="s">
        <v>606</v>
      </c>
      <c r="V25" s="51"/>
      <c r="W25" s="62"/>
      <c r="X25" s="62"/>
      <c r="Y25" s="23" t="str">
        <f>IF(M25&lt;&gt;"",$H25*M25,"")</f>
        <v/>
      </c>
      <c r="Z25" s="23" t="str">
        <f>IF(N25&lt;&gt;"",$H25*N25,"")</f>
        <v/>
      </c>
      <c r="AA25" s="19">
        <f>IF(OR(M25&lt;&gt;"",N25&lt;&gt;""),1,0)</f>
        <v>0</v>
      </c>
      <c r="AB25" s="19">
        <f>IF(M25&lt;&gt;0,1,0)</f>
        <v>0</v>
      </c>
      <c r="AC25" s="19">
        <f>IF(N25&lt;&gt;0,1,0)</f>
        <v>0</v>
      </c>
      <c r="AD25" s="23" t="str">
        <f>IF(W25&lt;&gt;"",$H25*W25,"")</f>
        <v/>
      </c>
      <c r="AE25" s="23" t="str">
        <f>IF(X25&lt;&gt;"",$H25*X25,"")</f>
        <v/>
      </c>
    </row>
    <row r="26" spans="2:31" x14ac:dyDescent="0.25">
      <c r="B26" s="18">
        <f>IF(G26="","",B25+1)</f>
        <v>4</v>
      </c>
      <c r="C26" s="25">
        <v>5300000007374</v>
      </c>
      <c r="D26" s="19"/>
      <c r="E26" s="19"/>
      <c r="F26" s="20"/>
      <c r="G26" s="20" t="s">
        <v>143</v>
      </c>
      <c r="H26" s="21">
        <v>1</v>
      </c>
      <c r="I26" s="21" t="s">
        <v>598</v>
      </c>
      <c r="J26" s="46"/>
      <c r="K26" s="46" t="s">
        <v>104</v>
      </c>
      <c r="L26" s="47"/>
      <c r="M26" s="48">
        <v>0.9</v>
      </c>
      <c r="N26" s="48">
        <v>0.9</v>
      </c>
      <c r="O26" s="49"/>
      <c r="P26" s="50"/>
      <c r="Q26" s="50">
        <v>0.18</v>
      </c>
      <c r="R26" s="50"/>
      <c r="S26" s="50"/>
      <c r="T26" s="46" t="s">
        <v>605</v>
      </c>
      <c r="U26" s="46" t="s">
        <v>606</v>
      </c>
      <c r="V26" s="51"/>
      <c r="W26" s="62"/>
      <c r="X26" s="62"/>
      <c r="Y26" s="23">
        <f>IF(M26&lt;&gt;"",$H26*M26,"")</f>
        <v>0.9</v>
      </c>
      <c r="Z26" s="23">
        <f>IF(N26&lt;&gt;"",$H26*N26,"")</f>
        <v>0.9</v>
      </c>
      <c r="AA26" s="19">
        <f>IF(OR(M26&lt;&gt;"",N26&lt;&gt;""),1,0)</f>
        <v>1</v>
      </c>
      <c r="AB26" s="19">
        <f>IF(M26&lt;&gt;0,1,0)</f>
        <v>1</v>
      </c>
      <c r="AC26" s="19">
        <f>IF(N26&lt;&gt;0,1,0)</f>
        <v>1</v>
      </c>
      <c r="AD26" s="23" t="str">
        <f>IF(W26&lt;&gt;"",$H26*W26,"")</f>
        <v/>
      </c>
      <c r="AE26" s="23" t="str">
        <f>IF(X26&lt;&gt;"",$H26*X26,"")</f>
        <v/>
      </c>
    </row>
    <row r="27" spans="2:31" x14ac:dyDescent="0.25">
      <c r="B27" s="18">
        <f>IF(G27="","",B26+1)</f>
        <v>5</v>
      </c>
      <c r="C27" s="25">
        <v>5200000021965</v>
      </c>
      <c r="D27" s="19"/>
      <c r="E27" s="19"/>
      <c r="F27" s="2"/>
      <c r="G27" s="20" t="s">
        <v>559</v>
      </c>
      <c r="H27" s="21">
        <v>1</v>
      </c>
      <c r="I27" s="21" t="s">
        <v>598</v>
      </c>
      <c r="J27" s="46"/>
      <c r="K27" s="46" t="s">
        <v>104</v>
      </c>
      <c r="L27" s="47"/>
      <c r="M27" s="48">
        <v>2.98</v>
      </c>
      <c r="N27" s="48">
        <v>2.98</v>
      </c>
      <c r="O27" s="49"/>
      <c r="P27" s="50"/>
      <c r="Q27" s="50">
        <v>0.18</v>
      </c>
      <c r="R27" s="50"/>
      <c r="S27" s="50"/>
      <c r="T27" s="46" t="s">
        <v>605</v>
      </c>
      <c r="U27" s="46" t="s">
        <v>606</v>
      </c>
      <c r="V27" s="51"/>
      <c r="W27" s="62"/>
      <c r="X27" s="62"/>
      <c r="Y27" s="23">
        <f>IF(M27&lt;&gt;"",$H27*M27,"")</f>
        <v>2.98</v>
      </c>
      <c r="Z27" s="23">
        <f>IF(N27&lt;&gt;"",$H27*N27,"")</f>
        <v>2.98</v>
      </c>
      <c r="AA27" s="19">
        <f>IF(OR(M27&lt;&gt;"",N27&lt;&gt;""),1,0)</f>
        <v>1</v>
      </c>
      <c r="AB27" s="19">
        <f>IF(M27&lt;&gt;0,1,0)</f>
        <v>1</v>
      </c>
      <c r="AC27" s="19">
        <f>IF(N27&lt;&gt;0,1,0)</f>
        <v>1</v>
      </c>
      <c r="AD27" s="23" t="str">
        <f>IF(W27&lt;&gt;"",$H27*W27,"")</f>
        <v/>
      </c>
      <c r="AE27" s="23" t="str">
        <f>IF(X27&lt;&gt;"",$H27*X27,"")</f>
        <v/>
      </c>
    </row>
    <row r="28" spans="2:31" x14ac:dyDescent="0.25">
      <c r="B28" s="18">
        <f>IF(G28="","",B27+1)</f>
        <v>6</v>
      </c>
      <c r="C28" s="25">
        <v>5200000015068</v>
      </c>
      <c r="D28" s="19"/>
      <c r="E28" s="19"/>
      <c r="F28" s="20"/>
      <c r="G28" s="20" t="s">
        <v>144</v>
      </c>
      <c r="H28" s="21">
        <v>1</v>
      </c>
      <c r="I28" s="21" t="s">
        <v>598</v>
      </c>
      <c r="J28" s="46"/>
      <c r="K28" s="46" t="s">
        <v>104</v>
      </c>
      <c r="L28" s="47"/>
      <c r="M28" s="48"/>
      <c r="N28" s="48"/>
      <c r="O28" s="49"/>
      <c r="P28" s="50"/>
      <c r="Q28" s="50">
        <v>0.18</v>
      </c>
      <c r="R28" s="50"/>
      <c r="S28" s="50"/>
      <c r="T28" s="46" t="s">
        <v>605</v>
      </c>
      <c r="U28" s="46" t="s">
        <v>606</v>
      </c>
      <c r="V28" s="51"/>
      <c r="W28" s="62"/>
      <c r="X28" s="62"/>
      <c r="Y28" s="23" t="str">
        <f>IF(M28&lt;&gt;"",$H28*M28,"")</f>
        <v/>
      </c>
      <c r="Z28" s="23" t="str">
        <f>IF(N28&lt;&gt;"",$H28*N28,"")</f>
        <v/>
      </c>
      <c r="AA28" s="19">
        <f>IF(OR(M28&lt;&gt;"",N28&lt;&gt;""),1,0)</f>
        <v>0</v>
      </c>
      <c r="AB28" s="19">
        <f>IF(M28&lt;&gt;0,1,0)</f>
        <v>0</v>
      </c>
      <c r="AC28" s="19">
        <f>IF(N28&lt;&gt;0,1,0)</f>
        <v>0</v>
      </c>
      <c r="AD28" s="23" t="str">
        <f>IF(W28&lt;&gt;"",$H28*W28,"")</f>
        <v/>
      </c>
      <c r="AE28" s="23" t="str">
        <f>IF(X28&lt;&gt;"",$H28*X28,"")</f>
        <v/>
      </c>
    </row>
    <row r="29" spans="2:31" x14ac:dyDescent="0.25">
      <c r="B29" s="18">
        <f>IF(G29="","",B28+1)</f>
        <v>7</v>
      </c>
      <c r="C29" s="25">
        <v>5200000014433</v>
      </c>
      <c r="D29" s="19"/>
      <c r="E29" s="19"/>
      <c r="F29" s="2"/>
      <c r="G29" s="20" t="s">
        <v>145</v>
      </c>
      <c r="H29" s="21">
        <v>1</v>
      </c>
      <c r="I29" s="21" t="s">
        <v>598</v>
      </c>
      <c r="J29" s="46"/>
      <c r="K29" s="46" t="s">
        <v>104</v>
      </c>
      <c r="L29" s="47"/>
      <c r="M29" s="48"/>
      <c r="N29" s="48"/>
      <c r="O29" s="49"/>
      <c r="P29" s="50"/>
      <c r="Q29" s="50">
        <v>0.18</v>
      </c>
      <c r="R29" s="50"/>
      <c r="S29" s="50"/>
      <c r="T29" s="46" t="s">
        <v>605</v>
      </c>
      <c r="U29" s="46" t="s">
        <v>606</v>
      </c>
      <c r="V29" s="51"/>
      <c r="W29" s="62"/>
      <c r="X29" s="62"/>
      <c r="Y29" s="23" t="str">
        <f>IF(M29&lt;&gt;"",$H29*M29,"")</f>
        <v/>
      </c>
      <c r="Z29" s="23" t="str">
        <f>IF(N29&lt;&gt;"",$H29*N29,"")</f>
        <v/>
      </c>
      <c r="AA29" s="19">
        <f>IF(OR(M29&lt;&gt;"",N29&lt;&gt;""),1,0)</f>
        <v>0</v>
      </c>
      <c r="AB29" s="19">
        <f>IF(M29&lt;&gt;0,1,0)</f>
        <v>0</v>
      </c>
      <c r="AC29" s="19">
        <f>IF(N29&lt;&gt;0,1,0)</f>
        <v>0</v>
      </c>
      <c r="AD29" s="23" t="str">
        <f>IF(W29&lt;&gt;"",$H29*W29,"")</f>
        <v/>
      </c>
      <c r="AE29" s="23" t="str">
        <f>IF(X29&lt;&gt;"",$H29*X29,"")</f>
        <v/>
      </c>
    </row>
    <row r="30" spans="2:31" x14ac:dyDescent="0.25">
      <c r="B30" s="18">
        <f>IF(G30="","",B29+1)</f>
        <v>8</v>
      </c>
      <c r="C30" s="25">
        <v>5200000015733</v>
      </c>
      <c r="D30" s="19"/>
      <c r="E30" s="19"/>
      <c r="F30" s="20"/>
      <c r="G30" s="20" t="s">
        <v>146</v>
      </c>
      <c r="H30" s="21">
        <v>3333</v>
      </c>
      <c r="I30" s="21" t="s">
        <v>598</v>
      </c>
      <c r="J30" s="46"/>
      <c r="K30" s="46" t="s">
        <v>104</v>
      </c>
      <c r="L30" s="47"/>
      <c r="M30" s="48">
        <v>0.21</v>
      </c>
      <c r="N30" s="48">
        <v>0.21</v>
      </c>
      <c r="O30" s="49"/>
      <c r="P30" s="50"/>
      <c r="Q30" s="50">
        <v>0.18</v>
      </c>
      <c r="R30" s="50"/>
      <c r="S30" s="50"/>
      <c r="T30" s="46" t="s">
        <v>605</v>
      </c>
      <c r="U30" s="46" t="s">
        <v>606</v>
      </c>
      <c r="V30" s="51"/>
      <c r="W30" s="62"/>
      <c r="X30" s="62"/>
      <c r="Y30" s="23">
        <f>IF(M30&lt;&gt;"",$H30*M30,"")</f>
        <v>699.93</v>
      </c>
      <c r="Z30" s="23">
        <f>IF(N30&lt;&gt;"",$H30*N30,"")</f>
        <v>699.93</v>
      </c>
      <c r="AA30" s="19">
        <f>IF(OR(M30&lt;&gt;"",N30&lt;&gt;""),1,0)</f>
        <v>1</v>
      </c>
      <c r="AB30" s="19">
        <f>IF(M30&lt;&gt;0,1,0)</f>
        <v>1</v>
      </c>
      <c r="AC30" s="19">
        <f>IF(N30&lt;&gt;0,1,0)</f>
        <v>1</v>
      </c>
      <c r="AD30" s="23" t="str">
        <f>IF(W30&lt;&gt;"",$H30*W30,"")</f>
        <v/>
      </c>
      <c r="AE30" s="23" t="str">
        <f>IF(X30&lt;&gt;"",$H30*X30,"")</f>
        <v/>
      </c>
    </row>
    <row r="31" spans="2:31" x14ac:dyDescent="0.25">
      <c r="B31" s="18">
        <f>IF(G31="","",B30+1)</f>
        <v>9</v>
      </c>
      <c r="C31" s="25">
        <v>5200000011501</v>
      </c>
      <c r="D31" s="19"/>
      <c r="E31" s="19"/>
      <c r="F31" s="2"/>
      <c r="G31" s="20" t="s">
        <v>147</v>
      </c>
      <c r="H31" s="21">
        <v>1</v>
      </c>
      <c r="I31" s="21" t="s">
        <v>598</v>
      </c>
      <c r="J31" s="46"/>
      <c r="K31" s="46" t="s">
        <v>104</v>
      </c>
      <c r="L31" s="47"/>
      <c r="M31" s="48">
        <v>0.21</v>
      </c>
      <c r="N31" s="48">
        <v>0.21</v>
      </c>
      <c r="O31" s="49"/>
      <c r="P31" s="50"/>
      <c r="Q31" s="50">
        <v>0.18</v>
      </c>
      <c r="R31" s="50"/>
      <c r="S31" s="50"/>
      <c r="T31" s="46" t="s">
        <v>605</v>
      </c>
      <c r="U31" s="46" t="s">
        <v>606</v>
      </c>
      <c r="V31" s="51"/>
      <c r="W31" s="62"/>
      <c r="X31" s="62"/>
      <c r="Y31" s="23">
        <f>IF(M31&lt;&gt;"",$H31*M31,"")</f>
        <v>0.21</v>
      </c>
      <c r="Z31" s="23">
        <f>IF(N31&lt;&gt;"",$H31*N31,"")</f>
        <v>0.21</v>
      </c>
      <c r="AA31" s="19">
        <f>IF(OR(M31&lt;&gt;"",N31&lt;&gt;""),1,0)</f>
        <v>1</v>
      </c>
      <c r="AB31" s="19">
        <f>IF(M31&lt;&gt;0,1,0)</f>
        <v>1</v>
      </c>
      <c r="AC31" s="19">
        <f>IF(N31&lt;&gt;0,1,0)</f>
        <v>1</v>
      </c>
      <c r="AD31" s="23" t="str">
        <f>IF(W31&lt;&gt;"",$H31*W31,"")</f>
        <v/>
      </c>
      <c r="AE31" s="23" t="str">
        <f>IF(X31&lt;&gt;"",$H31*X31,"")</f>
        <v/>
      </c>
    </row>
    <row r="32" spans="2:31" x14ac:dyDescent="0.25">
      <c r="B32" s="18">
        <f>IF(G32="","",B31+1)</f>
        <v>10</v>
      </c>
      <c r="C32" s="25">
        <v>5200000021848</v>
      </c>
      <c r="D32" s="19"/>
      <c r="E32" s="19"/>
      <c r="F32" s="20"/>
      <c r="G32" s="20" t="s">
        <v>560</v>
      </c>
      <c r="H32" s="21">
        <v>367</v>
      </c>
      <c r="I32" s="21" t="s">
        <v>598</v>
      </c>
      <c r="J32" s="46"/>
      <c r="K32" s="46" t="s">
        <v>104</v>
      </c>
      <c r="L32" s="47"/>
      <c r="M32" s="48">
        <v>3.5</v>
      </c>
      <c r="N32" s="48">
        <v>3.5</v>
      </c>
      <c r="O32" s="49"/>
      <c r="P32" s="50"/>
      <c r="Q32" s="50">
        <v>0.18</v>
      </c>
      <c r="R32" s="50"/>
      <c r="S32" s="50"/>
      <c r="T32" s="46" t="s">
        <v>605</v>
      </c>
      <c r="U32" s="46" t="s">
        <v>606</v>
      </c>
      <c r="V32" s="51"/>
      <c r="W32" s="62"/>
      <c r="X32" s="62"/>
      <c r="Y32" s="23">
        <f>IF(M32&lt;&gt;"",$H32*M32,"")</f>
        <v>1284.5</v>
      </c>
      <c r="Z32" s="23">
        <f>IF(N32&lt;&gt;"",$H32*N32,"")</f>
        <v>1284.5</v>
      </c>
      <c r="AA32" s="19">
        <f>IF(OR(M32&lt;&gt;"",N32&lt;&gt;""),1,0)</f>
        <v>1</v>
      </c>
      <c r="AB32" s="19">
        <f>IF(M32&lt;&gt;0,1,0)</f>
        <v>1</v>
      </c>
      <c r="AC32" s="19">
        <f>IF(N32&lt;&gt;0,1,0)</f>
        <v>1</v>
      </c>
      <c r="AD32" s="23" t="str">
        <f>IF(W32&lt;&gt;"",$H32*W32,"")</f>
        <v/>
      </c>
      <c r="AE32" s="23" t="str">
        <f>IF(X32&lt;&gt;"",$H32*X32,"")</f>
        <v/>
      </c>
    </row>
    <row r="33" spans="2:31" x14ac:dyDescent="0.25">
      <c r="B33" s="18">
        <f>IF(G33="","",B32+1)</f>
        <v>11</v>
      </c>
      <c r="C33" s="25">
        <v>5200000014724</v>
      </c>
      <c r="D33" s="19"/>
      <c r="E33" s="19"/>
      <c r="F33" s="2"/>
      <c r="G33" s="20" t="s">
        <v>148</v>
      </c>
      <c r="H33" s="21">
        <v>512</v>
      </c>
      <c r="I33" s="21" t="s">
        <v>598</v>
      </c>
      <c r="J33" s="46"/>
      <c r="K33" s="46" t="s">
        <v>104</v>
      </c>
      <c r="L33" s="47"/>
      <c r="M33" s="48">
        <v>0.63</v>
      </c>
      <c r="N33" s="48">
        <v>0.63</v>
      </c>
      <c r="O33" s="49"/>
      <c r="P33" s="50"/>
      <c r="Q33" s="50">
        <v>0.18</v>
      </c>
      <c r="R33" s="50"/>
      <c r="S33" s="50"/>
      <c r="T33" s="46" t="s">
        <v>605</v>
      </c>
      <c r="U33" s="46" t="s">
        <v>606</v>
      </c>
      <c r="V33" s="51"/>
      <c r="W33" s="62"/>
      <c r="X33" s="62"/>
      <c r="Y33" s="23">
        <f>IF(M33&lt;&gt;"",$H33*M33,"")</f>
        <v>322.56</v>
      </c>
      <c r="Z33" s="23">
        <f>IF(N33&lt;&gt;"",$H33*N33,"")</f>
        <v>322.56</v>
      </c>
      <c r="AA33" s="19">
        <f>IF(OR(M33&lt;&gt;"",N33&lt;&gt;""),1,0)</f>
        <v>1</v>
      </c>
      <c r="AB33" s="19">
        <f>IF(M33&lt;&gt;0,1,0)</f>
        <v>1</v>
      </c>
      <c r="AC33" s="19">
        <f>IF(N33&lt;&gt;0,1,0)</f>
        <v>1</v>
      </c>
      <c r="AD33" s="23" t="str">
        <f>IF(W33&lt;&gt;"",$H33*W33,"")</f>
        <v/>
      </c>
      <c r="AE33" s="23" t="str">
        <f>IF(X33&lt;&gt;"",$H33*X33,"")</f>
        <v/>
      </c>
    </row>
    <row r="34" spans="2:31" x14ac:dyDescent="0.25">
      <c r="B34" s="18">
        <f>IF(G34="","",B33+1)</f>
        <v>12</v>
      </c>
      <c r="C34" s="25">
        <v>5200000012964</v>
      </c>
      <c r="D34" s="19"/>
      <c r="E34" s="19"/>
      <c r="F34" s="20"/>
      <c r="G34" s="20" t="s">
        <v>149</v>
      </c>
      <c r="H34" s="21">
        <v>267</v>
      </c>
      <c r="I34" s="21" t="s">
        <v>598</v>
      </c>
      <c r="J34" s="46"/>
      <c r="K34" s="46" t="s">
        <v>104</v>
      </c>
      <c r="L34" s="47"/>
      <c r="M34" s="48">
        <v>0.45</v>
      </c>
      <c r="N34" s="48">
        <v>0.45</v>
      </c>
      <c r="O34" s="49"/>
      <c r="P34" s="50"/>
      <c r="Q34" s="50">
        <v>0.18</v>
      </c>
      <c r="R34" s="50"/>
      <c r="S34" s="50"/>
      <c r="T34" s="46" t="s">
        <v>605</v>
      </c>
      <c r="U34" s="46" t="s">
        <v>606</v>
      </c>
      <c r="V34" s="51"/>
      <c r="W34" s="62"/>
      <c r="X34" s="62"/>
      <c r="Y34" s="23">
        <f>IF(M34&lt;&gt;"",$H34*M34,"")</f>
        <v>120.15</v>
      </c>
      <c r="Z34" s="23">
        <f>IF(N34&lt;&gt;"",$H34*N34,"")</f>
        <v>120.15</v>
      </c>
      <c r="AA34" s="19">
        <f>IF(OR(M34&lt;&gt;"",N34&lt;&gt;""),1,0)</f>
        <v>1</v>
      </c>
      <c r="AB34" s="19">
        <f>IF(M34&lt;&gt;0,1,0)</f>
        <v>1</v>
      </c>
      <c r="AC34" s="19">
        <f>IF(N34&lt;&gt;0,1,0)</f>
        <v>1</v>
      </c>
      <c r="AD34" s="23" t="str">
        <f>IF(W34&lt;&gt;"",$H34*W34,"")</f>
        <v/>
      </c>
      <c r="AE34" s="23" t="str">
        <f>IF(X34&lt;&gt;"",$H34*X34,"")</f>
        <v/>
      </c>
    </row>
    <row r="35" spans="2:31" x14ac:dyDescent="0.25">
      <c r="B35" s="18">
        <f>IF(G35="","",B34+1)</f>
        <v>13</v>
      </c>
      <c r="C35" s="25">
        <v>5200000011502</v>
      </c>
      <c r="D35" s="19"/>
      <c r="E35" s="19"/>
      <c r="F35" s="2"/>
      <c r="G35" s="20" t="s">
        <v>150</v>
      </c>
      <c r="H35" s="21">
        <v>1</v>
      </c>
      <c r="I35" s="21" t="s">
        <v>598</v>
      </c>
      <c r="J35" s="46"/>
      <c r="K35" s="46" t="s">
        <v>104</v>
      </c>
      <c r="L35" s="47"/>
      <c r="M35" s="48">
        <v>0.56999999999999995</v>
      </c>
      <c r="N35" s="48">
        <v>0.56999999999999995</v>
      </c>
      <c r="O35" s="49"/>
      <c r="P35" s="50"/>
      <c r="Q35" s="50">
        <v>0.18</v>
      </c>
      <c r="R35" s="50"/>
      <c r="S35" s="50"/>
      <c r="T35" s="46" t="s">
        <v>605</v>
      </c>
      <c r="U35" s="46" t="s">
        <v>606</v>
      </c>
      <c r="V35" s="51"/>
      <c r="W35" s="62"/>
      <c r="X35" s="62"/>
      <c r="Y35" s="23">
        <f>IF(M35&lt;&gt;"",$H35*M35,"")</f>
        <v>0.56999999999999995</v>
      </c>
      <c r="Z35" s="23">
        <f>IF(N35&lt;&gt;"",$H35*N35,"")</f>
        <v>0.56999999999999995</v>
      </c>
      <c r="AA35" s="19">
        <f>IF(OR(M35&lt;&gt;"",N35&lt;&gt;""),1,0)</f>
        <v>1</v>
      </c>
      <c r="AB35" s="19">
        <f>IF(M35&lt;&gt;0,1,0)</f>
        <v>1</v>
      </c>
      <c r="AC35" s="19">
        <f>IF(N35&lt;&gt;0,1,0)</f>
        <v>1</v>
      </c>
      <c r="AD35" s="23" t="str">
        <f>IF(W35&lt;&gt;"",$H35*W35,"")</f>
        <v/>
      </c>
      <c r="AE35" s="23" t="str">
        <f>IF(X35&lt;&gt;"",$H35*X35,"")</f>
        <v/>
      </c>
    </row>
    <row r="36" spans="2:31" x14ac:dyDescent="0.25">
      <c r="B36" s="18">
        <f>IF(G36="","",B35+1)</f>
        <v>14</v>
      </c>
      <c r="C36" s="25">
        <v>5200000011500</v>
      </c>
      <c r="D36" s="19"/>
      <c r="E36" s="19"/>
      <c r="F36" s="2"/>
      <c r="G36" s="20" t="s">
        <v>151</v>
      </c>
      <c r="H36" s="21">
        <v>1</v>
      </c>
      <c r="I36" s="21" t="s">
        <v>598</v>
      </c>
      <c r="J36" s="46"/>
      <c r="K36" s="46" t="s">
        <v>104</v>
      </c>
      <c r="L36" s="47"/>
      <c r="M36" s="48">
        <v>0.42</v>
      </c>
      <c r="N36" s="48">
        <v>0.42</v>
      </c>
      <c r="O36" s="49"/>
      <c r="P36" s="50"/>
      <c r="Q36" s="50">
        <v>0.18</v>
      </c>
      <c r="R36" s="50"/>
      <c r="S36" s="50"/>
      <c r="T36" s="46" t="s">
        <v>605</v>
      </c>
      <c r="U36" s="46" t="s">
        <v>606</v>
      </c>
      <c r="V36" s="51"/>
      <c r="W36" s="62"/>
      <c r="X36" s="62"/>
      <c r="Y36" s="23">
        <f>IF(M36&lt;&gt;"",$H36*M36,"")</f>
        <v>0.42</v>
      </c>
      <c r="Z36" s="23">
        <f>IF(N36&lt;&gt;"",$H36*N36,"")</f>
        <v>0.42</v>
      </c>
      <c r="AA36" s="19">
        <f>IF(OR(M36&lt;&gt;"",N36&lt;&gt;""),1,0)</f>
        <v>1</v>
      </c>
      <c r="AB36" s="19">
        <f>IF(M36&lt;&gt;0,1,0)</f>
        <v>1</v>
      </c>
      <c r="AC36" s="19">
        <f>IF(N36&lt;&gt;0,1,0)</f>
        <v>1</v>
      </c>
      <c r="AD36" s="23" t="str">
        <f>IF(W36&lt;&gt;"",$H36*W36,"")</f>
        <v/>
      </c>
      <c r="AE36" s="23" t="str">
        <f>IF(X36&lt;&gt;"",$H36*X36,"")</f>
        <v/>
      </c>
    </row>
    <row r="37" spans="2:31" x14ac:dyDescent="0.25">
      <c r="B37" s="18">
        <f>IF(G37="","",B36+1)</f>
        <v>15</v>
      </c>
      <c r="C37" s="25">
        <v>5900000001947</v>
      </c>
      <c r="D37" s="19"/>
      <c r="E37" s="19"/>
      <c r="F37" s="20"/>
      <c r="G37" s="20" t="s">
        <v>152</v>
      </c>
      <c r="H37" s="21">
        <v>1</v>
      </c>
      <c r="I37" s="21" t="s">
        <v>598</v>
      </c>
      <c r="J37" s="46"/>
      <c r="K37" s="46" t="s">
        <v>104</v>
      </c>
      <c r="L37" s="47"/>
      <c r="M37" s="48"/>
      <c r="N37" s="48"/>
      <c r="O37" s="49"/>
      <c r="P37" s="50"/>
      <c r="Q37" s="50">
        <v>0.18</v>
      </c>
      <c r="R37" s="50"/>
      <c r="S37" s="50"/>
      <c r="T37" s="46" t="s">
        <v>605</v>
      </c>
      <c r="U37" s="46" t="s">
        <v>606</v>
      </c>
      <c r="V37" s="51"/>
      <c r="W37" s="62"/>
      <c r="X37" s="62"/>
      <c r="Y37" s="23" t="str">
        <f>IF(M37&lt;&gt;"",$H37*M37,"")</f>
        <v/>
      </c>
      <c r="Z37" s="23" t="str">
        <f>IF(N37&lt;&gt;"",$H37*N37,"")</f>
        <v/>
      </c>
      <c r="AA37" s="19">
        <f>IF(OR(M37&lt;&gt;"",N37&lt;&gt;""),1,0)</f>
        <v>0</v>
      </c>
      <c r="AB37" s="19">
        <f>IF(M37&lt;&gt;0,1,0)</f>
        <v>0</v>
      </c>
      <c r="AC37" s="19">
        <f>IF(N37&lt;&gt;0,1,0)</f>
        <v>0</v>
      </c>
      <c r="AD37" s="23" t="str">
        <f>IF(W37&lt;&gt;"",$H37*W37,"")</f>
        <v/>
      </c>
      <c r="AE37" s="23" t="str">
        <f>IF(X37&lt;&gt;"",$H37*X37,"")</f>
        <v/>
      </c>
    </row>
    <row r="38" spans="2:31" x14ac:dyDescent="0.25">
      <c r="B38" s="18">
        <f>IF(G38="","",B37+1)</f>
        <v>16</v>
      </c>
      <c r="C38" s="25">
        <v>5200000013368</v>
      </c>
      <c r="D38" s="19"/>
      <c r="E38" s="19"/>
      <c r="F38" s="2"/>
      <c r="G38" s="20" t="s">
        <v>153</v>
      </c>
      <c r="H38" s="21">
        <v>1</v>
      </c>
      <c r="I38" s="21" t="s">
        <v>598</v>
      </c>
      <c r="J38" s="46"/>
      <c r="K38" s="46" t="s">
        <v>104</v>
      </c>
      <c r="L38" s="47"/>
      <c r="M38" s="48">
        <v>0.43</v>
      </c>
      <c r="N38" s="48">
        <v>0.43</v>
      </c>
      <c r="O38" s="49"/>
      <c r="P38" s="50"/>
      <c r="Q38" s="50">
        <v>0.18</v>
      </c>
      <c r="R38" s="50"/>
      <c r="S38" s="50"/>
      <c r="T38" s="46" t="s">
        <v>605</v>
      </c>
      <c r="U38" s="46" t="s">
        <v>606</v>
      </c>
      <c r="V38" s="51"/>
      <c r="W38" s="62"/>
      <c r="X38" s="62"/>
      <c r="Y38" s="23">
        <f>IF(M38&lt;&gt;"",$H38*M38,"")</f>
        <v>0.43</v>
      </c>
      <c r="Z38" s="23">
        <f>IF(N38&lt;&gt;"",$H38*N38,"")</f>
        <v>0.43</v>
      </c>
      <c r="AA38" s="19">
        <f>IF(OR(M38&lt;&gt;"",N38&lt;&gt;""),1,0)</f>
        <v>1</v>
      </c>
      <c r="AB38" s="19">
        <f>IF(M38&lt;&gt;0,1,0)</f>
        <v>1</v>
      </c>
      <c r="AC38" s="19">
        <f>IF(N38&lt;&gt;0,1,0)</f>
        <v>1</v>
      </c>
      <c r="AD38" s="23" t="str">
        <f>IF(W38&lt;&gt;"",$H38*W38,"")</f>
        <v/>
      </c>
      <c r="AE38" s="23" t="str">
        <f>IF(X38&lt;&gt;"",$H38*X38,"")</f>
        <v/>
      </c>
    </row>
    <row r="39" spans="2:31" x14ac:dyDescent="0.25">
      <c r="B39" s="18">
        <f>IF(G39="","",B38+1)</f>
        <v>17</v>
      </c>
      <c r="C39" s="25">
        <v>5200000013377</v>
      </c>
      <c r="D39" s="19"/>
      <c r="E39" s="19"/>
      <c r="F39" s="20"/>
      <c r="G39" s="20" t="s">
        <v>154</v>
      </c>
      <c r="H39" s="21">
        <v>1</v>
      </c>
      <c r="I39" s="21" t="s">
        <v>598</v>
      </c>
      <c r="J39" s="46"/>
      <c r="K39" s="46" t="s">
        <v>104</v>
      </c>
      <c r="L39" s="47"/>
      <c r="M39" s="48">
        <v>0.35</v>
      </c>
      <c r="N39" s="48">
        <v>0.35</v>
      </c>
      <c r="O39" s="49"/>
      <c r="P39" s="50"/>
      <c r="Q39" s="50">
        <v>0.18</v>
      </c>
      <c r="R39" s="50"/>
      <c r="S39" s="50"/>
      <c r="T39" s="46" t="s">
        <v>605</v>
      </c>
      <c r="U39" s="46" t="s">
        <v>606</v>
      </c>
      <c r="V39" s="51"/>
      <c r="W39" s="62"/>
      <c r="X39" s="62"/>
      <c r="Y39" s="23">
        <f>IF(M39&lt;&gt;"",$H39*M39,"")</f>
        <v>0.35</v>
      </c>
      <c r="Z39" s="23">
        <f>IF(N39&lt;&gt;"",$H39*N39,"")</f>
        <v>0.35</v>
      </c>
      <c r="AA39" s="19">
        <f>IF(OR(M39&lt;&gt;"",N39&lt;&gt;""),1,0)</f>
        <v>1</v>
      </c>
      <c r="AB39" s="19">
        <f>IF(M39&lt;&gt;0,1,0)</f>
        <v>1</v>
      </c>
      <c r="AC39" s="19">
        <f>IF(N39&lt;&gt;0,1,0)</f>
        <v>1</v>
      </c>
      <c r="AD39" s="23" t="str">
        <f>IF(W39&lt;&gt;"",$H39*W39,"")</f>
        <v/>
      </c>
      <c r="AE39" s="23" t="str">
        <f>IF(X39&lt;&gt;"",$H39*X39,"")</f>
        <v/>
      </c>
    </row>
    <row r="40" spans="2:31" x14ac:dyDescent="0.25">
      <c r="B40" s="18">
        <f>IF(G40="","",B39+1)</f>
        <v>18</v>
      </c>
      <c r="C40" s="25">
        <v>5300000004969</v>
      </c>
      <c r="D40" s="19"/>
      <c r="E40" s="19"/>
      <c r="F40" s="2"/>
      <c r="G40" s="20" t="s">
        <v>155</v>
      </c>
      <c r="H40" s="21">
        <v>1</v>
      </c>
      <c r="I40" s="21" t="s">
        <v>598</v>
      </c>
      <c r="J40" s="46"/>
      <c r="K40" s="46" t="s">
        <v>104</v>
      </c>
      <c r="L40" s="47"/>
      <c r="M40" s="48"/>
      <c r="N40" s="48"/>
      <c r="O40" s="49"/>
      <c r="P40" s="50"/>
      <c r="Q40" s="50">
        <v>0.18</v>
      </c>
      <c r="R40" s="50"/>
      <c r="S40" s="50"/>
      <c r="T40" s="46" t="s">
        <v>605</v>
      </c>
      <c r="U40" s="46" t="s">
        <v>606</v>
      </c>
      <c r="V40" s="51"/>
      <c r="W40" s="62"/>
      <c r="X40" s="62"/>
      <c r="Y40" s="23" t="str">
        <f>IF(M40&lt;&gt;"",$H40*M40,"")</f>
        <v/>
      </c>
      <c r="Z40" s="23" t="str">
        <f>IF(N40&lt;&gt;"",$H40*N40,"")</f>
        <v/>
      </c>
      <c r="AA40" s="19">
        <f>IF(OR(M40&lt;&gt;"",N40&lt;&gt;""),1,0)</f>
        <v>0</v>
      </c>
      <c r="AB40" s="19">
        <f>IF(M40&lt;&gt;0,1,0)</f>
        <v>0</v>
      </c>
      <c r="AC40" s="19">
        <f>IF(N40&lt;&gt;0,1,0)</f>
        <v>0</v>
      </c>
      <c r="AD40" s="23" t="str">
        <f>IF(W40&lt;&gt;"",$H40*W40,"")</f>
        <v/>
      </c>
      <c r="AE40" s="23" t="str">
        <f>IF(X40&lt;&gt;"",$H40*X40,"")</f>
        <v/>
      </c>
    </row>
    <row r="41" spans="2:31" x14ac:dyDescent="0.25">
      <c r="B41" s="18">
        <f>IF(G41="","",B40+1)</f>
        <v>19</v>
      </c>
      <c r="C41" s="25">
        <v>5300000004970</v>
      </c>
      <c r="D41" s="19"/>
      <c r="E41" s="19"/>
      <c r="F41" s="20"/>
      <c r="G41" s="20" t="s">
        <v>156</v>
      </c>
      <c r="H41" s="21">
        <v>1</v>
      </c>
      <c r="I41" s="21" t="s">
        <v>598</v>
      </c>
      <c r="J41" s="46"/>
      <c r="K41" s="46" t="s">
        <v>104</v>
      </c>
      <c r="L41" s="47"/>
      <c r="M41" s="48"/>
      <c r="N41" s="48"/>
      <c r="O41" s="49"/>
      <c r="P41" s="50"/>
      <c r="Q41" s="50">
        <v>0.18</v>
      </c>
      <c r="R41" s="50"/>
      <c r="S41" s="50"/>
      <c r="T41" s="46" t="s">
        <v>605</v>
      </c>
      <c r="U41" s="46" t="s">
        <v>606</v>
      </c>
      <c r="V41" s="51"/>
      <c r="W41" s="62"/>
      <c r="X41" s="62"/>
      <c r="Y41" s="23" t="str">
        <f>IF(M41&lt;&gt;"",$H41*M41,"")</f>
        <v/>
      </c>
      <c r="Z41" s="23" t="str">
        <f>IF(N41&lt;&gt;"",$H41*N41,"")</f>
        <v/>
      </c>
      <c r="AA41" s="19">
        <f>IF(OR(M41&lt;&gt;"",N41&lt;&gt;""),1,0)</f>
        <v>0</v>
      </c>
      <c r="AB41" s="19">
        <f>IF(M41&lt;&gt;0,1,0)</f>
        <v>0</v>
      </c>
      <c r="AC41" s="19">
        <f>IF(N41&lt;&gt;0,1,0)</f>
        <v>0</v>
      </c>
      <c r="AD41" s="23" t="str">
        <f>IF(W41&lt;&gt;"",$H41*W41,"")</f>
        <v/>
      </c>
      <c r="AE41" s="23" t="str">
        <f>IF(X41&lt;&gt;"",$H41*X41,"")</f>
        <v/>
      </c>
    </row>
    <row r="42" spans="2:31" x14ac:dyDescent="0.25">
      <c r="B42" s="18">
        <f>IF(G42="","",B41+1)</f>
        <v>20</v>
      </c>
      <c r="C42" s="25">
        <v>5200000010095</v>
      </c>
      <c r="D42" s="19"/>
      <c r="E42" s="19"/>
      <c r="F42" s="2"/>
      <c r="G42" s="20" t="s">
        <v>157</v>
      </c>
      <c r="H42" s="21">
        <v>219</v>
      </c>
      <c r="I42" s="21" t="s">
        <v>598</v>
      </c>
      <c r="J42" s="46"/>
      <c r="K42" s="46" t="s">
        <v>104</v>
      </c>
      <c r="L42" s="47"/>
      <c r="M42" s="48">
        <v>0.45</v>
      </c>
      <c r="N42" s="48">
        <v>0.45</v>
      </c>
      <c r="O42" s="49"/>
      <c r="P42" s="50"/>
      <c r="Q42" s="50">
        <v>0.18</v>
      </c>
      <c r="R42" s="50"/>
      <c r="S42" s="50"/>
      <c r="T42" s="46" t="s">
        <v>605</v>
      </c>
      <c r="U42" s="46" t="s">
        <v>606</v>
      </c>
      <c r="V42" s="51"/>
      <c r="W42" s="62"/>
      <c r="X42" s="62"/>
      <c r="Y42" s="23">
        <f>IF(M42&lt;&gt;"",$H42*M42,"")</f>
        <v>98.55</v>
      </c>
      <c r="Z42" s="23">
        <f>IF(N42&lt;&gt;"",$H42*N42,"")</f>
        <v>98.55</v>
      </c>
      <c r="AA42" s="19">
        <f>IF(OR(M42&lt;&gt;"",N42&lt;&gt;""),1,0)</f>
        <v>1</v>
      </c>
      <c r="AB42" s="19">
        <f>IF(M42&lt;&gt;0,1,0)</f>
        <v>1</v>
      </c>
      <c r="AC42" s="19">
        <f>IF(N42&lt;&gt;0,1,0)</f>
        <v>1</v>
      </c>
      <c r="AD42" s="23" t="str">
        <f>IF(W42&lt;&gt;"",$H42*W42,"")</f>
        <v/>
      </c>
      <c r="AE42" s="23" t="str">
        <f>IF(X42&lt;&gt;"",$H42*X42,"")</f>
        <v/>
      </c>
    </row>
    <row r="43" spans="2:31" x14ac:dyDescent="0.25">
      <c r="B43" s="18">
        <f>IF(G43="","",B42+1)</f>
        <v>21</v>
      </c>
      <c r="C43" s="25">
        <v>5200000013706</v>
      </c>
      <c r="D43" s="19"/>
      <c r="E43" s="19"/>
      <c r="F43" s="20"/>
      <c r="G43" s="20" t="s">
        <v>158</v>
      </c>
      <c r="H43" s="21">
        <v>1</v>
      </c>
      <c r="I43" s="21" t="s">
        <v>598</v>
      </c>
      <c r="J43" s="46"/>
      <c r="K43" s="46" t="s">
        <v>104</v>
      </c>
      <c r="L43" s="47"/>
      <c r="M43" s="48">
        <v>0.9</v>
      </c>
      <c r="N43" s="48">
        <v>0.9</v>
      </c>
      <c r="O43" s="49"/>
      <c r="P43" s="50"/>
      <c r="Q43" s="50">
        <v>0.18</v>
      </c>
      <c r="R43" s="50"/>
      <c r="S43" s="50"/>
      <c r="T43" s="46" t="s">
        <v>605</v>
      </c>
      <c r="U43" s="46" t="s">
        <v>606</v>
      </c>
      <c r="V43" s="51"/>
      <c r="W43" s="62"/>
      <c r="X43" s="62"/>
      <c r="Y43" s="23">
        <f>IF(M43&lt;&gt;"",$H43*M43,"")</f>
        <v>0.9</v>
      </c>
      <c r="Z43" s="23">
        <f>IF(N43&lt;&gt;"",$H43*N43,"")</f>
        <v>0.9</v>
      </c>
      <c r="AA43" s="19">
        <f>IF(OR(M43&lt;&gt;"",N43&lt;&gt;""),1,0)</f>
        <v>1</v>
      </c>
      <c r="AB43" s="19">
        <f>IF(M43&lt;&gt;0,1,0)</f>
        <v>1</v>
      </c>
      <c r="AC43" s="19">
        <f>IF(N43&lt;&gt;0,1,0)</f>
        <v>1</v>
      </c>
      <c r="AD43" s="23" t="str">
        <f>IF(W43&lt;&gt;"",$H43*W43,"")</f>
        <v/>
      </c>
      <c r="AE43" s="23" t="str">
        <f>IF(X43&lt;&gt;"",$H43*X43,"")</f>
        <v/>
      </c>
    </row>
    <row r="44" spans="2:31" x14ac:dyDescent="0.25">
      <c r="B44" s="18">
        <f>IF(G44="","",B43+1)</f>
        <v>22</v>
      </c>
      <c r="C44" s="25">
        <v>5200000012390</v>
      </c>
      <c r="D44" s="19"/>
      <c r="E44" s="19"/>
      <c r="F44" s="2"/>
      <c r="G44" s="20" t="s">
        <v>159</v>
      </c>
      <c r="H44" s="21">
        <v>1</v>
      </c>
      <c r="I44" s="21" t="s">
        <v>598</v>
      </c>
      <c r="J44" s="46"/>
      <c r="K44" s="46" t="s">
        <v>104</v>
      </c>
      <c r="L44" s="47"/>
      <c r="M44" s="48">
        <v>0.75</v>
      </c>
      <c r="N44" s="48">
        <v>0.75</v>
      </c>
      <c r="O44" s="49"/>
      <c r="P44" s="50"/>
      <c r="Q44" s="50">
        <v>0.18</v>
      </c>
      <c r="R44" s="50"/>
      <c r="S44" s="50"/>
      <c r="T44" s="46" t="s">
        <v>605</v>
      </c>
      <c r="U44" s="46" t="s">
        <v>606</v>
      </c>
      <c r="V44" s="51"/>
      <c r="W44" s="62"/>
      <c r="X44" s="62"/>
      <c r="Y44" s="23">
        <f>IF(M44&lt;&gt;"",$H44*M44,"")</f>
        <v>0.75</v>
      </c>
      <c r="Z44" s="23">
        <f>IF(N44&lt;&gt;"",$H44*N44,"")</f>
        <v>0.75</v>
      </c>
      <c r="AA44" s="19">
        <f>IF(OR(M44&lt;&gt;"",N44&lt;&gt;""),1,0)</f>
        <v>1</v>
      </c>
      <c r="AB44" s="19">
        <f>IF(M44&lt;&gt;0,1,0)</f>
        <v>1</v>
      </c>
      <c r="AC44" s="19">
        <f>IF(N44&lt;&gt;0,1,0)</f>
        <v>1</v>
      </c>
      <c r="AD44" s="23" t="str">
        <f>IF(W44&lt;&gt;"",$H44*W44,"")</f>
        <v/>
      </c>
      <c r="AE44" s="23" t="str">
        <f>IF(X44&lt;&gt;"",$H44*X44,"")</f>
        <v/>
      </c>
    </row>
    <row r="45" spans="2:31" x14ac:dyDescent="0.25">
      <c r="B45" s="18">
        <f>IF(G45="","",B44+1)</f>
        <v>23</v>
      </c>
      <c r="C45" s="25">
        <v>5200000010097</v>
      </c>
      <c r="D45" s="19"/>
      <c r="E45" s="19"/>
      <c r="F45" s="20"/>
      <c r="G45" s="20" t="s">
        <v>160</v>
      </c>
      <c r="H45" s="21">
        <v>21</v>
      </c>
      <c r="I45" s="21" t="s">
        <v>598</v>
      </c>
      <c r="J45" s="46"/>
      <c r="K45" s="46" t="s">
        <v>104</v>
      </c>
      <c r="L45" s="47"/>
      <c r="M45" s="48">
        <v>2.4500000000000002</v>
      </c>
      <c r="N45" s="48">
        <v>2.4500000000000002</v>
      </c>
      <c r="O45" s="49"/>
      <c r="P45" s="50"/>
      <c r="Q45" s="50">
        <v>0.18</v>
      </c>
      <c r="R45" s="50"/>
      <c r="S45" s="50"/>
      <c r="T45" s="46" t="s">
        <v>605</v>
      </c>
      <c r="U45" s="46" t="s">
        <v>606</v>
      </c>
      <c r="V45" s="51"/>
      <c r="W45" s="62"/>
      <c r="X45" s="62"/>
      <c r="Y45" s="23">
        <f>IF(M45&lt;&gt;"",$H45*M45,"")</f>
        <v>51.45</v>
      </c>
      <c r="Z45" s="23">
        <f>IF(N45&lt;&gt;"",$H45*N45,"")</f>
        <v>51.45</v>
      </c>
      <c r="AA45" s="19">
        <f>IF(OR(M45&lt;&gt;"",N45&lt;&gt;""),1,0)</f>
        <v>1</v>
      </c>
      <c r="AB45" s="19">
        <f>IF(M45&lt;&gt;0,1,0)</f>
        <v>1</v>
      </c>
      <c r="AC45" s="19">
        <f>IF(N45&lt;&gt;0,1,0)</f>
        <v>1</v>
      </c>
      <c r="AD45" s="23" t="str">
        <f>IF(W45&lt;&gt;"",$H45*W45,"")</f>
        <v/>
      </c>
      <c r="AE45" s="23" t="str">
        <f>IF(X45&lt;&gt;"",$H45*X45,"")</f>
        <v/>
      </c>
    </row>
    <row r="46" spans="2:31" x14ac:dyDescent="0.25">
      <c r="B46" s="18">
        <f>IF(G46="","",B45+1)</f>
        <v>24</v>
      </c>
      <c r="C46" s="25">
        <v>5200000013712</v>
      </c>
      <c r="D46" s="19"/>
      <c r="E46" s="19"/>
      <c r="F46" s="2"/>
      <c r="G46" s="20" t="s">
        <v>161</v>
      </c>
      <c r="H46" s="21">
        <v>1</v>
      </c>
      <c r="I46" s="21" t="s">
        <v>598</v>
      </c>
      <c r="J46" s="46"/>
      <c r="K46" s="46" t="s">
        <v>104</v>
      </c>
      <c r="L46" s="47"/>
      <c r="M46" s="48">
        <v>0.17</v>
      </c>
      <c r="N46" s="48">
        <v>0.17</v>
      </c>
      <c r="O46" s="49"/>
      <c r="P46" s="50"/>
      <c r="Q46" s="50">
        <v>0.18</v>
      </c>
      <c r="R46" s="50"/>
      <c r="S46" s="50"/>
      <c r="T46" s="46" t="s">
        <v>605</v>
      </c>
      <c r="U46" s="46" t="s">
        <v>606</v>
      </c>
      <c r="V46" s="51"/>
      <c r="W46" s="62"/>
      <c r="X46" s="62"/>
      <c r="Y46" s="23">
        <f>IF(M46&lt;&gt;"",$H46*M46,"")</f>
        <v>0.17</v>
      </c>
      <c r="Z46" s="23">
        <f>IF(N46&lt;&gt;"",$H46*N46,"")</f>
        <v>0.17</v>
      </c>
      <c r="AA46" s="19">
        <f>IF(OR(M46&lt;&gt;"",N46&lt;&gt;""),1,0)</f>
        <v>1</v>
      </c>
      <c r="AB46" s="19">
        <f>IF(M46&lt;&gt;0,1,0)</f>
        <v>1</v>
      </c>
      <c r="AC46" s="19">
        <f>IF(N46&lt;&gt;0,1,0)</f>
        <v>1</v>
      </c>
      <c r="AD46" s="23" t="str">
        <f>IF(W46&lt;&gt;"",$H46*W46,"")</f>
        <v/>
      </c>
      <c r="AE46" s="23" t="str">
        <f>IF(X46&lt;&gt;"",$H46*X46,"")</f>
        <v/>
      </c>
    </row>
    <row r="47" spans="2:31" x14ac:dyDescent="0.25">
      <c r="B47" s="18">
        <f>IF(G47="","",B46+1)</f>
        <v>25</v>
      </c>
      <c r="C47" s="25">
        <v>5300000004975</v>
      </c>
      <c r="D47" s="19"/>
      <c r="E47" s="19"/>
      <c r="F47" s="20"/>
      <c r="G47" s="20" t="s">
        <v>162</v>
      </c>
      <c r="H47" s="21">
        <v>1</v>
      </c>
      <c r="I47" s="21" t="s">
        <v>598</v>
      </c>
      <c r="J47" s="46"/>
      <c r="K47" s="46" t="s">
        <v>104</v>
      </c>
      <c r="L47" s="47"/>
      <c r="M47" s="48">
        <v>0.2</v>
      </c>
      <c r="N47" s="48">
        <v>0.2</v>
      </c>
      <c r="O47" s="49"/>
      <c r="P47" s="50"/>
      <c r="Q47" s="50">
        <v>0.18</v>
      </c>
      <c r="R47" s="50"/>
      <c r="S47" s="50"/>
      <c r="T47" s="46" t="s">
        <v>605</v>
      </c>
      <c r="U47" s="46" t="s">
        <v>606</v>
      </c>
      <c r="V47" s="51"/>
      <c r="W47" s="62"/>
      <c r="X47" s="62"/>
      <c r="Y47" s="23">
        <f>IF(M47&lt;&gt;"",$H47*M47,"")</f>
        <v>0.2</v>
      </c>
      <c r="Z47" s="23">
        <f>IF(N47&lt;&gt;"",$H47*N47,"")</f>
        <v>0.2</v>
      </c>
      <c r="AA47" s="19">
        <f>IF(OR(M47&lt;&gt;"",N47&lt;&gt;""),1,0)</f>
        <v>1</v>
      </c>
      <c r="AB47" s="19">
        <f>IF(M47&lt;&gt;0,1,0)</f>
        <v>1</v>
      </c>
      <c r="AC47" s="19">
        <f>IF(N47&lt;&gt;0,1,0)</f>
        <v>1</v>
      </c>
      <c r="AD47" s="23" t="str">
        <f>IF(W47&lt;&gt;"",$H47*W47,"")</f>
        <v/>
      </c>
      <c r="AE47" s="23" t="str">
        <f>IF(X47&lt;&gt;"",$H47*X47,"")</f>
        <v/>
      </c>
    </row>
    <row r="48" spans="2:31" x14ac:dyDescent="0.25">
      <c r="B48" s="18">
        <f>IF(G48="","",B47+1)</f>
        <v>26</v>
      </c>
      <c r="C48" s="25">
        <v>5300000004976</v>
      </c>
      <c r="D48" s="19"/>
      <c r="E48" s="19"/>
      <c r="F48" s="2"/>
      <c r="G48" s="20" t="s">
        <v>163</v>
      </c>
      <c r="H48" s="21">
        <v>1</v>
      </c>
      <c r="I48" s="21" t="s">
        <v>598</v>
      </c>
      <c r="J48" s="46"/>
      <c r="K48" s="46" t="s">
        <v>104</v>
      </c>
      <c r="L48" s="47"/>
      <c r="M48" s="48">
        <v>0.43</v>
      </c>
      <c r="N48" s="48">
        <v>0.43</v>
      </c>
      <c r="O48" s="49"/>
      <c r="P48" s="50"/>
      <c r="Q48" s="50">
        <v>0.18</v>
      </c>
      <c r="R48" s="50"/>
      <c r="S48" s="50"/>
      <c r="T48" s="46" t="s">
        <v>605</v>
      </c>
      <c r="U48" s="46" t="s">
        <v>606</v>
      </c>
      <c r="V48" s="51"/>
      <c r="W48" s="62"/>
      <c r="X48" s="62"/>
      <c r="Y48" s="23">
        <f>IF(M48&lt;&gt;"",$H48*M48,"")</f>
        <v>0.43</v>
      </c>
      <c r="Z48" s="23">
        <f>IF(N48&lt;&gt;"",$H48*N48,"")</f>
        <v>0.43</v>
      </c>
      <c r="AA48" s="19">
        <f>IF(OR(M48&lt;&gt;"",N48&lt;&gt;""),1,0)</f>
        <v>1</v>
      </c>
      <c r="AB48" s="19">
        <f>IF(M48&lt;&gt;0,1,0)</f>
        <v>1</v>
      </c>
      <c r="AC48" s="19">
        <f>IF(N48&lt;&gt;0,1,0)</f>
        <v>1</v>
      </c>
      <c r="AD48" s="23" t="str">
        <f>IF(W48&lt;&gt;"",$H48*W48,"")</f>
        <v/>
      </c>
      <c r="AE48" s="23" t="str">
        <f>IF(X48&lt;&gt;"",$H48*X48,"")</f>
        <v/>
      </c>
    </row>
    <row r="49" spans="2:31" x14ac:dyDescent="0.25">
      <c r="B49" s="18">
        <f>IF(G49="","",B48+1)</f>
        <v>27</v>
      </c>
      <c r="C49" s="25">
        <v>5300000006069</v>
      </c>
      <c r="D49" s="19"/>
      <c r="E49" s="19"/>
      <c r="F49" s="20"/>
      <c r="G49" s="20" t="s">
        <v>164</v>
      </c>
      <c r="H49" s="21">
        <v>33</v>
      </c>
      <c r="I49" s="21" t="s">
        <v>598</v>
      </c>
      <c r="J49" s="46"/>
      <c r="K49" s="46" t="s">
        <v>104</v>
      </c>
      <c r="L49" s="47"/>
      <c r="M49" s="48"/>
      <c r="N49" s="48"/>
      <c r="O49" s="49"/>
      <c r="P49" s="50"/>
      <c r="Q49" s="50">
        <v>0.18</v>
      </c>
      <c r="R49" s="50"/>
      <c r="S49" s="50"/>
      <c r="T49" s="46" t="s">
        <v>605</v>
      </c>
      <c r="U49" s="46" t="s">
        <v>606</v>
      </c>
      <c r="V49" s="51"/>
      <c r="W49" s="62"/>
      <c r="X49" s="62"/>
      <c r="Y49" s="23" t="str">
        <f>IF(M49&lt;&gt;"",$H49*M49,"")</f>
        <v/>
      </c>
      <c r="Z49" s="23" t="str">
        <f>IF(N49&lt;&gt;"",$H49*N49,"")</f>
        <v/>
      </c>
      <c r="AA49" s="19">
        <f>IF(OR(M49&lt;&gt;"",N49&lt;&gt;""),1,0)</f>
        <v>0</v>
      </c>
      <c r="AB49" s="19">
        <f>IF(M49&lt;&gt;0,1,0)</f>
        <v>0</v>
      </c>
      <c r="AC49" s="19">
        <f>IF(N49&lt;&gt;0,1,0)</f>
        <v>0</v>
      </c>
      <c r="AD49" s="23" t="str">
        <f>IF(W49&lt;&gt;"",$H49*W49,"")</f>
        <v/>
      </c>
      <c r="AE49" s="23" t="str">
        <f>IF(X49&lt;&gt;"",$H49*X49,"")</f>
        <v/>
      </c>
    </row>
    <row r="50" spans="2:31" x14ac:dyDescent="0.25">
      <c r="B50" s="18">
        <f>IF(G50="","",B49+1)</f>
        <v>28</v>
      </c>
      <c r="C50" s="25">
        <v>5300000006070</v>
      </c>
      <c r="D50" s="19"/>
      <c r="E50" s="19"/>
      <c r="F50" s="2"/>
      <c r="G50" s="20" t="s">
        <v>165</v>
      </c>
      <c r="H50" s="21">
        <v>33</v>
      </c>
      <c r="I50" s="21" t="s">
        <v>598</v>
      </c>
      <c r="J50" s="46"/>
      <c r="K50" s="46" t="s">
        <v>104</v>
      </c>
      <c r="L50" s="47"/>
      <c r="M50" s="48"/>
      <c r="N50" s="48"/>
      <c r="O50" s="49"/>
      <c r="P50" s="50"/>
      <c r="Q50" s="50">
        <v>0.18</v>
      </c>
      <c r="R50" s="50"/>
      <c r="S50" s="50"/>
      <c r="T50" s="46" t="s">
        <v>605</v>
      </c>
      <c r="U50" s="46" t="s">
        <v>606</v>
      </c>
      <c r="V50" s="51"/>
      <c r="W50" s="62"/>
      <c r="X50" s="62"/>
      <c r="Y50" s="23" t="str">
        <f>IF(M50&lt;&gt;"",$H50*M50,"")</f>
        <v/>
      </c>
      <c r="Z50" s="23" t="str">
        <f>IF(N50&lt;&gt;"",$H50*N50,"")</f>
        <v/>
      </c>
      <c r="AA50" s="19">
        <f>IF(OR(M50&lt;&gt;"",N50&lt;&gt;""),1,0)</f>
        <v>0</v>
      </c>
      <c r="AB50" s="19">
        <f>IF(M50&lt;&gt;0,1,0)</f>
        <v>0</v>
      </c>
      <c r="AC50" s="19">
        <f>IF(N50&lt;&gt;0,1,0)</f>
        <v>0</v>
      </c>
      <c r="AD50" s="23" t="str">
        <f>IF(W50&lt;&gt;"",$H50*W50,"")</f>
        <v/>
      </c>
      <c r="AE50" s="23" t="str">
        <f>IF(X50&lt;&gt;"",$H50*X50,"")</f>
        <v/>
      </c>
    </row>
    <row r="51" spans="2:31" x14ac:dyDescent="0.25">
      <c r="B51" s="18">
        <f>IF(G51="","",B50+1)</f>
        <v>29</v>
      </c>
      <c r="C51" s="25">
        <v>5200000007963</v>
      </c>
      <c r="D51" s="19"/>
      <c r="E51" s="19"/>
      <c r="F51" s="20"/>
      <c r="G51" s="20" t="s">
        <v>166</v>
      </c>
      <c r="H51" s="21">
        <v>67</v>
      </c>
      <c r="I51" s="21" t="s">
        <v>598</v>
      </c>
      <c r="J51" s="46"/>
      <c r="K51" s="46" t="s">
        <v>104</v>
      </c>
      <c r="L51" s="47"/>
      <c r="M51" s="48">
        <v>2.8</v>
      </c>
      <c r="N51" s="48">
        <v>2.8</v>
      </c>
      <c r="O51" s="49"/>
      <c r="P51" s="50"/>
      <c r="Q51" s="50">
        <v>0.18</v>
      </c>
      <c r="R51" s="50"/>
      <c r="S51" s="50"/>
      <c r="T51" s="46" t="s">
        <v>605</v>
      </c>
      <c r="U51" s="46" t="s">
        <v>606</v>
      </c>
      <c r="V51" s="51"/>
      <c r="W51" s="62"/>
      <c r="X51" s="62"/>
      <c r="Y51" s="23">
        <f>IF(M51&lt;&gt;"",$H51*M51,"")</f>
        <v>187.6</v>
      </c>
      <c r="Z51" s="23">
        <f>IF(N51&lt;&gt;"",$H51*N51,"")</f>
        <v>187.6</v>
      </c>
      <c r="AA51" s="19">
        <f>IF(OR(M51&lt;&gt;"",N51&lt;&gt;""),1,0)</f>
        <v>1</v>
      </c>
      <c r="AB51" s="19">
        <f>IF(M51&lt;&gt;0,1,0)</f>
        <v>1</v>
      </c>
      <c r="AC51" s="19">
        <f>IF(N51&lt;&gt;0,1,0)</f>
        <v>1</v>
      </c>
      <c r="AD51" s="23" t="str">
        <f>IF(W51&lt;&gt;"",$H51*W51,"")</f>
        <v/>
      </c>
      <c r="AE51" s="23" t="str">
        <f>IF(X51&lt;&gt;"",$H51*X51,"")</f>
        <v/>
      </c>
    </row>
    <row r="52" spans="2:31" x14ac:dyDescent="0.25">
      <c r="B52" s="18">
        <f>IF(G52="","",B51+1)</f>
        <v>30</v>
      </c>
      <c r="C52" s="25">
        <v>5200000007962</v>
      </c>
      <c r="D52" s="19"/>
      <c r="E52" s="19"/>
      <c r="F52" s="2"/>
      <c r="G52" s="20" t="s">
        <v>167</v>
      </c>
      <c r="H52" s="21">
        <v>33</v>
      </c>
      <c r="I52" s="21" t="s">
        <v>598</v>
      </c>
      <c r="J52" s="46"/>
      <c r="K52" s="46" t="s">
        <v>104</v>
      </c>
      <c r="L52" s="47"/>
      <c r="M52" s="48">
        <v>3.8</v>
      </c>
      <c r="N52" s="48">
        <v>3.8</v>
      </c>
      <c r="O52" s="49"/>
      <c r="P52" s="50"/>
      <c r="Q52" s="50">
        <v>0.18</v>
      </c>
      <c r="R52" s="50"/>
      <c r="S52" s="50"/>
      <c r="T52" s="46" t="s">
        <v>605</v>
      </c>
      <c r="U52" s="46" t="s">
        <v>606</v>
      </c>
      <c r="V52" s="51"/>
      <c r="W52" s="62"/>
      <c r="X52" s="62"/>
      <c r="Y52" s="23">
        <f>IF(M52&lt;&gt;"",$H52*M52,"")</f>
        <v>125.39999999999999</v>
      </c>
      <c r="Z52" s="23">
        <f>IF(N52&lt;&gt;"",$H52*N52,"")</f>
        <v>125.39999999999999</v>
      </c>
      <c r="AA52" s="19">
        <f>IF(OR(M52&lt;&gt;"",N52&lt;&gt;""),1,0)</f>
        <v>1</v>
      </c>
      <c r="AB52" s="19">
        <f>IF(M52&lt;&gt;0,1,0)</f>
        <v>1</v>
      </c>
      <c r="AC52" s="19">
        <f>IF(N52&lt;&gt;0,1,0)</f>
        <v>1</v>
      </c>
      <c r="AD52" s="23" t="str">
        <f>IF(W52&lt;&gt;"",$H52*W52,"")</f>
        <v/>
      </c>
      <c r="AE52" s="23" t="str">
        <f>IF(X52&lt;&gt;"",$H52*X52,"")</f>
        <v/>
      </c>
    </row>
    <row r="53" spans="2:31" x14ac:dyDescent="0.25">
      <c r="B53" s="18">
        <f>IF(G53="","",B52+1)</f>
        <v>31</v>
      </c>
      <c r="C53" s="25">
        <v>5200000002279</v>
      </c>
      <c r="D53" s="19"/>
      <c r="E53" s="19"/>
      <c r="F53" s="20"/>
      <c r="G53" s="20" t="s">
        <v>168</v>
      </c>
      <c r="H53" s="21">
        <v>1</v>
      </c>
      <c r="I53" s="21" t="s">
        <v>598</v>
      </c>
      <c r="J53" s="46"/>
      <c r="K53" s="46" t="s">
        <v>104</v>
      </c>
      <c r="L53" s="47"/>
      <c r="M53" s="48"/>
      <c r="N53" s="48"/>
      <c r="O53" s="49"/>
      <c r="P53" s="50"/>
      <c r="Q53" s="50">
        <v>0.18</v>
      </c>
      <c r="R53" s="50"/>
      <c r="S53" s="50"/>
      <c r="T53" s="46" t="s">
        <v>605</v>
      </c>
      <c r="U53" s="46" t="s">
        <v>606</v>
      </c>
      <c r="V53" s="51"/>
      <c r="W53" s="62"/>
      <c r="X53" s="62"/>
      <c r="Y53" s="23" t="str">
        <f>IF(M53&lt;&gt;"",$H53*M53,"")</f>
        <v/>
      </c>
      <c r="Z53" s="23" t="str">
        <f>IF(N53&lt;&gt;"",$H53*N53,"")</f>
        <v/>
      </c>
      <c r="AA53" s="19">
        <f>IF(OR(M53&lt;&gt;"",N53&lt;&gt;""),1,0)</f>
        <v>0</v>
      </c>
      <c r="AB53" s="19">
        <f>IF(M53&lt;&gt;0,1,0)</f>
        <v>0</v>
      </c>
      <c r="AC53" s="19">
        <f>IF(N53&lt;&gt;0,1,0)</f>
        <v>0</v>
      </c>
      <c r="AD53" s="23" t="str">
        <f>IF(W53&lt;&gt;"",$H53*W53,"")</f>
        <v/>
      </c>
      <c r="AE53" s="23" t="str">
        <f>IF(X53&lt;&gt;"",$H53*X53,"")</f>
        <v/>
      </c>
    </row>
    <row r="54" spans="2:31" x14ac:dyDescent="0.25">
      <c r="B54" s="18">
        <f>IF(G54="","",B53+1)</f>
        <v>32</v>
      </c>
      <c r="C54" s="25">
        <v>5900000005158</v>
      </c>
      <c r="D54" s="19"/>
      <c r="E54" s="19"/>
      <c r="F54" s="2"/>
      <c r="G54" s="20" t="s">
        <v>169</v>
      </c>
      <c r="H54" s="21">
        <v>1</v>
      </c>
      <c r="I54" s="21" t="s">
        <v>598</v>
      </c>
      <c r="J54" s="46"/>
      <c r="K54" s="46" t="s">
        <v>104</v>
      </c>
      <c r="L54" s="47"/>
      <c r="M54" s="48">
        <v>0.75</v>
      </c>
      <c r="N54" s="48">
        <v>0.75</v>
      </c>
      <c r="O54" s="49"/>
      <c r="P54" s="50"/>
      <c r="Q54" s="50">
        <v>0.18</v>
      </c>
      <c r="R54" s="50"/>
      <c r="S54" s="50"/>
      <c r="T54" s="46" t="s">
        <v>605</v>
      </c>
      <c r="U54" s="46" t="s">
        <v>606</v>
      </c>
      <c r="V54" s="51"/>
      <c r="W54" s="62"/>
      <c r="X54" s="62"/>
      <c r="Y54" s="23">
        <f>IF(M54&lt;&gt;"",$H54*M54,"")</f>
        <v>0.75</v>
      </c>
      <c r="Z54" s="23">
        <f>IF(N54&lt;&gt;"",$H54*N54,"")</f>
        <v>0.75</v>
      </c>
      <c r="AA54" s="19">
        <f>IF(OR(M54&lt;&gt;"",N54&lt;&gt;""),1,0)</f>
        <v>1</v>
      </c>
      <c r="AB54" s="19">
        <f>IF(M54&lt;&gt;0,1,0)</f>
        <v>1</v>
      </c>
      <c r="AC54" s="19">
        <f>IF(N54&lt;&gt;0,1,0)</f>
        <v>1</v>
      </c>
      <c r="AD54" s="23" t="str">
        <f>IF(W54&lt;&gt;"",$H54*W54,"")</f>
        <v/>
      </c>
      <c r="AE54" s="23" t="str">
        <f>IF(X54&lt;&gt;"",$H54*X54,"")</f>
        <v/>
      </c>
    </row>
    <row r="55" spans="2:31" x14ac:dyDescent="0.25">
      <c r="B55" s="18">
        <f>IF(G55="","",B54+1)</f>
        <v>33</v>
      </c>
      <c r="C55" s="25">
        <v>5200000011693</v>
      </c>
      <c r="D55" s="19"/>
      <c r="E55" s="19"/>
      <c r="F55" s="20"/>
      <c r="G55" s="20" t="s">
        <v>170</v>
      </c>
      <c r="H55" s="21">
        <v>1</v>
      </c>
      <c r="I55" s="21" t="s">
        <v>598</v>
      </c>
      <c r="J55" s="46"/>
      <c r="K55" s="46" t="s">
        <v>104</v>
      </c>
      <c r="L55" s="47"/>
      <c r="M55" s="48">
        <v>0.2</v>
      </c>
      <c r="N55" s="48">
        <v>0.2</v>
      </c>
      <c r="O55" s="49"/>
      <c r="P55" s="50"/>
      <c r="Q55" s="50">
        <v>0.18</v>
      </c>
      <c r="R55" s="50"/>
      <c r="S55" s="50"/>
      <c r="T55" s="46" t="s">
        <v>605</v>
      </c>
      <c r="U55" s="46" t="s">
        <v>606</v>
      </c>
      <c r="V55" s="51"/>
      <c r="W55" s="62"/>
      <c r="X55" s="62"/>
      <c r="Y55" s="23">
        <f>IF(M55&lt;&gt;"",$H55*M55,"")</f>
        <v>0.2</v>
      </c>
      <c r="Z55" s="23">
        <f>IF(N55&lt;&gt;"",$H55*N55,"")</f>
        <v>0.2</v>
      </c>
      <c r="AA55" s="19">
        <f>IF(OR(M55&lt;&gt;"",N55&lt;&gt;""),1,0)</f>
        <v>1</v>
      </c>
      <c r="AB55" s="19">
        <f>IF(M55&lt;&gt;0,1,0)</f>
        <v>1</v>
      </c>
      <c r="AC55" s="19">
        <f>IF(N55&lt;&gt;0,1,0)</f>
        <v>1</v>
      </c>
      <c r="AD55" s="23" t="str">
        <f>IF(W55&lt;&gt;"",$H55*W55,"")</f>
        <v/>
      </c>
      <c r="AE55" s="23" t="str">
        <f>IF(X55&lt;&gt;"",$H55*X55,"")</f>
        <v/>
      </c>
    </row>
    <row r="56" spans="2:31" x14ac:dyDescent="0.25">
      <c r="B56" s="18">
        <f>IF(G56="","",B55+1)</f>
        <v>34</v>
      </c>
      <c r="C56" s="25">
        <v>5200000021847</v>
      </c>
      <c r="D56" s="19"/>
      <c r="E56" s="19"/>
      <c r="F56" s="2"/>
      <c r="G56" s="20" t="s">
        <v>561</v>
      </c>
      <c r="H56" s="21">
        <v>433</v>
      </c>
      <c r="I56" s="21" t="s">
        <v>598</v>
      </c>
      <c r="J56" s="46"/>
      <c r="K56" s="46" t="s">
        <v>104</v>
      </c>
      <c r="L56" s="47"/>
      <c r="M56" s="48">
        <v>4</v>
      </c>
      <c r="N56" s="48">
        <v>4</v>
      </c>
      <c r="O56" s="49"/>
      <c r="P56" s="50"/>
      <c r="Q56" s="50">
        <v>0.18</v>
      </c>
      <c r="R56" s="50"/>
      <c r="S56" s="50"/>
      <c r="T56" s="46" t="s">
        <v>605</v>
      </c>
      <c r="U56" s="46" t="s">
        <v>606</v>
      </c>
      <c r="V56" s="51"/>
      <c r="W56" s="62"/>
      <c r="X56" s="62"/>
      <c r="Y56" s="23">
        <f>IF(M56&lt;&gt;"",$H56*M56,"")</f>
        <v>1732</v>
      </c>
      <c r="Z56" s="23">
        <f>IF(N56&lt;&gt;"",$H56*N56,"")</f>
        <v>1732</v>
      </c>
      <c r="AA56" s="19">
        <f>IF(OR(M56&lt;&gt;"",N56&lt;&gt;""),1,0)</f>
        <v>1</v>
      </c>
      <c r="AB56" s="19">
        <f>IF(M56&lt;&gt;0,1,0)</f>
        <v>1</v>
      </c>
      <c r="AC56" s="19">
        <f>IF(N56&lt;&gt;0,1,0)</f>
        <v>1</v>
      </c>
      <c r="AD56" s="23" t="str">
        <f>IF(W56&lt;&gt;"",$H56*W56,"")</f>
        <v/>
      </c>
      <c r="AE56" s="23" t="str">
        <f>IF(X56&lt;&gt;"",$H56*X56,"")</f>
        <v/>
      </c>
    </row>
    <row r="57" spans="2:31" x14ac:dyDescent="0.25">
      <c r="B57" s="18">
        <f>IF(G57="","",B56+1)</f>
        <v>35</v>
      </c>
      <c r="C57" s="25">
        <v>5200000014725</v>
      </c>
      <c r="D57" s="19"/>
      <c r="E57" s="19"/>
      <c r="F57" s="20"/>
      <c r="G57" s="20" t="s">
        <v>171</v>
      </c>
      <c r="H57" s="21">
        <v>867</v>
      </c>
      <c r="I57" s="21" t="s">
        <v>598</v>
      </c>
      <c r="J57" s="46"/>
      <c r="K57" s="46" t="s">
        <v>104</v>
      </c>
      <c r="L57" s="47"/>
      <c r="M57" s="48">
        <v>1.6</v>
      </c>
      <c r="N57" s="48">
        <v>1.6</v>
      </c>
      <c r="O57" s="49"/>
      <c r="P57" s="50"/>
      <c r="Q57" s="50">
        <v>0.18</v>
      </c>
      <c r="R57" s="50"/>
      <c r="S57" s="50"/>
      <c r="T57" s="46" t="s">
        <v>605</v>
      </c>
      <c r="U57" s="46" t="s">
        <v>606</v>
      </c>
      <c r="V57" s="51"/>
      <c r="W57" s="62"/>
      <c r="X57" s="62"/>
      <c r="Y57" s="23">
        <f>IF(M57&lt;&gt;"",$H57*M57,"")</f>
        <v>1387.2</v>
      </c>
      <c r="Z57" s="23">
        <f>IF(N57&lt;&gt;"",$H57*N57,"")</f>
        <v>1387.2</v>
      </c>
      <c r="AA57" s="19">
        <f>IF(OR(M57&lt;&gt;"",N57&lt;&gt;""),1,0)</f>
        <v>1</v>
      </c>
      <c r="AB57" s="19">
        <f>IF(M57&lt;&gt;0,1,0)</f>
        <v>1</v>
      </c>
      <c r="AC57" s="19">
        <f>IF(N57&lt;&gt;0,1,0)</f>
        <v>1</v>
      </c>
      <c r="AD57" s="23" t="str">
        <f>IF(W57&lt;&gt;"",$H57*W57,"")</f>
        <v/>
      </c>
      <c r="AE57" s="23" t="str">
        <f>IF(X57&lt;&gt;"",$H57*X57,"")</f>
        <v/>
      </c>
    </row>
    <row r="58" spans="2:31" x14ac:dyDescent="0.25">
      <c r="B58" s="18">
        <f>IF(G58="","",B57+1)</f>
        <v>36</v>
      </c>
      <c r="C58" s="25">
        <v>5200000009916</v>
      </c>
      <c r="D58" s="19"/>
      <c r="E58" s="19"/>
      <c r="F58" s="2"/>
      <c r="G58" s="20" t="s">
        <v>172</v>
      </c>
      <c r="H58" s="21">
        <v>1</v>
      </c>
      <c r="I58" s="21" t="s">
        <v>598</v>
      </c>
      <c r="J58" s="46"/>
      <c r="K58" s="46" t="s">
        <v>104</v>
      </c>
      <c r="L58" s="47"/>
      <c r="M58" s="48">
        <v>0.18</v>
      </c>
      <c r="N58" s="48">
        <v>0.18</v>
      </c>
      <c r="O58" s="49"/>
      <c r="P58" s="50"/>
      <c r="Q58" s="50">
        <v>0.18</v>
      </c>
      <c r="R58" s="50"/>
      <c r="S58" s="50"/>
      <c r="T58" s="46" t="s">
        <v>605</v>
      </c>
      <c r="U58" s="46" t="s">
        <v>606</v>
      </c>
      <c r="V58" s="51"/>
      <c r="W58" s="62"/>
      <c r="X58" s="62"/>
      <c r="Y58" s="23">
        <f>IF(M58&lt;&gt;"",$H58*M58,"")</f>
        <v>0.18</v>
      </c>
      <c r="Z58" s="23">
        <f>IF(N58&lt;&gt;"",$H58*N58,"")</f>
        <v>0.18</v>
      </c>
      <c r="AA58" s="19">
        <f>IF(OR(M58&lt;&gt;"",N58&lt;&gt;""),1,0)</f>
        <v>1</v>
      </c>
      <c r="AB58" s="19">
        <f>IF(M58&lt;&gt;0,1,0)</f>
        <v>1</v>
      </c>
      <c r="AC58" s="19">
        <f>IF(N58&lt;&gt;0,1,0)</f>
        <v>1</v>
      </c>
      <c r="AD58" s="23" t="str">
        <f>IF(W58&lt;&gt;"",$H58*W58,"")</f>
        <v/>
      </c>
      <c r="AE58" s="23" t="str">
        <f>IF(X58&lt;&gt;"",$H58*X58,"")</f>
        <v/>
      </c>
    </row>
    <row r="59" spans="2:31" x14ac:dyDescent="0.25">
      <c r="B59" s="18">
        <f>IF(G59="","",B58+1)</f>
        <v>37</v>
      </c>
      <c r="C59" s="25">
        <v>5200000012962</v>
      </c>
      <c r="D59" s="19"/>
      <c r="E59" s="19"/>
      <c r="F59" s="20"/>
      <c r="G59" s="20" t="s">
        <v>173</v>
      </c>
      <c r="H59" s="21">
        <v>133</v>
      </c>
      <c r="I59" s="21" t="s">
        <v>598</v>
      </c>
      <c r="J59" s="46"/>
      <c r="K59" s="46" t="s">
        <v>104</v>
      </c>
      <c r="L59" s="47"/>
      <c r="M59" s="48">
        <v>0.45</v>
      </c>
      <c r="N59" s="48">
        <v>0.45</v>
      </c>
      <c r="O59" s="49"/>
      <c r="P59" s="50"/>
      <c r="Q59" s="50">
        <v>0.18</v>
      </c>
      <c r="R59" s="50"/>
      <c r="S59" s="50"/>
      <c r="T59" s="46" t="s">
        <v>605</v>
      </c>
      <c r="U59" s="46" t="s">
        <v>606</v>
      </c>
      <c r="V59" s="51"/>
      <c r="W59" s="62"/>
      <c r="X59" s="62"/>
      <c r="Y59" s="23">
        <f>IF(M59&lt;&gt;"",$H59*M59,"")</f>
        <v>59.85</v>
      </c>
      <c r="Z59" s="23">
        <f>IF(N59&lt;&gt;"",$H59*N59,"")</f>
        <v>59.85</v>
      </c>
      <c r="AA59" s="19">
        <f>IF(OR(M59&lt;&gt;"",N59&lt;&gt;""),1,0)</f>
        <v>1</v>
      </c>
      <c r="AB59" s="19">
        <f>IF(M59&lt;&gt;0,1,0)</f>
        <v>1</v>
      </c>
      <c r="AC59" s="19">
        <f>IF(N59&lt;&gt;0,1,0)</f>
        <v>1</v>
      </c>
      <c r="AD59" s="23" t="str">
        <f>IF(W59&lt;&gt;"",$H59*W59,"")</f>
        <v/>
      </c>
      <c r="AE59" s="23" t="str">
        <f>IF(X59&lt;&gt;"",$H59*X59,"")</f>
        <v/>
      </c>
    </row>
    <row r="60" spans="2:31" x14ac:dyDescent="0.25">
      <c r="B60" s="18">
        <f>IF(G60="","",B59+1)</f>
        <v>38</v>
      </c>
      <c r="C60" s="25">
        <v>5200000019257</v>
      </c>
      <c r="D60" s="19"/>
      <c r="E60" s="19"/>
      <c r="F60" s="2"/>
      <c r="G60" s="20" t="s">
        <v>174</v>
      </c>
      <c r="H60" s="21">
        <v>1</v>
      </c>
      <c r="I60" s="21" t="s">
        <v>598</v>
      </c>
      <c r="J60" s="46"/>
      <c r="K60" s="46" t="s">
        <v>104</v>
      </c>
      <c r="L60" s="47"/>
      <c r="M60" s="48">
        <v>0.44</v>
      </c>
      <c r="N60" s="48">
        <v>0.44</v>
      </c>
      <c r="O60" s="49"/>
      <c r="P60" s="50"/>
      <c r="Q60" s="50">
        <v>0.18</v>
      </c>
      <c r="R60" s="50"/>
      <c r="S60" s="50"/>
      <c r="T60" s="46" t="s">
        <v>605</v>
      </c>
      <c r="U60" s="46" t="s">
        <v>606</v>
      </c>
      <c r="V60" s="51"/>
      <c r="W60" s="62"/>
      <c r="X60" s="62"/>
      <c r="Y60" s="23">
        <f>IF(M60&lt;&gt;"",$H60*M60,"")</f>
        <v>0.44</v>
      </c>
      <c r="Z60" s="23">
        <f>IF(N60&lt;&gt;"",$H60*N60,"")</f>
        <v>0.44</v>
      </c>
      <c r="AA60" s="19">
        <f>IF(OR(M60&lt;&gt;"",N60&lt;&gt;""),1,0)</f>
        <v>1</v>
      </c>
      <c r="AB60" s="19">
        <f>IF(M60&lt;&gt;0,1,0)</f>
        <v>1</v>
      </c>
      <c r="AC60" s="19">
        <f>IF(N60&lt;&gt;0,1,0)</f>
        <v>1</v>
      </c>
      <c r="AD60" s="23" t="str">
        <f>IF(W60&lt;&gt;"",$H60*W60,"")</f>
        <v/>
      </c>
      <c r="AE60" s="23" t="str">
        <f>IF(X60&lt;&gt;"",$H60*X60,"")</f>
        <v/>
      </c>
    </row>
    <row r="61" spans="2:31" x14ac:dyDescent="0.25">
      <c r="B61" s="18">
        <f>IF(G61="","",B60+1)</f>
        <v>39</v>
      </c>
      <c r="C61" s="25">
        <v>5200000012963</v>
      </c>
      <c r="D61" s="19"/>
      <c r="E61" s="19"/>
      <c r="F61" s="20"/>
      <c r="G61" s="20" t="s">
        <v>175</v>
      </c>
      <c r="H61" s="21">
        <v>133</v>
      </c>
      <c r="I61" s="21" t="s">
        <v>598</v>
      </c>
      <c r="J61" s="46"/>
      <c r="K61" s="46" t="s">
        <v>104</v>
      </c>
      <c r="L61" s="47"/>
      <c r="M61" s="48">
        <v>0.38</v>
      </c>
      <c r="N61" s="48">
        <v>0.38</v>
      </c>
      <c r="O61" s="49"/>
      <c r="P61" s="50"/>
      <c r="Q61" s="50">
        <v>0.18</v>
      </c>
      <c r="R61" s="50"/>
      <c r="S61" s="50"/>
      <c r="T61" s="46" t="s">
        <v>605</v>
      </c>
      <c r="U61" s="46" t="s">
        <v>606</v>
      </c>
      <c r="V61" s="51"/>
      <c r="W61" s="62"/>
      <c r="X61" s="62"/>
      <c r="Y61" s="23">
        <f>IF(M61&lt;&gt;"",$H61*M61,"")</f>
        <v>50.54</v>
      </c>
      <c r="Z61" s="23">
        <f>IF(N61&lt;&gt;"",$H61*N61,"")</f>
        <v>50.54</v>
      </c>
      <c r="AA61" s="19">
        <f>IF(OR(M61&lt;&gt;"",N61&lt;&gt;""),1,0)</f>
        <v>1</v>
      </c>
      <c r="AB61" s="19">
        <f>IF(M61&lt;&gt;0,1,0)</f>
        <v>1</v>
      </c>
      <c r="AC61" s="19">
        <f>IF(N61&lt;&gt;0,1,0)</f>
        <v>1</v>
      </c>
      <c r="AD61" s="23" t="str">
        <f>IF(W61&lt;&gt;"",$H61*W61,"")</f>
        <v/>
      </c>
      <c r="AE61" s="23" t="str">
        <f>IF(X61&lt;&gt;"",$H61*X61,"")</f>
        <v/>
      </c>
    </row>
    <row r="62" spans="2:31" x14ac:dyDescent="0.25">
      <c r="B62" s="18">
        <f>IF(G62="","",B61+1)</f>
        <v>40</v>
      </c>
      <c r="C62" s="25">
        <v>5200000011613</v>
      </c>
      <c r="D62" s="19"/>
      <c r="E62" s="19"/>
      <c r="F62" s="2"/>
      <c r="G62" s="20" t="s">
        <v>176</v>
      </c>
      <c r="H62" s="21">
        <v>1</v>
      </c>
      <c r="I62" s="21" t="s">
        <v>598</v>
      </c>
      <c r="J62" s="46"/>
      <c r="K62" s="46" t="s">
        <v>104</v>
      </c>
      <c r="L62" s="47"/>
      <c r="M62" s="48">
        <v>0.9</v>
      </c>
      <c r="N62" s="48">
        <v>0.9</v>
      </c>
      <c r="O62" s="49"/>
      <c r="P62" s="50"/>
      <c r="Q62" s="50">
        <v>0.18</v>
      </c>
      <c r="R62" s="50"/>
      <c r="S62" s="50"/>
      <c r="T62" s="46" t="s">
        <v>605</v>
      </c>
      <c r="U62" s="46" t="s">
        <v>606</v>
      </c>
      <c r="V62" s="51"/>
      <c r="W62" s="62"/>
      <c r="X62" s="62"/>
      <c r="Y62" s="23">
        <f>IF(M62&lt;&gt;"",$H62*M62,"")</f>
        <v>0.9</v>
      </c>
      <c r="Z62" s="23">
        <f>IF(N62&lt;&gt;"",$H62*N62,"")</f>
        <v>0.9</v>
      </c>
      <c r="AA62" s="19">
        <f>IF(OR(M62&lt;&gt;"",N62&lt;&gt;""),1,0)</f>
        <v>1</v>
      </c>
      <c r="AB62" s="19">
        <f>IF(M62&lt;&gt;0,1,0)</f>
        <v>1</v>
      </c>
      <c r="AC62" s="19">
        <f>IF(N62&lt;&gt;0,1,0)</f>
        <v>1</v>
      </c>
      <c r="AD62" s="23" t="str">
        <f>IF(W62&lt;&gt;"",$H62*W62,"")</f>
        <v/>
      </c>
      <c r="AE62" s="23" t="str">
        <f>IF(X62&lt;&gt;"",$H62*X62,"")</f>
        <v/>
      </c>
    </row>
    <row r="63" spans="2:31" x14ac:dyDescent="0.25">
      <c r="B63" s="18">
        <f>IF(G63="","",B62+1)</f>
        <v>41</v>
      </c>
      <c r="C63" s="25">
        <v>5200000011611</v>
      </c>
      <c r="D63" s="19"/>
      <c r="E63" s="19"/>
      <c r="F63" s="20"/>
      <c r="G63" s="20" t="s">
        <v>177</v>
      </c>
      <c r="H63" s="21">
        <v>1</v>
      </c>
      <c r="I63" s="21" t="s">
        <v>598</v>
      </c>
      <c r="J63" s="46"/>
      <c r="K63" s="46" t="s">
        <v>104</v>
      </c>
      <c r="L63" s="47"/>
      <c r="M63" s="48">
        <v>0.95</v>
      </c>
      <c r="N63" s="48">
        <v>0.95</v>
      </c>
      <c r="O63" s="49"/>
      <c r="P63" s="50"/>
      <c r="Q63" s="50">
        <v>0.18</v>
      </c>
      <c r="R63" s="50"/>
      <c r="S63" s="50"/>
      <c r="T63" s="46" t="s">
        <v>605</v>
      </c>
      <c r="U63" s="46" t="s">
        <v>606</v>
      </c>
      <c r="V63" s="51"/>
      <c r="W63" s="62"/>
      <c r="X63" s="62"/>
      <c r="Y63" s="23">
        <f>IF(M63&lt;&gt;"",$H63*M63,"")</f>
        <v>0.95</v>
      </c>
      <c r="Z63" s="23">
        <f>IF(N63&lt;&gt;"",$H63*N63,"")</f>
        <v>0.95</v>
      </c>
      <c r="AA63" s="19">
        <f>IF(OR(M63&lt;&gt;"",N63&lt;&gt;""),1,0)</f>
        <v>1</v>
      </c>
      <c r="AB63" s="19">
        <f>IF(M63&lt;&gt;0,1,0)</f>
        <v>1</v>
      </c>
      <c r="AC63" s="19">
        <f>IF(N63&lt;&gt;0,1,0)</f>
        <v>1</v>
      </c>
      <c r="AD63" s="23" t="str">
        <f>IF(W63&lt;&gt;"",$H63*W63,"")</f>
        <v/>
      </c>
      <c r="AE63" s="23" t="str">
        <f>IF(X63&lt;&gt;"",$H63*X63,"")</f>
        <v/>
      </c>
    </row>
    <row r="64" spans="2:31" x14ac:dyDescent="0.25">
      <c r="B64" s="18">
        <f>IF(G64="","",B63+1)</f>
        <v>42</v>
      </c>
      <c r="C64" s="25">
        <v>5200000011612</v>
      </c>
      <c r="D64" s="19"/>
      <c r="E64" s="19"/>
      <c r="F64" s="2"/>
      <c r="G64" s="20" t="s">
        <v>178</v>
      </c>
      <c r="H64" s="21">
        <v>1</v>
      </c>
      <c r="I64" s="21" t="s">
        <v>598</v>
      </c>
      <c r="J64" s="46"/>
      <c r="K64" s="46" t="s">
        <v>104</v>
      </c>
      <c r="L64" s="47"/>
      <c r="M64" s="48">
        <v>1.75</v>
      </c>
      <c r="N64" s="48">
        <v>1.75</v>
      </c>
      <c r="O64" s="49"/>
      <c r="P64" s="50"/>
      <c r="Q64" s="50">
        <v>0.18</v>
      </c>
      <c r="R64" s="50"/>
      <c r="S64" s="50"/>
      <c r="T64" s="46" t="s">
        <v>605</v>
      </c>
      <c r="U64" s="46" t="s">
        <v>606</v>
      </c>
      <c r="V64" s="51"/>
      <c r="W64" s="62"/>
      <c r="X64" s="62"/>
      <c r="Y64" s="23">
        <f>IF(M64&lt;&gt;"",$H64*M64,"")</f>
        <v>1.75</v>
      </c>
      <c r="Z64" s="23">
        <f>IF(N64&lt;&gt;"",$H64*N64,"")</f>
        <v>1.75</v>
      </c>
      <c r="AA64" s="19">
        <f>IF(OR(M64&lt;&gt;"",N64&lt;&gt;""),1,0)</f>
        <v>1</v>
      </c>
      <c r="AB64" s="19">
        <f>IF(M64&lt;&gt;0,1,0)</f>
        <v>1</v>
      </c>
      <c r="AC64" s="19">
        <f>IF(N64&lt;&gt;0,1,0)</f>
        <v>1</v>
      </c>
      <c r="AD64" s="23" t="str">
        <f>IF(W64&lt;&gt;"",$H64*W64,"")</f>
        <v/>
      </c>
      <c r="AE64" s="23" t="str">
        <f>IF(X64&lt;&gt;"",$H64*X64,"")</f>
        <v/>
      </c>
    </row>
    <row r="65" spans="2:31" x14ac:dyDescent="0.25">
      <c r="B65" s="18">
        <f>IF(G65="","",B64+1)</f>
        <v>43</v>
      </c>
      <c r="C65" s="25">
        <v>5200000008516</v>
      </c>
      <c r="D65" s="19"/>
      <c r="E65" s="19"/>
      <c r="F65" s="20"/>
      <c r="G65" s="20" t="s">
        <v>179</v>
      </c>
      <c r="H65" s="21">
        <v>1</v>
      </c>
      <c r="I65" s="21" t="s">
        <v>598</v>
      </c>
      <c r="J65" s="46"/>
      <c r="K65" s="46" t="s">
        <v>104</v>
      </c>
      <c r="L65" s="47"/>
      <c r="M65" s="48">
        <v>1.5</v>
      </c>
      <c r="N65" s="48">
        <v>1.5</v>
      </c>
      <c r="O65" s="49"/>
      <c r="P65" s="50"/>
      <c r="Q65" s="50">
        <v>0.18</v>
      </c>
      <c r="R65" s="50"/>
      <c r="S65" s="50"/>
      <c r="T65" s="46" t="s">
        <v>605</v>
      </c>
      <c r="U65" s="46" t="s">
        <v>606</v>
      </c>
      <c r="V65" s="51"/>
      <c r="W65" s="62"/>
      <c r="X65" s="62"/>
      <c r="Y65" s="23">
        <f>IF(M65&lt;&gt;"",$H65*M65,"")</f>
        <v>1.5</v>
      </c>
      <c r="Z65" s="23">
        <f>IF(N65&lt;&gt;"",$H65*N65,"")</f>
        <v>1.5</v>
      </c>
      <c r="AA65" s="19">
        <f>IF(OR(M65&lt;&gt;"",N65&lt;&gt;""),1,0)</f>
        <v>1</v>
      </c>
      <c r="AB65" s="19">
        <f>IF(M65&lt;&gt;0,1,0)</f>
        <v>1</v>
      </c>
      <c r="AC65" s="19">
        <f>IF(N65&lt;&gt;0,1,0)</f>
        <v>1</v>
      </c>
      <c r="AD65" s="23" t="str">
        <f>IF(W65&lt;&gt;"",$H65*W65,"")</f>
        <v/>
      </c>
      <c r="AE65" s="23" t="str">
        <f>IF(X65&lt;&gt;"",$H65*X65,"")</f>
        <v/>
      </c>
    </row>
    <row r="66" spans="2:31" x14ac:dyDescent="0.25">
      <c r="B66" s="18">
        <f>IF(G66="","",B65+1)</f>
        <v>44</v>
      </c>
      <c r="C66" s="25">
        <v>5200000024365</v>
      </c>
      <c r="D66" s="19"/>
      <c r="E66" s="19"/>
      <c r="F66" s="2"/>
      <c r="G66" s="20" t="s">
        <v>562</v>
      </c>
      <c r="H66" s="21">
        <v>1</v>
      </c>
      <c r="I66" s="21" t="s">
        <v>598</v>
      </c>
      <c r="J66" s="46"/>
      <c r="K66" s="46" t="s">
        <v>104</v>
      </c>
      <c r="L66" s="47"/>
      <c r="M66" s="48">
        <v>0.35</v>
      </c>
      <c r="N66" s="48">
        <v>0.35</v>
      </c>
      <c r="O66" s="49"/>
      <c r="P66" s="50"/>
      <c r="Q66" s="50">
        <v>0.18</v>
      </c>
      <c r="R66" s="50"/>
      <c r="S66" s="50"/>
      <c r="T66" s="46" t="s">
        <v>605</v>
      </c>
      <c r="U66" s="46" t="s">
        <v>606</v>
      </c>
      <c r="V66" s="51"/>
      <c r="W66" s="62"/>
      <c r="X66" s="62"/>
      <c r="Y66" s="23">
        <f>IF(M66&lt;&gt;"",$H66*M66,"")</f>
        <v>0.35</v>
      </c>
      <c r="Z66" s="23">
        <f>IF(N66&lt;&gt;"",$H66*N66,"")</f>
        <v>0.35</v>
      </c>
      <c r="AA66" s="19">
        <f>IF(OR(M66&lt;&gt;"",N66&lt;&gt;""),1,0)</f>
        <v>1</v>
      </c>
      <c r="AB66" s="19">
        <f>IF(M66&lt;&gt;0,1,0)</f>
        <v>1</v>
      </c>
      <c r="AC66" s="19">
        <f>IF(N66&lt;&gt;0,1,0)</f>
        <v>1</v>
      </c>
      <c r="AD66" s="23" t="str">
        <f>IF(W66&lt;&gt;"",$H66*W66,"")</f>
        <v/>
      </c>
      <c r="AE66" s="23" t="str">
        <f>IF(X66&lt;&gt;"",$H66*X66,"")</f>
        <v/>
      </c>
    </row>
    <row r="67" spans="2:31" x14ac:dyDescent="0.25">
      <c r="B67" s="18">
        <f>IF(G67="","",B66+1)</f>
        <v>45</v>
      </c>
      <c r="C67" s="25">
        <v>5200000014622</v>
      </c>
      <c r="D67" s="19"/>
      <c r="E67" s="19"/>
      <c r="F67" s="20"/>
      <c r="G67" s="20" t="s">
        <v>180</v>
      </c>
      <c r="H67" s="21">
        <v>43</v>
      </c>
      <c r="I67" s="21" t="s">
        <v>598</v>
      </c>
      <c r="J67" s="46"/>
      <c r="K67" s="46" t="s">
        <v>104</v>
      </c>
      <c r="L67" s="47"/>
      <c r="M67" s="48">
        <v>1.75</v>
      </c>
      <c r="N67" s="48">
        <v>1.75</v>
      </c>
      <c r="O67" s="49"/>
      <c r="P67" s="50"/>
      <c r="Q67" s="50">
        <v>0.18</v>
      </c>
      <c r="R67" s="50"/>
      <c r="S67" s="50"/>
      <c r="T67" s="46" t="s">
        <v>605</v>
      </c>
      <c r="U67" s="46" t="s">
        <v>606</v>
      </c>
      <c r="V67" s="51"/>
      <c r="W67" s="62"/>
      <c r="X67" s="62"/>
      <c r="Y67" s="23">
        <f>IF(M67&lt;&gt;"",$H67*M67,"")</f>
        <v>75.25</v>
      </c>
      <c r="Z67" s="23">
        <f>IF(N67&lt;&gt;"",$H67*N67,"")</f>
        <v>75.25</v>
      </c>
      <c r="AA67" s="19">
        <f>IF(OR(M67&lt;&gt;"",N67&lt;&gt;""),1,0)</f>
        <v>1</v>
      </c>
      <c r="AB67" s="19">
        <f>IF(M67&lt;&gt;0,1,0)</f>
        <v>1</v>
      </c>
      <c r="AC67" s="19">
        <f>IF(N67&lt;&gt;0,1,0)</f>
        <v>1</v>
      </c>
      <c r="AD67" s="23" t="str">
        <f>IF(W67&lt;&gt;"",$H67*W67,"")</f>
        <v/>
      </c>
      <c r="AE67" s="23" t="str">
        <f>IF(X67&lt;&gt;"",$H67*X67,"")</f>
        <v/>
      </c>
    </row>
    <row r="68" spans="2:31" x14ac:dyDescent="0.25">
      <c r="B68" s="18">
        <f>IF(G68="","",B67+1)</f>
        <v>46</v>
      </c>
      <c r="C68" s="25">
        <v>5200000013384</v>
      </c>
      <c r="D68" s="19"/>
      <c r="E68" s="19"/>
      <c r="F68" s="2"/>
      <c r="G68" s="20" t="s">
        <v>181</v>
      </c>
      <c r="H68" s="21">
        <v>1</v>
      </c>
      <c r="I68" s="21" t="s">
        <v>598</v>
      </c>
      <c r="J68" s="46"/>
      <c r="K68" s="46" t="s">
        <v>104</v>
      </c>
      <c r="L68" s="47"/>
      <c r="M68" s="48">
        <v>0.46</v>
      </c>
      <c r="N68" s="48">
        <v>0.46</v>
      </c>
      <c r="O68" s="49"/>
      <c r="P68" s="50"/>
      <c r="Q68" s="50">
        <v>0.18</v>
      </c>
      <c r="R68" s="50"/>
      <c r="S68" s="50"/>
      <c r="T68" s="46" t="s">
        <v>605</v>
      </c>
      <c r="U68" s="46" t="s">
        <v>606</v>
      </c>
      <c r="V68" s="51"/>
      <c r="W68" s="62"/>
      <c r="X68" s="62"/>
      <c r="Y68" s="23">
        <f>IF(M68&lt;&gt;"",$H68*M68,"")</f>
        <v>0.46</v>
      </c>
      <c r="Z68" s="23">
        <f>IF(N68&lt;&gt;"",$H68*N68,"")</f>
        <v>0.46</v>
      </c>
      <c r="AA68" s="19">
        <f>IF(OR(M68&lt;&gt;"",N68&lt;&gt;""),1,0)</f>
        <v>1</v>
      </c>
      <c r="AB68" s="19">
        <f>IF(M68&lt;&gt;0,1,0)</f>
        <v>1</v>
      </c>
      <c r="AC68" s="19">
        <f>IF(N68&lt;&gt;0,1,0)</f>
        <v>1</v>
      </c>
      <c r="AD68" s="23" t="str">
        <f>IF(W68&lt;&gt;"",$H68*W68,"")</f>
        <v/>
      </c>
      <c r="AE68" s="23" t="str">
        <f>IF(X68&lt;&gt;"",$H68*X68,"")</f>
        <v/>
      </c>
    </row>
    <row r="69" spans="2:31" x14ac:dyDescent="0.25">
      <c r="B69" s="18">
        <f>IF(G69="","",B68+1)</f>
        <v>47</v>
      </c>
      <c r="C69" s="25">
        <v>5200000013385</v>
      </c>
      <c r="D69" s="19"/>
      <c r="E69" s="19"/>
      <c r="F69" s="20"/>
      <c r="G69" s="20" t="s">
        <v>182</v>
      </c>
      <c r="H69" s="21">
        <v>1</v>
      </c>
      <c r="I69" s="21" t="s">
        <v>598</v>
      </c>
      <c r="J69" s="46"/>
      <c r="K69" s="46" t="s">
        <v>104</v>
      </c>
      <c r="L69" s="47"/>
      <c r="M69" s="48">
        <v>0.9</v>
      </c>
      <c r="N69" s="48">
        <v>0.9</v>
      </c>
      <c r="O69" s="49"/>
      <c r="P69" s="50"/>
      <c r="Q69" s="50">
        <v>0.18</v>
      </c>
      <c r="R69" s="50"/>
      <c r="S69" s="50"/>
      <c r="T69" s="46" t="s">
        <v>605</v>
      </c>
      <c r="U69" s="46" t="s">
        <v>606</v>
      </c>
      <c r="V69" s="51"/>
      <c r="W69" s="62"/>
      <c r="X69" s="62"/>
      <c r="Y69" s="23">
        <f>IF(M69&lt;&gt;"",$H69*M69,"")</f>
        <v>0.9</v>
      </c>
      <c r="Z69" s="23">
        <f>IF(N69&lt;&gt;"",$H69*N69,"")</f>
        <v>0.9</v>
      </c>
      <c r="AA69" s="19">
        <f>IF(OR(M69&lt;&gt;"",N69&lt;&gt;""),1,0)</f>
        <v>1</v>
      </c>
      <c r="AB69" s="19">
        <f>IF(M69&lt;&gt;0,1,0)</f>
        <v>1</v>
      </c>
      <c r="AC69" s="19">
        <f>IF(N69&lt;&gt;0,1,0)</f>
        <v>1</v>
      </c>
      <c r="AD69" s="23" t="str">
        <f>IF(W69&lt;&gt;"",$H69*W69,"")</f>
        <v/>
      </c>
      <c r="AE69" s="23" t="str">
        <f>IF(X69&lt;&gt;"",$H69*X69,"")</f>
        <v/>
      </c>
    </row>
    <row r="70" spans="2:31" x14ac:dyDescent="0.25">
      <c r="B70" s="18">
        <f>IF(G70="","",B69+1)</f>
        <v>48</v>
      </c>
      <c r="C70" s="25">
        <v>5900000003352</v>
      </c>
      <c r="D70" s="19"/>
      <c r="E70" s="19"/>
      <c r="F70" s="2"/>
      <c r="G70" s="20" t="s">
        <v>183</v>
      </c>
      <c r="H70" s="21">
        <v>1</v>
      </c>
      <c r="I70" s="21" t="s">
        <v>598</v>
      </c>
      <c r="J70" s="46"/>
      <c r="K70" s="46" t="s">
        <v>104</v>
      </c>
      <c r="L70" s="47"/>
      <c r="M70" s="48">
        <v>0.4</v>
      </c>
      <c r="N70" s="48">
        <v>0.4</v>
      </c>
      <c r="O70" s="49"/>
      <c r="P70" s="50"/>
      <c r="Q70" s="50">
        <v>0.18</v>
      </c>
      <c r="R70" s="50"/>
      <c r="S70" s="50"/>
      <c r="T70" s="46" t="s">
        <v>605</v>
      </c>
      <c r="U70" s="46" t="s">
        <v>606</v>
      </c>
      <c r="V70" s="51"/>
      <c r="W70" s="62"/>
      <c r="X70" s="62"/>
      <c r="Y70" s="23">
        <f>IF(M70&lt;&gt;"",$H70*M70,"")</f>
        <v>0.4</v>
      </c>
      <c r="Z70" s="23">
        <f>IF(N70&lt;&gt;"",$H70*N70,"")</f>
        <v>0.4</v>
      </c>
      <c r="AA70" s="19">
        <f>IF(OR(M70&lt;&gt;"",N70&lt;&gt;""),1,0)</f>
        <v>1</v>
      </c>
      <c r="AB70" s="19">
        <f>IF(M70&lt;&gt;0,1,0)</f>
        <v>1</v>
      </c>
      <c r="AC70" s="19">
        <f>IF(N70&lt;&gt;0,1,0)</f>
        <v>1</v>
      </c>
      <c r="AD70" s="23" t="str">
        <f>IF(W70&lt;&gt;"",$H70*W70,"")</f>
        <v/>
      </c>
      <c r="AE70" s="23" t="str">
        <f>IF(X70&lt;&gt;"",$H70*X70,"")</f>
        <v/>
      </c>
    </row>
    <row r="71" spans="2:31" x14ac:dyDescent="0.25">
      <c r="B71" s="18">
        <f>IF(G71="","",B70+1)</f>
        <v>49</v>
      </c>
      <c r="C71" s="25">
        <v>5200000013386</v>
      </c>
      <c r="D71" s="19"/>
      <c r="E71" s="19"/>
      <c r="F71" s="20"/>
      <c r="G71" s="20" t="s">
        <v>184</v>
      </c>
      <c r="H71" s="21">
        <v>1</v>
      </c>
      <c r="I71" s="21" t="s">
        <v>598</v>
      </c>
      <c r="J71" s="46"/>
      <c r="K71" s="46" t="s">
        <v>104</v>
      </c>
      <c r="L71" s="47"/>
      <c r="M71" s="48">
        <v>1.6</v>
      </c>
      <c r="N71" s="48">
        <v>1.6</v>
      </c>
      <c r="O71" s="49"/>
      <c r="P71" s="50"/>
      <c r="Q71" s="50">
        <v>0.18</v>
      </c>
      <c r="R71" s="50"/>
      <c r="S71" s="50"/>
      <c r="T71" s="46" t="s">
        <v>605</v>
      </c>
      <c r="U71" s="46" t="s">
        <v>606</v>
      </c>
      <c r="V71" s="51"/>
      <c r="W71" s="62"/>
      <c r="X71" s="62"/>
      <c r="Y71" s="23">
        <f>IF(M71&lt;&gt;"",$H71*M71,"")</f>
        <v>1.6</v>
      </c>
      <c r="Z71" s="23">
        <f>IF(N71&lt;&gt;"",$H71*N71,"")</f>
        <v>1.6</v>
      </c>
      <c r="AA71" s="19">
        <f>IF(OR(M71&lt;&gt;"",N71&lt;&gt;""),1,0)</f>
        <v>1</v>
      </c>
      <c r="AB71" s="19">
        <f>IF(M71&lt;&gt;0,1,0)</f>
        <v>1</v>
      </c>
      <c r="AC71" s="19">
        <f>IF(N71&lt;&gt;0,1,0)</f>
        <v>1</v>
      </c>
      <c r="AD71" s="23" t="str">
        <f>IF(W71&lt;&gt;"",$H71*W71,"")</f>
        <v/>
      </c>
      <c r="AE71" s="23" t="str">
        <f>IF(X71&lt;&gt;"",$H71*X71,"")</f>
        <v/>
      </c>
    </row>
    <row r="72" spans="2:31" x14ac:dyDescent="0.25">
      <c r="B72" s="18">
        <f>IF(G72="","",B71+1)</f>
        <v>50</v>
      </c>
      <c r="C72" s="25">
        <v>5300000004961</v>
      </c>
      <c r="D72" s="19"/>
      <c r="E72" s="19"/>
      <c r="F72" s="2"/>
      <c r="G72" s="20" t="s">
        <v>185</v>
      </c>
      <c r="H72" s="21">
        <v>1</v>
      </c>
      <c r="I72" s="21" t="s">
        <v>598</v>
      </c>
      <c r="J72" s="46"/>
      <c r="K72" s="46" t="s">
        <v>104</v>
      </c>
      <c r="L72" s="47"/>
      <c r="M72" s="48"/>
      <c r="N72" s="48"/>
      <c r="O72" s="49"/>
      <c r="P72" s="50"/>
      <c r="Q72" s="50">
        <v>0.18</v>
      </c>
      <c r="R72" s="50"/>
      <c r="S72" s="50"/>
      <c r="T72" s="46" t="s">
        <v>605</v>
      </c>
      <c r="U72" s="46" t="s">
        <v>606</v>
      </c>
      <c r="V72" s="51"/>
      <c r="W72" s="62"/>
      <c r="X72" s="62"/>
      <c r="Y72" s="23" t="str">
        <f>IF(M72&lt;&gt;"",$H72*M72,"")</f>
        <v/>
      </c>
      <c r="Z72" s="23" t="str">
        <f>IF(N72&lt;&gt;"",$H72*N72,"")</f>
        <v/>
      </c>
      <c r="AA72" s="19">
        <f>IF(OR(M72&lt;&gt;"",N72&lt;&gt;""),1,0)</f>
        <v>0</v>
      </c>
      <c r="AB72" s="19">
        <f>IF(M72&lt;&gt;0,1,0)</f>
        <v>0</v>
      </c>
      <c r="AC72" s="19">
        <f>IF(N72&lt;&gt;0,1,0)</f>
        <v>0</v>
      </c>
      <c r="AD72" s="23" t="str">
        <f>IF(W72&lt;&gt;"",$H72*W72,"")</f>
        <v/>
      </c>
      <c r="AE72" s="23" t="str">
        <f>IF(X72&lt;&gt;"",$H72*X72,"")</f>
        <v/>
      </c>
    </row>
    <row r="73" spans="2:31" x14ac:dyDescent="0.25">
      <c r="B73" s="18">
        <f>IF(G73="","",B72+1)</f>
        <v>51</v>
      </c>
      <c r="C73" s="25">
        <v>5300000004962</v>
      </c>
      <c r="D73" s="19"/>
      <c r="E73" s="19"/>
      <c r="F73" s="20"/>
      <c r="G73" s="20" t="s">
        <v>186</v>
      </c>
      <c r="H73" s="21">
        <v>1</v>
      </c>
      <c r="I73" s="21" t="s">
        <v>598</v>
      </c>
      <c r="J73" s="46"/>
      <c r="K73" s="46" t="s">
        <v>104</v>
      </c>
      <c r="L73" s="47"/>
      <c r="M73" s="48"/>
      <c r="N73" s="48"/>
      <c r="O73" s="49"/>
      <c r="P73" s="50"/>
      <c r="Q73" s="50">
        <v>0.18</v>
      </c>
      <c r="R73" s="50"/>
      <c r="S73" s="50"/>
      <c r="T73" s="46" t="s">
        <v>605</v>
      </c>
      <c r="U73" s="46" t="s">
        <v>606</v>
      </c>
      <c r="V73" s="51"/>
      <c r="W73" s="62"/>
      <c r="X73" s="62"/>
      <c r="Y73" s="23" t="str">
        <f>IF(M73&lt;&gt;"",$H73*M73,"")</f>
        <v/>
      </c>
      <c r="Z73" s="23" t="str">
        <f>IF(N73&lt;&gt;"",$H73*N73,"")</f>
        <v/>
      </c>
      <c r="AA73" s="19">
        <f>IF(OR(M73&lt;&gt;"",N73&lt;&gt;""),1,0)</f>
        <v>0</v>
      </c>
      <c r="AB73" s="19">
        <f>IF(M73&lt;&gt;0,1,0)</f>
        <v>0</v>
      </c>
      <c r="AC73" s="19">
        <f>IF(N73&lt;&gt;0,1,0)</f>
        <v>0</v>
      </c>
      <c r="AD73" s="23" t="str">
        <f>IF(W73&lt;&gt;"",$H73*W73,"")</f>
        <v/>
      </c>
      <c r="AE73" s="23" t="str">
        <f>IF(X73&lt;&gt;"",$H73*X73,"")</f>
        <v/>
      </c>
    </row>
    <row r="74" spans="2:31" x14ac:dyDescent="0.25">
      <c r="B74" s="18">
        <f>IF(G74="","",B73+1)</f>
        <v>52</v>
      </c>
      <c r="C74" s="25">
        <v>5200000010122</v>
      </c>
      <c r="D74" s="19"/>
      <c r="E74" s="19"/>
      <c r="F74" s="2"/>
      <c r="G74" s="20" t="s">
        <v>187</v>
      </c>
      <c r="H74" s="21">
        <v>85</v>
      </c>
      <c r="I74" s="21" t="s">
        <v>598</v>
      </c>
      <c r="J74" s="46"/>
      <c r="K74" s="46" t="s">
        <v>104</v>
      </c>
      <c r="L74" s="47"/>
      <c r="M74" s="48">
        <v>0.85</v>
      </c>
      <c r="N74" s="48">
        <v>0.85</v>
      </c>
      <c r="O74" s="49"/>
      <c r="P74" s="50"/>
      <c r="Q74" s="50">
        <v>0.18</v>
      </c>
      <c r="R74" s="50"/>
      <c r="S74" s="50"/>
      <c r="T74" s="46" t="s">
        <v>605</v>
      </c>
      <c r="U74" s="46" t="s">
        <v>606</v>
      </c>
      <c r="V74" s="51"/>
      <c r="W74" s="62"/>
      <c r="X74" s="62"/>
      <c r="Y74" s="23">
        <f>IF(M74&lt;&gt;"",$H74*M74,"")</f>
        <v>72.25</v>
      </c>
      <c r="Z74" s="23">
        <f>IF(N74&lt;&gt;"",$H74*N74,"")</f>
        <v>72.25</v>
      </c>
      <c r="AA74" s="19">
        <f>IF(OR(M74&lt;&gt;"",N74&lt;&gt;""),1,0)</f>
        <v>1</v>
      </c>
      <c r="AB74" s="19">
        <f>IF(M74&lt;&gt;0,1,0)</f>
        <v>1</v>
      </c>
      <c r="AC74" s="19">
        <f>IF(N74&lt;&gt;0,1,0)</f>
        <v>1</v>
      </c>
      <c r="AD74" s="23" t="str">
        <f>IF(W74&lt;&gt;"",$H74*W74,"")</f>
        <v/>
      </c>
      <c r="AE74" s="23" t="str">
        <f>IF(X74&lt;&gt;"",$H74*X74,"")</f>
        <v/>
      </c>
    </row>
    <row r="75" spans="2:31" x14ac:dyDescent="0.25">
      <c r="B75" s="18">
        <f>IF(G75="","",B74+1)</f>
        <v>53</v>
      </c>
      <c r="C75" s="25">
        <v>5200000007728</v>
      </c>
      <c r="D75" s="19"/>
      <c r="E75" s="19"/>
      <c r="F75" s="20"/>
      <c r="G75" s="20" t="s">
        <v>188</v>
      </c>
      <c r="H75" s="21">
        <v>1</v>
      </c>
      <c r="I75" s="21" t="s">
        <v>598</v>
      </c>
      <c r="J75" s="46"/>
      <c r="K75" s="46" t="s">
        <v>104</v>
      </c>
      <c r="L75" s="47"/>
      <c r="M75" s="48">
        <v>1.1000000000000001</v>
      </c>
      <c r="N75" s="48">
        <v>1.1000000000000001</v>
      </c>
      <c r="O75" s="49"/>
      <c r="P75" s="50"/>
      <c r="Q75" s="50">
        <v>0.18</v>
      </c>
      <c r="R75" s="50"/>
      <c r="S75" s="50"/>
      <c r="T75" s="46" t="s">
        <v>605</v>
      </c>
      <c r="U75" s="46" t="s">
        <v>606</v>
      </c>
      <c r="V75" s="51"/>
      <c r="W75" s="62"/>
      <c r="X75" s="62"/>
      <c r="Y75" s="23">
        <f>IF(M75&lt;&gt;"",$H75*M75,"")</f>
        <v>1.1000000000000001</v>
      </c>
      <c r="Z75" s="23">
        <f>IF(N75&lt;&gt;"",$H75*N75,"")</f>
        <v>1.1000000000000001</v>
      </c>
      <c r="AA75" s="19">
        <f>IF(OR(M75&lt;&gt;"",N75&lt;&gt;""),1,0)</f>
        <v>1</v>
      </c>
      <c r="AB75" s="19">
        <f>IF(M75&lt;&gt;0,1,0)</f>
        <v>1</v>
      </c>
      <c r="AC75" s="19">
        <f>IF(N75&lt;&gt;0,1,0)</f>
        <v>1</v>
      </c>
      <c r="AD75" s="23" t="str">
        <f>IF(W75&lt;&gt;"",$H75*W75,"")</f>
        <v/>
      </c>
      <c r="AE75" s="23" t="str">
        <f>IF(X75&lt;&gt;"",$H75*X75,"")</f>
        <v/>
      </c>
    </row>
    <row r="76" spans="2:31" x14ac:dyDescent="0.25">
      <c r="B76" s="18">
        <f>IF(G76="","",B75+1)</f>
        <v>54</v>
      </c>
      <c r="C76" s="25">
        <v>5200000013388</v>
      </c>
      <c r="D76" s="19"/>
      <c r="E76" s="19"/>
      <c r="F76" s="20"/>
      <c r="G76" s="20" t="s">
        <v>189</v>
      </c>
      <c r="H76" s="21">
        <v>1</v>
      </c>
      <c r="I76" s="21" t="s">
        <v>598</v>
      </c>
      <c r="J76" s="46"/>
      <c r="K76" s="46" t="s">
        <v>104</v>
      </c>
      <c r="L76" s="47"/>
      <c r="M76" s="48">
        <v>1.2</v>
      </c>
      <c r="N76" s="48">
        <v>1.2</v>
      </c>
      <c r="O76" s="49"/>
      <c r="P76" s="50"/>
      <c r="Q76" s="50">
        <v>0.18</v>
      </c>
      <c r="R76" s="50"/>
      <c r="S76" s="50"/>
      <c r="T76" s="46" t="s">
        <v>605</v>
      </c>
      <c r="U76" s="46" t="s">
        <v>606</v>
      </c>
      <c r="V76" s="51"/>
      <c r="W76" s="62"/>
      <c r="X76" s="62"/>
      <c r="Y76" s="23">
        <f>IF(M76&lt;&gt;"",$H76*M76,"")</f>
        <v>1.2</v>
      </c>
      <c r="Z76" s="23">
        <f>IF(N76&lt;&gt;"",$H76*N76,"")</f>
        <v>1.2</v>
      </c>
      <c r="AA76" s="19">
        <f>IF(OR(M76&lt;&gt;"",N76&lt;&gt;""),1,0)</f>
        <v>1</v>
      </c>
      <c r="AB76" s="19">
        <f>IF(M76&lt;&gt;0,1,0)</f>
        <v>1</v>
      </c>
      <c r="AC76" s="19">
        <f>IF(N76&lt;&gt;0,1,0)</f>
        <v>1</v>
      </c>
      <c r="AD76" s="23" t="str">
        <f>IF(W76&lt;&gt;"",$H76*W76,"")</f>
        <v/>
      </c>
      <c r="AE76" s="23" t="str">
        <f>IF(X76&lt;&gt;"",$H76*X76,"")</f>
        <v/>
      </c>
    </row>
    <row r="77" spans="2:31" x14ac:dyDescent="0.25">
      <c r="B77" s="18">
        <f>IF(G77="","",B76+1)</f>
        <v>55</v>
      </c>
      <c r="C77" s="25">
        <v>5200000013708</v>
      </c>
      <c r="D77" s="19"/>
      <c r="E77" s="19"/>
      <c r="F77" s="2"/>
      <c r="G77" s="20" t="s">
        <v>190</v>
      </c>
      <c r="H77" s="21">
        <v>1</v>
      </c>
      <c r="I77" s="21" t="s">
        <v>598</v>
      </c>
      <c r="J77" s="46"/>
      <c r="K77" s="46" t="s">
        <v>104</v>
      </c>
      <c r="L77" s="47"/>
      <c r="M77" s="48">
        <v>1.32</v>
      </c>
      <c r="N77" s="48">
        <v>1.32</v>
      </c>
      <c r="O77" s="49"/>
      <c r="P77" s="50"/>
      <c r="Q77" s="50">
        <v>0.18</v>
      </c>
      <c r="R77" s="50"/>
      <c r="S77" s="50"/>
      <c r="T77" s="46" t="s">
        <v>605</v>
      </c>
      <c r="U77" s="46" t="s">
        <v>606</v>
      </c>
      <c r="V77" s="51"/>
      <c r="W77" s="62"/>
      <c r="X77" s="62"/>
      <c r="Y77" s="23">
        <f>IF(M77&lt;&gt;"",$H77*M77,"")</f>
        <v>1.32</v>
      </c>
      <c r="Z77" s="23">
        <f>IF(N77&lt;&gt;"",$H77*N77,"")</f>
        <v>1.32</v>
      </c>
      <c r="AA77" s="19">
        <f>IF(OR(M77&lt;&gt;"",N77&lt;&gt;""),1,0)</f>
        <v>1</v>
      </c>
      <c r="AB77" s="19">
        <f>IF(M77&lt;&gt;0,1,0)</f>
        <v>1</v>
      </c>
      <c r="AC77" s="19">
        <f>IF(N77&lt;&gt;0,1,0)</f>
        <v>1</v>
      </c>
      <c r="AD77" s="23" t="str">
        <f>IF(W77&lt;&gt;"",$H77*W77,"")</f>
        <v/>
      </c>
      <c r="AE77" s="23" t="str">
        <f>IF(X77&lt;&gt;"",$H77*X77,"")</f>
        <v/>
      </c>
    </row>
    <row r="78" spans="2:31" x14ac:dyDescent="0.25">
      <c r="B78" s="18">
        <f>IF(G78="","",B77+1)</f>
        <v>56</v>
      </c>
      <c r="C78" s="25">
        <v>5200000012386</v>
      </c>
      <c r="D78" s="19"/>
      <c r="E78" s="19"/>
      <c r="F78" s="20"/>
      <c r="G78" s="20" t="s">
        <v>191</v>
      </c>
      <c r="H78" s="21">
        <v>1</v>
      </c>
      <c r="I78" s="21" t="s">
        <v>598</v>
      </c>
      <c r="J78" s="46"/>
      <c r="K78" s="46" t="s">
        <v>104</v>
      </c>
      <c r="L78" s="47"/>
      <c r="M78" s="48">
        <v>1.5</v>
      </c>
      <c r="N78" s="48">
        <v>1.5</v>
      </c>
      <c r="O78" s="49"/>
      <c r="P78" s="50"/>
      <c r="Q78" s="50">
        <v>0.18</v>
      </c>
      <c r="R78" s="50"/>
      <c r="S78" s="50"/>
      <c r="T78" s="46" t="s">
        <v>605</v>
      </c>
      <c r="U78" s="46" t="s">
        <v>606</v>
      </c>
      <c r="V78" s="51"/>
      <c r="W78" s="62"/>
      <c r="X78" s="62"/>
      <c r="Y78" s="23">
        <f>IF(M78&lt;&gt;"",$H78*M78,"")</f>
        <v>1.5</v>
      </c>
      <c r="Z78" s="23">
        <f>IF(N78&lt;&gt;"",$H78*N78,"")</f>
        <v>1.5</v>
      </c>
      <c r="AA78" s="19">
        <f>IF(OR(M78&lt;&gt;"",N78&lt;&gt;""),1,0)</f>
        <v>1</v>
      </c>
      <c r="AB78" s="19">
        <f>IF(M78&lt;&gt;0,1,0)</f>
        <v>1</v>
      </c>
      <c r="AC78" s="19">
        <f>IF(N78&lt;&gt;0,1,0)</f>
        <v>1</v>
      </c>
      <c r="AD78" s="23" t="str">
        <f>IF(W78&lt;&gt;"",$H78*W78,"")</f>
        <v/>
      </c>
      <c r="AE78" s="23" t="str">
        <f>IF(X78&lt;&gt;"",$H78*X78,"")</f>
        <v/>
      </c>
    </row>
    <row r="79" spans="2:31" x14ac:dyDescent="0.25">
      <c r="B79" s="18">
        <f>IF(G79="","",B78+1)</f>
        <v>57</v>
      </c>
      <c r="C79" s="25">
        <v>5300000004963</v>
      </c>
      <c r="D79" s="19"/>
      <c r="E79" s="19"/>
      <c r="F79" s="2"/>
      <c r="G79" s="20" t="s">
        <v>192</v>
      </c>
      <c r="H79" s="21">
        <v>1</v>
      </c>
      <c r="I79" s="21" t="s">
        <v>598</v>
      </c>
      <c r="J79" s="46"/>
      <c r="K79" s="46" t="s">
        <v>104</v>
      </c>
      <c r="L79" s="47"/>
      <c r="M79" s="48">
        <v>0.23</v>
      </c>
      <c r="N79" s="48">
        <v>0.23</v>
      </c>
      <c r="O79" s="49"/>
      <c r="P79" s="50"/>
      <c r="Q79" s="50">
        <v>0.18</v>
      </c>
      <c r="R79" s="50"/>
      <c r="S79" s="50"/>
      <c r="T79" s="46" t="s">
        <v>605</v>
      </c>
      <c r="U79" s="46" t="s">
        <v>606</v>
      </c>
      <c r="V79" s="51"/>
      <c r="W79" s="62"/>
      <c r="X79" s="62"/>
      <c r="Y79" s="23">
        <f>IF(M79&lt;&gt;"",$H79*M79,"")</f>
        <v>0.23</v>
      </c>
      <c r="Z79" s="23">
        <f>IF(N79&lt;&gt;"",$H79*N79,"")</f>
        <v>0.23</v>
      </c>
      <c r="AA79" s="19">
        <f>IF(OR(M79&lt;&gt;"",N79&lt;&gt;""),1,0)</f>
        <v>1</v>
      </c>
      <c r="AB79" s="19">
        <f>IF(M79&lt;&gt;0,1,0)</f>
        <v>1</v>
      </c>
      <c r="AC79" s="19">
        <f>IF(N79&lt;&gt;0,1,0)</f>
        <v>1</v>
      </c>
      <c r="AD79" s="23" t="str">
        <f>IF(W79&lt;&gt;"",$H79*W79,"")</f>
        <v/>
      </c>
      <c r="AE79" s="23" t="str">
        <f>IF(X79&lt;&gt;"",$H79*X79,"")</f>
        <v/>
      </c>
    </row>
    <row r="80" spans="2:31" x14ac:dyDescent="0.25">
      <c r="B80" s="18">
        <f>IF(G80="","",B79+1)</f>
        <v>58</v>
      </c>
      <c r="C80" s="25">
        <v>5200000007729</v>
      </c>
      <c r="D80" s="19"/>
      <c r="E80" s="19"/>
      <c r="F80" s="20"/>
      <c r="G80" s="20" t="s">
        <v>193</v>
      </c>
      <c r="H80" s="21">
        <v>1</v>
      </c>
      <c r="I80" s="21" t="s">
        <v>598</v>
      </c>
      <c r="J80" s="46"/>
      <c r="K80" s="46" t="s">
        <v>104</v>
      </c>
      <c r="L80" s="47"/>
      <c r="M80" s="48">
        <v>6.75</v>
      </c>
      <c r="N80" s="48">
        <v>6.75</v>
      </c>
      <c r="O80" s="49"/>
      <c r="P80" s="50"/>
      <c r="Q80" s="50">
        <v>0.18</v>
      </c>
      <c r="R80" s="50"/>
      <c r="S80" s="50"/>
      <c r="T80" s="46" t="s">
        <v>605</v>
      </c>
      <c r="U80" s="46" t="s">
        <v>606</v>
      </c>
      <c r="V80" s="51"/>
      <c r="W80" s="62"/>
      <c r="X80" s="62"/>
      <c r="Y80" s="23">
        <f>IF(M80&lt;&gt;"",$H80*M80,"")</f>
        <v>6.75</v>
      </c>
      <c r="Z80" s="23">
        <f>IF(N80&lt;&gt;"",$H80*N80,"")</f>
        <v>6.75</v>
      </c>
      <c r="AA80" s="19">
        <f>IF(OR(M80&lt;&gt;"",N80&lt;&gt;""),1,0)</f>
        <v>1</v>
      </c>
      <c r="AB80" s="19">
        <f>IF(M80&lt;&gt;0,1,0)</f>
        <v>1</v>
      </c>
      <c r="AC80" s="19">
        <f>IF(N80&lt;&gt;0,1,0)</f>
        <v>1</v>
      </c>
      <c r="AD80" s="23" t="str">
        <f>IF(W80&lt;&gt;"",$H80*W80,"")</f>
        <v/>
      </c>
      <c r="AE80" s="23" t="str">
        <f>IF(X80&lt;&gt;"",$H80*X80,"")</f>
        <v/>
      </c>
    </row>
    <row r="81" spans="2:31" x14ac:dyDescent="0.25">
      <c r="B81" s="18">
        <f>IF(G81="","",B80+1)</f>
        <v>59</v>
      </c>
      <c r="C81" s="25">
        <v>5200000018113</v>
      </c>
      <c r="D81" s="19"/>
      <c r="E81" s="19"/>
      <c r="F81" s="2"/>
      <c r="G81" s="20" t="s">
        <v>194</v>
      </c>
      <c r="H81" s="21">
        <v>64</v>
      </c>
      <c r="I81" s="21" t="s">
        <v>598</v>
      </c>
      <c r="J81" s="46"/>
      <c r="K81" s="46" t="s">
        <v>104</v>
      </c>
      <c r="L81" s="47"/>
      <c r="M81" s="48">
        <v>4.95</v>
      </c>
      <c r="N81" s="48">
        <v>4.95</v>
      </c>
      <c r="O81" s="49"/>
      <c r="P81" s="50"/>
      <c r="Q81" s="50">
        <v>0.18</v>
      </c>
      <c r="R81" s="50"/>
      <c r="S81" s="50"/>
      <c r="T81" s="46" t="s">
        <v>605</v>
      </c>
      <c r="U81" s="46" t="s">
        <v>606</v>
      </c>
      <c r="V81" s="51"/>
      <c r="W81" s="62"/>
      <c r="X81" s="62"/>
      <c r="Y81" s="23">
        <f>IF(M81&lt;&gt;"",$H81*M81,"")</f>
        <v>316.8</v>
      </c>
      <c r="Z81" s="23">
        <f>IF(N81&lt;&gt;"",$H81*N81,"")</f>
        <v>316.8</v>
      </c>
      <c r="AA81" s="19">
        <f>IF(OR(M81&lt;&gt;"",N81&lt;&gt;""),1,0)</f>
        <v>1</v>
      </c>
      <c r="AB81" s="19">
        <f>IF(M81&lt;&gt;0,1,0)</f>
        <v>1</v>
      </c>
      <c r="AC81" s="19">
        <f>IF(N81&lt;&gt;0,1,0)</f>
        <v>1</v>
      </c>
      <c r="AD81" s="23" t="str">
        <f>IF(W81&lt;&gt;"",$H81*W81,"")</f>
        <v/>
      </c>
      <c r="AE81" s="23" t="str">
        <f>IF(X81&lt;&gt;"",$H81*X81,"")</f>
        <v/>
      </c>
    </row>
    <row r="82" spans="2:31" x14ac:dyDescent="0.25">
      <c r="B82" s="18">
        <f>IF(G82="","",B81+1)</f>
        <v>60</v>
      </c>
      <c r="C82" s="25">
        <v>5300000004964</v>
      </c>
      <c r="D82" s="19"/>
      <c r="E82" s="19"/>
      <c r="F82" s="20"/>
      <c r="G82" s="20" t="s">
        <v>195</v>
      </c>
      <c r="H82" s="21">
        <v>1</v>
      </c>
      <c r="I82" s="21" t="s">
        <v>598</v>
      </c>
      <c r="J82" s="46"/>
      <c r="K82" s="46" t="s">
        <v>104</v>
      </c>
      <c r="L82" s="47"/>
      <c r="M82" s="48">
        <v>0.19</v>
      </c>
      <c r="N82" s="48">
        <v>0.19</v>
      </c>
      <c r="O82" s="49"/>
      <c r="P82" s="50"/>
      <c r="Q82" s="50">
        <v>0.18</v>
      </c>
      <c r="R82" s="50"/>
      <c r="S82" s="50"/>
      <c r="T82" s="46" t="s">
        <v>605</v>
      </c>
      <c r="U82" s="46" t="s">
        <v>606</v>
      </c>
      <c r="V82" s="51"/>
      <c r="W82" s="62"/>
      <c r="X82" s="62"/>
      <c r="Y82" s="23">
        <f>IF(M82&lt;&gt;"",$H82*M82,"")</f>
        <v>0.19</v>
      </c>
      <c r="Z82" s="23">
        <f>IF(N82&lt;&gt;"",$H82*N82,"")</f>
        <v>0.19</v>
      </c>
      <c r="AA82" s="19">
        <f>IF(OR(M82&lt;&gt;"",N82&lt;&gt;""),1,0)</f>
        <v>1</v>
      </c>
      <c r="AB82" s="19">
        <f>IF(M82&lt;&gt;0,1,0)</f>
        <v>1</v>
      </c>
      <c r="AC82" s="19">
        <f>IF(N82&lt;&gt;0,1,0)</f>
        <v>1</v>
      </c>
      <c r="AD82" s="23" t="str">
        <f>IF(W82&lt;&gt;"",$H82*W82,"")</f>
        <v/>
      </c>
      <c r="AE82" s="23" t="str">
        <f>IF(X82&lt;&gt;"",$H82*X82,"")</f>
        <v/>
      </c>
    </row>
    <row r="83" spans="2:31" x14ac:dyDescent="0.25">
      <c r="B83" s="18">
        <f>IF(G83="","",B82+1)</f>
        <v>61</v>
      </c>
      <c r="C83" s="25">
        <v>5300000004965</v>
      </c>
      <c r="D83" s="19"/>
      <c r="E83" s="19"/>
      <c r="F83" s="2"/>
      <c r="G83" s="20" t="s">
        <v>196</v>
      </c>
      <c r="H83" s="21">
        <v>1</v>
      </c>
      <c r="I83" s="21" t="s">
        <v>598</v>
      </c>
      <c r="J83" s="46"/>
      <c r="K83" s="46" t="s">
        <v>104</v>
      </c>
      <c r="L83" s="47"/>
      <c r="M83" s="48">
        <v>0.23</v>
      </c>
      <c r="N83" s="48">
        <v>0.23</v>
      </c>
      <c r="O83" s="49"/>
      <c r="P83" s="50"/>
      <c r="Q83" s="50">
        <v>0.18</v>
      </c>
      <c r="R83" s="50"/>
      <c r="S83" s="50"/>
      <c r="T83" s="46" t="s">
        <v>605</v>
      </c>
      <c r="U83" s="46" t="s">
        <v>606</v>
      </c>
      <c r="V83" s="51"/>
      <c r="W83" s="62"/>
      <c r="X83" s="62"/>
      <c r="Y83" s="23">
        <f>IF(M83&lt;&gt;"",$H83*M83,"")</f>
        <v>0.23</v>
      </c>
      <c r="Z83" s="23">
        <f>IF(N83&lt;&gt;"",$H83*N83,"")</f>
        <v>0.23</v>
      </c>
      <c r="AA83" s="19">
        <f>IF(OR(M83&lt;&gt;"",N83&lt;&gt;""),1,0)</f>
        <v>1</v>
      </c>
      <c r="AB83" s="19">
        <f>IF(M83&lt;&gt;0,1,0)</f>
        <v>1</v>
      </c>
      <c r="AC83" s="19">
        <f>IF(N83&lt;&gt;0,1,0)</f>
        <v>1</v>
      </c>
      <c r="AD83" s="23" t="str">
        <f>IF(W83&lt;&gt;"",$H83*W83,"")</f>
        <v/>
      </c>
      <c r="AE83" s="23" t="str">
        <f>IF(X83&lt;&gt;"",$H83*X83,"")</f>
        <v/>
      </c>
    </row>
    <row r="84" spans="2:31" x14ac:dyDescent="0.25">
      <c r="B84" s="18">
        <f>IF(G84="","",B83+1)</f>
        <v>62</v>
      </c>
      <c r="C84" s="25">
        <v>5200000013390</v>
      </c>
      <c r="D84" s="19"/>
      <c r="E84" s="19"/>
      <c r="F84" s="20"/>
      <c r="G84" s="20" t="s">
        <v>197</v>
      </c>
      <c r="H84" s="21">
        <v>1</v>
      </c>
      <c r="I84" s="21" t="s">
        <v>598</v>
      </c>
      <c r="J84" s="46"/>
      <c r="K84" s="46" t="s">
        <v>104</v>
      </c>
      <c r="L84" s="47"/>
      <c r="M84" s="48">
        <v>0.1</v>
      </c>
      <c r="N84" s="48">
        <v>0.1</v>
      </c>
      <c r="O84" s="49"/>
      <c r="P84" s="50"/>
      <c r="Q84" s="50">
        <v>0.18</v>
      </c>
      <c r="R84" s="50"/>
      <c r="S84" s="50"/>
      <c r="T84" s="46" t="s">
        <v>605</v>
      </c>
      <c r="U84" s="46" t="s">
        <v>606</v>
      </c>
      <c r="V84" s="51"/>
      <c r="W84" s="62"/>
      <c r="X84" s="62"/>
      <c r="Y84" s="23">
        <f>IF(M84&lt;&gt;"",$H84*M84,"")</f>
        <v>0.1</v>
      </c>
      <c r="Z84" s="23">
        <f>IF(N84&lt;&gt;"",$H84*N84,"")</f>
        <v>0.1</v>
      </c>
      <c r="AA84" s="19">
        <f>IF(OR(M84&lt;&gt;"",N84&lt;&gt;""),1,0)</f>
        <v>1</v>
      </c>
      <c r="AB84" s="19">
        <f>IF(M84&lt;&gt;0,1,0)</f>
        <v>1</v>
      </c>
      <c r="AC84" s="19">
        <f>IF(N84&lt;&gt;0,1,0)</f>
        <v>1</v>
      </c>
      <c r="AD84" s="23" t="str">
        <f>IF(W84&lt;&gt;"",$H84*W84,"")</f>
        <v/>
      </c>
      <c r="AE84" s="23" t="str">
        <f>IF(X84&lt;&gt;"",$H84*X84,"")</f>
        <v/>
      </c>
    </row>
    <row r="85" spans="2:31" x14ac:dyDescent="0.25">
      <c r="B85" s="18">
        <f>IF(G85="","",B84+1)</f>
        <v>63</v>
      </c>
      <c r="C85" s="25">
        <v>5300000004966</v>
      </c>
      <c r="D85" s="19"/>
      <c r="E85" s="19"/>
      <c r="F85" s="2"/>
      <c r="G85" s="20" t="s">
        <v>198</v>
      </c>
      <c r="H85" s="21">
        <v>1</v>
      </c>
      <c r="I85" s="21" t="s">
        <v>598</v>
      </c>
      <c r="J85" s="46"/>
      <c r="K85" s="46" t="s">
        <v>104</v>
      </c>
      <c r="L85" s="47"/>
      <c r="M85" s="48">
        <v>0.28000000000000003</v>
      </c>
      <c r="N85" s="48">
        <v>0.28000000000000003</v>
      </c>
      <c r="O85" s="49"/>
      <c r="P85" s="50"/>
      <c r="Q85" s="50">
        <v>0.18</v>
      </c>
      <c r="R85" s="50"/>
      <c r="S85" s="50"/>
      <c r="T85" s="46" t="s">
        <v>605</v>
      </c>
      <c r="U85" s="46" t="s">
        <v>606</v>
      </c>
      <c r="V85" s="51"/>
      <c r="W85" s="62"/>
      <c r="X85" s="62"/>
      <c r="Y85" s="23">
        <f>IF(M85&lt;&gt;"",$H85*M85,"")</f>
        <v>0.28000000000000003</v>
      </c>
      <c r="Z85" s="23">
        <f>IF(N85&lt;&gt;"",$H85*N85,"")</f>
        <v>0.28000000000000003</v>
      </c>
      <c r="AA85" s="19">
        <f>IF(OR(M85&lt;&gt;"",N85&lt;&gt;""),1,0)</f>
        <v>1</v>
      </c>
      <c r="AB85" s="19">
        <f>IF(M85&lt;&gt;0,1,0)</f>
        <v>1</v>
      </c>
      <c r="AC85" s="19">
        <f>IF(N85&lt;&gt;0,1,0)</f>
        <v>1</v>
      </c>
      <c r="AD85" s="23" t="str">
        <f>IF(W85&lt;&gt;"",$H85*W85,"")</f>
        <v/>
      </c>
      <c r="AE85" s="23" t="str">
        <f>IF(X85&lt;&gt;"",$H85*X85,"")</f>
        <v/>
      </c>
    </row>
    <row r="86" spans="2:31" x14ac:dyDescent="0.25">
      <c r="B86" s="18">
        <f>IF(G86="","",B85+1)</f>
        <v>64</v>
      </c>
      <c r="C86" s="25">
        <v>5200000014244</v>
      </c>
      <c r="D86" s="19"/>
      <c r="E86" s="19"/>
      <c r="F86" s="20"/>
      <c r="G86" s="20" t="s">
        <v>199</v>
      </c>
      <c r="H86" s="21">
        <v>1333</v>
      </c>
      <c r="I86" s="21" t="s">
        <v>598</v>
      </c>
      <c r="J86" s="46"/>
      <c r="K86" s="46" t="s">
        <v>104</v>
      </c>
      <c r="L86" s="47"/>
      <c r="M86" s="48">
        <v>0.28000000000000003</v>
      </c>
      <c r="N86" s="48">
        <v>0.28000000000000003</v>
      </c>
      <c r="O86" s="49"/>
      <c r="P86" s="50"/>
      <c r="Q86" s="50">
        <v>0.18</v>
      </c>
      <c r="R86" s="50"/>
      <c r="S86" s="50"/>
      <c r="T86" s="46" t="s">
        <v>605</v>
      </c>
      <c r="U86" s="46" t="s">
        <v>606</v>
      </c>
      <c r="V86" s="51"/>
      <c r="W86" s="62"/>
      <c r="X86" s="62"/>
      <c r="Y86" s="23">
        <f>IF(M86&lt;&gt;"",$H86*M86,"")</f>
        <v>373.24</v>
      </c>
      <c r="Z86" s="23">
        <f>IF(N86&lt;&gt;"",$H86*N86,"")</f>
        <v>373.24</v>
      </c>
      <c r="AA86" s="19">
        <f>IF(OR(M86&lt;&gt;"",N86&lt;&gt;""),1,0)</f>
        <v>1</v>
      </c>
      <c r="AB86" s="19">
        <f>IF(M86&lt;&gt;0,1,0)</f>
        <v>1</v>
      </c>
      <c r="AC86" s="19">
        <f>IF(N86&lt;&gt;0,1,0)</f>
        <v>1</v>
      </c>
      <c r="AD86" s="23" t="str">
        <f>IF(W86&lt;&gt;"",$H86*W86,"")</f>
        <v/>
      </c>
      <c r="AE86" s="23" t="str">
        <f>IF(X86&lt;&gt;"",$H86*X86,"")</f>
        <v/>
      </c>
    </row>
    <row r="87" spans="2:31" x14ac:dyDescent="0.25">
      <c r="B87" s="18">
        <f>IF(G87="","",B86+1)</f>
        <v>65</v>
      </c>
      <c r="C87" s="25">
        <v>5300000004967</v>
      </c>
      <c r="D87" s="19"/>
      <c r="E87" s="19"/>
      <c r="F87" s="2"/>
      <c r="G87" s="20" t="s">
        <v>200</v>
      </c>
      <c r="H87" s="21">
        <v>1</v>
      </c>
      <c r="I87" s="21" t="s">
        <v>598</v>
      </c>
      <c r="J87" s="46"/>
      <c r="K87" s="46" t="s">
        <v>104</v>
      </c>
      <c r="L87" s="47"/>
      <c r="M87" s="48">
        <v>0.37</v>
      </c>
      <c r="N87" s="48">
        <v>0.37</v>
      </c>
      <c r="O87" s="49"/>
      <c r="P87" s="50"/>
      <c r="Q87" s="50">
        <v>0.18</v>
      </c>
      <c r="R87" s="50"/>
      <c r="S87" s="50"/>
      <c r="T87" s="46" t="s">
        <v>605</v>
      </c>
      <c r="U87" s="46" t="s">
        <v>606</v>
      </c>
      <c r="V87" s="51"/>
      <c r="W87" s="62"/>
      <c r="X87" s="62"/>
      <c r="Y87" s="23">
        <f>IF(M87&lt;&gt;"",$H87*M87,"")</f>
        <v>0.37</v>
      </c>
      <c r="Z87" s="23">
        <f>IF(N87&lt;&gt;"",$H87*N87,"")</f>
        <v>0.37</v>
      </c>
      <c r="AA87" s="19">
        <f>IF(OR(M87&lt;&gt;"",N87&lt;&gt;""),1,0)</f>
        <v>1</v>
      </c>
      <c r="AB87" s="19">
        <f>IF(M87&lt;&gt;0,1,0)</f>
        <v>1</v>
      </c>
      <c r="AC87" s="19">
        <f>IF(N87&lt;&gt;0,1,0)</f>
        <v>1</v>
      </c>
      <c r="AD87" s="23" t="str">
        <f>IF(W87&lt;&gt;"",$H87*W87,"")</f>
        <v/>
      </c>
      <c r="AE87" s="23" t="str">
        <f>IF(X87&lt;&gt;"",$H87*X87,"")</f>
        <v/>
      </c>
    </row>
    <row r="88" spans="2:31" x14ac:dyDescent="0.25">
      <c r="B88" s="18">
        <f>IF(G88="","",B87+1)</f>
        <v>66</v>
      </c>
      <c r="C88" s="25">
        <v>5200000013407</v>
      </c>
      <c r="D88" s="19"/>
      <c r="E88" s="19"/>
      <c r="F88" s="20"/>
      <c r="G88" s="20" t="s">
        <v>201</v>
      </c>
      <c r="H88" s="21">
        <v>1</v>
      </c>
      <c r="I88" s="21" t="s">
        <v>598</v>
      </c>
      <c r="J88" s="46"/>
      <c r="K88" s="46" t="s">
        <v>104</v>
      </c>
      <c r="L88" s="47"/>
      <c r="M88" s="48">
        <v>0.39</v>
      </c>
      <c r="N88" s="48">
        <v>0.39</v>
      </c>
      <c r="O88" s="49"/>
      <c r="P88" s="50"/>
      <c r="Q88" s="50">
        <v>0.18</v>
      </c>
      <c r="R88" s="50"/>
      <c r="S88" s="50"/>
      <c r="T88" s="46" t="s">
        <v>605</v>
      </c>
      <c r="U88" s="46" t="s">
        <v>606</v>
      </c>
      <c r="V88" s="51"/>
      <c r="W88" s="62"/>
      <c r="X88" s="62"/>
      <c r="Y88" s="23">
        <f>IF(M88&lt;&gt;"",$H88*M88,"")</f>
        <v>0.39</v>
      </c>
      <c r="Z88" s="23">
        <f>IF(N88&lt;&gt;"",$H88*N88,"")</f>
        <v>0.39</v>
      </c>
      <c r="AA88" s="19">
        <f>IF(OR(M88&lt;&gt;"",N88&lt;&gt;""),1,0)</f>
        <v>1</v>
      </c>
      <c r="AB88" s="19">
        <f>IF(M88&lt;&gt;0,1,0)</f>
        <v>1</v>
      </c>
      <c r="AC88" s="19">
        <f>IF(N88&lt;&gt;0,1,0)</f>
        <v>1</v>
      </c>
      <c r="AD88" s="23" t="str">
        <f>IF(W88&lt;&gt;"",$H88*W88,"")</f>
        <v/>
      </c>
      <c r="AE88" s="23" t="str">
        <f>IF(X88&lt;&gt;"",$H88*X88,"")</f>
        <v/>
      </c>
    </row>
    <row r="89" spans="2:31" x14ac:dyDescent="0.25">
      <c r="B89" s="18">
        <f>IF(G89="","",B88+1)</f>
        <v>67</v>
      </c>
      <c r="C89" s="25">
        <v>5300000004968</v>
      </c>
      <c r="D89" s="19"/>
      <c r="E89" s="19"/>
      <c r="F89" s="2"/>
      <c r="G89" s="20" t="s">
        <v>202</v>
      </c>
      <c r="H89" s="21">
        <v>1</v>
      </c>
      <c r="I89" s="21" t="s">
        <v>598</v>
      </c>
      <c r="J89" s="46"/>
      <c r="K89" s="46" t="s">
        <v>104</v>
      </c>
      <c r="L89" s="47"/>
      <c r="M89" s="48">
        <v>0.37</v>
      </c>
      <c r="N89" s="48">
        <v>0.37</v>
      </c>
      <c r="O89" s="49"/>
      <c r="P89" s="50"/>
      <c r="Q89" s="50">
        <v>0.18</v>
      </c>
      <c r="R89" s="50"/>
      <c r="S89" s="50"/>
      <c r="T89" s="46" t="s">
        <v>605</v>
      </c>
      <c r="U89" s="46" t="s">
        <v>606</v>
      </c>
      <c r="V89" s="51"/>
      <c r="W89" s="62"/>
      <c r="X89" s="62"/>
      <c r="Y89" s="23">
        <f>IF(M89&lt;&gt;"",$H89*M89,"")</f>
        <v>0.37</v>
      </c>
      <c r="Z89" s="23">
        <f>IF(N89&lt;&gt;"",$H89*N89,"")</f>
        <v>0.37</v>
      </c>
      <c r="AA89" s="19">
        <f>IF(OR(M89&lt;&gt;"",N89&lt;&gt;""),1,0)</f>
        <v>1</v>
      </c>
      <c r="AB89" s="19">
        <f>IF(M89&lt;&gt;0,1,0)</f>
        <v>1</v>
      </c>
      <c r="AC89" s="19">
        <f>IF(N89&lt;&gt;0,1,0)</f>
        <v>1</v>
      </c>
      <c r="AD89" s="23" t="str">
        <f>IF(W89&lt;&gt;"",$H89*W89,"")</f>
        <v/>
      </c>
      <c r="AE89" s="23" t="str">
        <f>IF(X89&lt;&gt;"",$H89*X89,"")</f>
        <v/>
      </c>
    </row>
    <row r="90" spans="2:31" x14ac:dyDescent="0.25">
      <c r="B90" s="18">
        <f>IF(G90="","",B89+1)</f>
        <v>68</v>
      </c>
      <c r="C90" s="25">
        <v>5200000014027</v>
      </c>
      <c r="D90" s="19"/>
      <c r="E90" s="19"/>
      <c r="F90" s="20"/>
      <c r="G90" s="20" t="s">
        <v>203</v>
      </c>
      <c r="H90" s="21">
        <v>240</v>
      </c>
      <c r="I90" s="21" t="s">
        <v>598</v>
      </c>
      <c r="J90" s="46"/>
      <c r="K90" s="46" t="s">
        <v>104</v>
      </c>
      <c r="L90" s="47"/>
      <c r="M90" s="48">
        <v>0.1</v>
      </c>
      <c r="N90" s="48">
        <v>0.1</v>
      </c>
      <c r="O90" s="49"/>
      <c r="P90" s="50"/>
      <c r="Q90" s="50">
        <v>0.18</v>
      </c>
      <c r="R90" s="50"/>
      <c r="S90" s="50"/>
      <c r="T90" s="46" t="s">
        <v>605</v>
      </c>
      <c r="U90" s="46" t="s">
        <v>606</v>
      </c>
      <c r="V90" s="51"/>
      <c r="W90" s="62"/>
      <c r="X90" s="62"/>
      <c r="Y90" s="23">
        <f>IF(M90&lt;&gt;"",$H90*M90,"")</f>
        <v>24</v>
      </c>
      <c r="Z90" s="23">
        <f>IF(N90&lt;&gt;"",$H90*N90,"")</f>
        <v>24</v>
      </c>
      <c r="AA90" s="19">
        <f>IF(OR(M90&lt;&gt;"",N90&lt;&gt;""),1,0)</f>
        <v>1</v>
      </c>
      <c r="AB90" s="19">
        <f>IF(M90&lt;&gt;0,1,0)</f>
        <v>1</v>
      </c>
      <c r="AC90" s="19">
        <f>IF(N90&lt;&gt;0,1,0)</f>
        <v>1</v>
      </c>
      <c r="AD90" s="23" t="str">
        <f>IF(W90&lt;&gt;"",$H90*W90,"")</f>
        <v/>
      </c>
      <c r="AE90" s="23" t="str">
        <f>IF(X90&lt;&gt;"",$H90*X90,"")</f>
        <v/>
      </c>
    </row>
    <row r="91" spans="2:31" x14ac:dyDescent="0.25">
      <c r="B91" s="18">
        <f>IF(G91="","",B90+1)</f>
        <v>69</v>
      </c>
      <c r="C91" s="25">
        <v>5200000013898</v>
      </c>
      <c r="D91" s="19"/>
      <c r="E91" s="19"/>
      <c r="F91" s="2"/>
      <c r="G91" s="20" t="s">
        <v>204</v>
      </c>
      <c r="H91" s="21">
        <v>1</v>
      </c>
      <c r="I91" s="21" t="s">
        <v>598</v>
      </c>
      <c r="J91" s="46"/>
      <c r="K91" s="46" t="s">
        <v>104</v>
      </c>
      <c r="L91" s="47"/>
      <c r="M91" s="48">
        <v>2.75</v>
      </c>
      <c r="N91" s="48">
        <v>2.75</v>
      </c>
      <c r="O91" s="49"/>
      <c r="P91" s="50"/>
      <c r="Q91" s="50">
        <v>0.18</v>
      </c>
      <c r="R91" s="50"/>
      <c r="S91" s="50"/>
      <c r="T91" s="46" t="s">
        <v>605</v>
      </c>
      <c r="U91" s="46" t="s">
        <v>606</v>
      </c>
      <c r="V91" s="51"/>
      <c r="W91" s="62"/>
      <c r="X91" s="62"/>
      <c r="Y91" s="23">
        <f>IF(M91&lt;&gt;"",$H91*M91,"")</f>
        <v>2.75</v>
      </c>
      <c r="Z91" s="23">
        <f>IF(N91&lt;&gt;"",$H91*N91,"")</f>
        <v>2.75</v>
      </c>
      <c r="AA91" s="19">
        <f>IF(OR(M91&lt;&gt;"",N91&lt;&gt;""),1,0)</f>
        <v>1</v>
      </c>
      <c r="AB91" s="19">
        <f>IF(M91&lt;&gt;0,1,0)</f>
        <v>1</v>
      </c>
      <c r="AC91" s="19">
        <f>IF(N91&lt;&gt;0,1,0)</f>
        <v>1</v>
      </c>
      <c r="AD91" s="23" t="str">
        <f>IF(W91&lt;&gt;"",$H91*W91,"")</f>
        <v/>
      </c>
      <c r="AE91" s="23" t="str">
        <f>IF(X91&lt;&gt;"",$H91*X91,"")</f>
        <v/>
      </c>
    </row>
    <row r="92" spans="2:31" x14ac:dyDescent="0.25">
      <c r="B92" s="18">
        <f>IF(G92="","",B91+1)</f>
        <v>70</v>
      </c>
      <c r="C92" s="25">
        <v>5200000015718</v>
      </c>
      <c r="D92" s="19"/>
      <c r="E92" s="19"/>
      <c r="F92" s="20"/>
      <c r="G92" s="20" t="s">
        <v>205</v>
      </c>
      <c r="H92" s="21">
        <v>3333</v>
      </c>
      <c r="I92" s="21" t="s">
        <v>598</v>
      </c>
      <c r="J92" s="46"/>
      <c r="K92" s="46" t="s">
        <v>104</v>
      </c>
      <c r="L92" s="47"/>
      <c r="M92" s="48">
        <v>0.32</v>
      </c>
      <c r="N92" s="48">
        <v>0.32</v>
      </c>
      <c r="O92" s="49"/>
      <c r="P92" s="50"/>
      <c r="Q92" s="50">
        <v>0.18</v>
      </c>
      <c r="R92" s="50"/>
      <c r="S92" s="50"/>
      <c r="T92" s="46" t="s">
        <v>605</v>
      </c>
      <c r="U92" s="46" t="s">
        <v>606</v>
      </c>
      <c r="V92" s="51"/>
      <c r="W92" s="62"/>
      <c r="X92" s="62"/>
      <c r="Y92" s="23">
        <f>IF(M92&lt;&gt;"",$H92*M92,"")</f>
        <v>1066.56</v>
      </c>
      <c r="Z92" s="23">
        <f>IF(N92&lt;&gt;"",$H92*N92,"")</f>
        <v>1066.56</v>
      </c>
      <c r="AA92" s="19">
        <f>IF(OR(M92&lt;&gt;"",N92&lt;&gt;""),1,0)</f>
        <v>1</v>
      </c>
      <c r="AB92" s="19">
        <f>IF(M92&lt;&gt;0,1,0)</f>
        <v>1</v>
      </c>
      <c r="AC92" s="19">
        <f>IF(N92&lt;&gt;0,1,0)</f>
        <v>1</v>
      </c>
      <c r="AD92" s="23" t="str">
        <f>IF(W92&lt;&gt;"",$H92*W92,"")</f>
        <v/>
      </c>
      <c r="AE92" s="23" t="str">
        <f>IF(X92&lt;&gt;"",$H92*X92,"")</f>
        <v/>
      </c>
    </row>
    <row r="93" spans="2:31" x14ac:dyDescent="0.25">
      <c r="B93" s="18">
        <f>IF(G93="","",B92+1)</f>
        <v>71</v>
      </c>
      <c r="C93" s="25">
        <v>5200000014076</v>
      </c>
      <c r="D93" s="19"/>
      <c r="E93" s="19"/>
      <c r="F93" s="2"/>
      <c r="G93" s="20" t="s">
        <v>206</v>
      </c>
      <c r="H93" s="21">
        <v>333</v>
      </c>
      <c r="I93" s="21" t="s">
        <v>598</v>
      </c>
      <c r="J93" s="46"/>
      <c r="K93" s="46" t="s">
        <v>104</v>
      </c>
      <c r="L93" s="47"/>
      <c r="M93" s="48">
        <v>1.5</v>
      </c>
      <c r="N93" s="48">
        <v>1.5</v>
      </c>
      <c r="O93" s="49"/>
      <c r="P93" s="50"/>
      <c r="Q93" s="50">
        <v>0.18</v>
      </c>
      <c r="R93" s="50"/>
      <c r="S93" s="50"/>
      <c r="T93" s="46" t="s">
        <v>605</v>
      </c>
      <c r="U93" s="46" t="s">
        <v>606</v>
      </c>
      <c r="V93" s="51"/>
      <c r="W93" s="62"/>
      <c r="X93" s="62"/>
      <c r="Y93" s="23">
        <f>IF(M93&lt;&gt;"",$H93*M93,"")</f>
        <v>499.5</v>
      </c>
      <c r="Z93" s="23">
        <f>IF(N93&lt;&gt;"",$H93*N93,"")</f>
        <v>499.5</v>
      </c>
      <c r="AA93" s="19">
        <f>IF(OR(M93&lt;&gt;"",N93&lt;&gt;""),1,0)</f>
        <v>1</v>
      </c>
      <c r="AB93" s="19">
        <f>IF(M93&lt;&gt;0,1,0)</f>
        <v>1</v>
      </c>
      <c r="AC93" s="19">
        <f>IF(N93&lt;&gt;0,1,0)</f>
        <v>1</v>
      </c>
      <c r="AD93" s="23" t="str">
        <f>IF(W93&lt;&gt;"",$H93*W93,"")</f>
        <v/>
      </c>
      <c r="AE93" s="23" t="str">
        <f>IF(X93&lt;&gt;"",$H93*X93,"")</f>
        <v/>
      </c>
    </row>
    <row r="94" spans="2:31" x14ac:dyDescent="0.25">
      <c r="B94" s="18">
        <f>IF(G94="","",B93+1)</f>
        <v>72</v>
      </c>
      <c r="C94" s="25">
        <v>5200000024366</v>
      </c>
      <c r="D94" s="19"/>
      <c r="E94" s="19"/>
      <c r="F94" s="20"/>
      <c r="G94" s="20" t="s">
        <v>563</v>
      </c>
      <c r="H94" s="21">
        <v>1</v>
      </c>
      <c r="I94" s="21" t="s">
        <v>598</v>
      </c>
      <c r="J94" s="46"/>
      <c r="K94" s="46" t="s">
        <v>104</v>
      </c>
      <c r="L94" s="47"/>
      <c r="M94" s="48">
        <v>0.43</v>
      </c>
      <c r="N94" s="48">
        <v>0.43</v>
      </c>
      <c r="O94" s="49"/>
      <c r="P94" s="50"/>
      <c r="Q94" s="50">
        <v>0.18</v>
      </c>
      <c r="R94" s="50"/>
      <c r="S94" s="50"/>
      <c r="T94" s="46" t="s">
        <v>605</v>
      </c>
      <c r="U94" s="46" t="s">
        <v>606</v>
      </c>
      <c r="V94" s="51"/>
      <c r="W94" s="62"/>
      <c r="X94" s="62"/>
      <c r="Y94" s="23">
        <f>IF(M94&lt;&gt;"",$H94*M94,"")</f>
        <v>0.43</v>
      </c>
      <c r="Z94" s="23">
        <f>IF(N94&lt;&gt;"",$H94*N94,"")</f>
        <v>0.43</v>
      </c>
      <c r="AA94" s="19">
        <f>IF(OR(M94&lt;&gt;"",N94&lt;&gt;""),1,0)</f>
        <v>1</v>
      </c>
      <c r="AB94" s="19">
        <f>IF(M94&lt;&gt;0,1,0)</f>
        <v>1</v>
      </c>
      <c r="AC94" s="19">
        <f>IF(N94&lt;&gt;0,1,0)</f>
        <v>1</v>
      </c>
      <c r="AD94" s="23" t="str">
        <f>IF(W94&lt;&gt;"",$H94*W94,"")</f>
        <v/>
      </c>
      <c r="AE94" s="23" t="str">
        <f>IF(X94&lt;&gt;"",$H94*X94,"")</f>
        <v/>
      </c>
    </row>
    <row r="95" spans="2:31" x14ac:dyDescent="0.25">
      <c r="B95" s="18">
        <f>IF(G95="","",B94+1)</f>
        <v>73</v>
      </c>
      <c r="C95" s="25">
        <v>5200000014393</v>
      </c>
      <c r="D95" s="19"/>
      <c r="E95" s="19"/>
      <c r="F95" s="2"/>
      <c r="G95" s="20" t="s">
        <v>207</v>
      </c>
      <c r="H95" s="21">
        <v>245</v>
      </c>
      <c r="I95" s="21" t="s">
        <v>598</v>
      </c>
      <c r="J95" s="46"/>
      <c r="K95" s="46" t="s">
        <v>104</v>
      </c>
      <c r="L95" s="47"/>
      <c r="M95" s="48">
        <v>1.8</v>
      </c>
      <c r="N95" s="48">
        <v>1.8</v>
      </c>
      <c r="O95" s="49"/>
      <c r="P95" s="50"/>
      <c r="Q95" s="50">
        <v>0.18</v>
      </c>
      <c r="R95" s="50"/>
      <c r="S95" s="50"/>
      <c r="T95" s="46" t="s">
        <v>605</v>
      </c>
      <c r="U95" s="46" t="s">
        <v>606</v>
      </c>
      <c r="V95" s="51"/>
      <c r="W95" s="62"/>
      <c r="X95" s="62"/>
      <c r="Y95" s="23">
        <f>IF(M95&lt;&gt;"",$H95*M95,"")</f>
        <v>441</v>
      </c>
      <c r="Z95" s="23">
        <f>IF(N95&lt;&gt;"",$H95*N95,"")</f>
        <v>441</v>
      </c>
      <c r="AA95" s="19">
        <f>IF(OR(M95&lt;&gt;"",N95&lt;&gt;""),1,0)</f>
        <v>1</v>
      </c>
      <c r="AB95" s="19">
        <f>IF(M95&lt;&gt;0,1,0)</f>
        <v>1</v>
      </c>
      <c r="AC95" s="19">
        <f>IF(N95&lt;&gt;0,1,0)</f>
        <v>1</v>
      </c>
      <c r="AD95" s="23" t="str">
        <f>IF(W95&lt;&gt;"",$H95*W95,"")</f>
        <v/>
      </c>
      <c r="AE95" s="23" t="str">
        <f>IF(X95&lt;&gt;"",$H95*X95,"")</f>
        <v/>
      </c>
    </row>
    <row r="96" spans="2:31" x14ac:dyDescent="0.25">
      <c r="B96" s="18">
        <f>IF(G96="","",B95+1)</f>
        <v>74</v>
      </c>
      <c r="C96" s="25">
        <v>5200000014391</v>
      </c>
      <c r="D96" s="19"/>
      <c r="E96" s="19"/>
      <c r="F96" s="20"/>
      <c r="G96" s="20" t="s">
        <v>208</v>
      </c>
      <c r="H96" s="21">
        <v>85</v>
      </c>
      <c r="I96" s="21" t="s">
        <v>598</v>
      </c>
      <c r="J96" s="46"/>
      <c r="K96" s="46" t="s">
        <v>104</v>
      </c>
      <c r="L96" s="47"/>
      <c r="M96" s="48">
        <v>0.85</v>
      </c>
      <c r="N96" s="48">
        <v>0.85</v>
      </c>
      <c r="O96" s="49"/>
      <c r="P96" s="50"/>
      <c r="Q96" s="50">
        <v>0.18</v>
      </c>
      <c r="R96" s="50"/>
      <c r="S96" s="50"/>
      <c r="T96" s="46" t="s">
        <v>605</v>
      </c>
      <c r="U96" s="46" t="s">
        <v>606</v>
      </c>
      <c r="V96" s="51"/>
      <c r="W96" s="62"/>
      <c r="X96" s="62"/>
      <c r="Y96" s="23">
        <f>IF(M96&lt;&gt;"",$H96*M96,"")</f>
        <v>72.25</v>
      </c>
      <c r="Z96" s="23">
        <f>IF(N96&lt;&gt;"",$H96*N96,"")</f>
        <v>72.25</v>
      </c>
      <c r="AA96" s="19">
        <f>IF(OR(M96&lt;&gt;"",N96&lt;&gt;""),1,0)</f>
        <v>1</v>
      </c>
      <c r="AB96" s="19">
        <f>IF(M96&lt;&gt;0,1,0)</f>
        <v>1</v>
      </c>
      <c r="AC96" s="19">
        <f>IF(N96&lt;&gt;0,1,0)</f>
        <v>1</v>
      </c>
      <c r="AD96" s="23" t="str">
        <f>IF(W96&lt;&gt;"",$H96*W96,"")</f>
        <v/>
      </c>
      <c r="AE96" s="23" t="str">
        <f>IF(X96&lt;&gt;"",$H96*X96,"")</f>
        <v/>
      </c>
    </row>
    <row r="97" spans="2:31" x14ac:dyDescent="0.25">
      <c r="B97" s="18">
        <f>IF(G97="","",B96+1)</f>
        <v>75</v>
      </c>
      <c r="C97" s="25">
        <v>5200000006858</v>
      </c>
      <c r="D97" s="19"/>
      <c r="E97" s="19"/>
      <c r="F97" s="2"/>
      <c r="G97" s="20" t="s">
        <v>209</v>
      </c>
      <c r="H97" s="21">
        <v>1</v>
      </c>
      <c r="I97" s="21" t="s">
        <v>598</v>
      </c>
      <c r="J97" s="46"/>
      <c r="K97" s="46" t="s">
        <v>104</v>
      </c>
      <c r="L97" s="47"/>
      <c r="M97" s="48">
        <v>0.4</v>
      </c>
      <c r="N97" s="48">
        <v>0.4</v>
      </c>
      <c r="O97" s="49"/>
      <c r="P97" s="50"/>
      <c r="Q97" s="50">
        <v>0.18</v>
      </c>
      <c r="R97" s="50"/>
      <c r="S97" s="50"/>
      <c r="T97" s="46" t="s">
        <v>605</v>
      </c>
      <c r="U97" s="46" t="s">
        <v>606</v>
      </c>
      <c r="V97" s="51"/>
      <c r="W97" s="62"/>
      <c r="X97" s="62"/>
      <c r="Y97" s="23">
        <f>IF(M97&lt;&gt;"",$H97*M97,"")</f>
        <v>0.4</v>
      </c>
      <c r="Z97" s="23">
        <f>IF(N97&lt;&gt;"",$H97*N97,"")</f>
        <v>0.4</v>
      </c>
      <c r="AA97" s="19">
        <f>IF(OR(M97&lt;&gt;"",N97&lt;&gt;""),1,0)</f>
        <v>1</v>
      </c>
      <c r="AB97" s="19">
        <f>IF(M97&lt;&gt;0,1,0)</f>
        <v>1</v>
      </c>
      <c r="AC97" s="19">
        <f>IF(N97&lt;&gt;0,1,0)</f>
        <v>1</v>
      </c>
      <c r="AD97" s="23" t="str">
        <f>IF(W97&lt;&gt;"",$H97*W97,"")</f>
        <v/>
      </c>
      <c r="AE97" s="23" t="str">
        <f>IF(X97&lt;&gt;"",$H97*X97,"")</f>
        <v/>
      </c>
    </row>
    <row r="98" spans="2:31" x14ac:dyDescent="0.25">
      <c r="B98" s="18">
        <f>IF(G98="","",B97+1)</f>
        <v>76</v>
      </c>
      <c r="C98" s="25">
        <v>5200000013577</v>
      </c>
      <c r="D98" s="19"/>
      <c r="E98" s="19"/>
      <c r="F98" s="20"/>
      <c r="G98" s="20" t="s">
        <v>210</v>
      </c>
      <c r="H98" s="21">
        <v>16</v>
      </c>
      <c r="I98" s="21" t="s">
        <v>598</v>
      </c>
      <c r="J98" s="46"/>
      <c r="K98" s="46" t="s">
        <v>104</v>
      </c>
      <c r="L98" s="47"/>
      <c r="M98" s="48">
        <v>3.8</v>
      </c>
      <c r="N98" s="48">
        <v>3.8</v>
      </c>
      <c r="O98" s="49"/>
      <c r="P98" s="50"/>
      <c r="Q98" s="50">
        <v>0.18</v>
      </c>
      <c r="R98" s="50"/>
      <c r="S98" s="50"/>
      <c r="T98" s="46" t="s">
        <v>605</v>
      </c>
      <c r="U98" s="46" t="s">
        <v>606</v>
      </c>
      <c r="V98" s="51"/>
      <c r="W98" s="62"/>
      <c r="X98" s="62"/>
      <c r="Y98" s="23">
        <f>IF(M98&lt;&gt;"",$H98*M98,"")</f>
        <v>60.8</v>
      </c>
      <c r="Z98" s="23">
        <f>IF(N98&lt;&gt;"",$H98*N98,"")</f>
        <v>60.8</v>
      </c>
      <c r="AA98" s="19">
        <f>IF(OR(M98&lt;&gt;"",N98&lt;&gt;""),1,0)</f>
        <v>1</v>
      </c>
      <c r="AB98" s="19">
        <f>IF(M98&lt;&gt;0,1,0)</f>
        <v>1</v>
      </c>
      <c r="AC98" s="19">
        <f>IF(N98&lt;&gt;0,1,0)</f>
        <v>1</v>
      </c>
      <c r="AD98" s="23" t="str">
        <f>IF(W98&lt;&gt;"",$H98*W98,"")</f>
        <v/>
      </c>
      <c r="AE98" s="23" t="str">
        <f>IF(X98&lt;&gt;"",$H98*X98,"")</f>
        <v/>
      </c>
    </row>
    <row r="99" spans="2:31" x14ac:dyDescent="0.25">
      <c r="B99" s="18">
        <f>IF(G99="","",B98+1)</f>
        <v>77</v>
      </c>
      <c r="C99" s="25">
        <v>5200000014254</v>
      </c>
      <c r="D99" s="19"/>
      <c r="E99" s="19"/>
      <c r="F99" s="2"/>
      <c r="G99" s="20" t="s">
        <v>211</v>
      </c>
      <c r="H99" s="21">
        <v>1</v>
      </c>
      <c r="I99" s="21" t="s">
        <v>598</v>
      </c>
      <c r="J99" s="46"/>
      <c r="K99" s="46" t="s">
        <v>104</v>
      </c>
      <c r="L99" s="47"/>
      <c r="M99" s="48">
        <v>0.78</v>
      </c>
      <c r="N99" s="48">
        <v>0.78</v>
      </c>
      <c r="O99" s="49"/>
      <c r="P99" s="50"/>
      <c r="Q99" s="50">
        <v>0.18</v>
      </c>
      <c r="R99" s="50"/>
      <c r="S99" s="50"/>
      <c r="T99" s="46" t="s">
        <v>605</v>
      </c>
      <c r="U99" s="46" t="s">
        <v>606</v>
      </c>
      <c r="V99" s="51"/>
      <c r="W99" s="62"/>
      <c r="X99" s="62"/>
      <c r="Y99" s="23">
        <f>IF(M99&lt;&gt;"",$H99*M99,"")</f>
        <v>0.78</v>
      </c>
      <c r="Z99" s="23">
        <f>IF(N99&lt;&gt;"",$H99*N99,"")</f>
        <v>0.78</v>
      </c>
      <c r="AA99" s="19">
        <f>IF(OR(M99&lt;&gt;"",N99&lt;&gt;""),1,0)</f>
        <v>1</v>
      </c>
      <c r="AB99" s="19">
        <f>IF(M99&lt;&gt;0,1,0)</f>
        <v>1</v>
      </c>
      <c r="AC99" s="19">
        <f>IF(N99&lt;&gt;0,1,0)</f>
        <v>1</v>
      </c>
      <c r="AD99" s="23" t="str">
        <f>IF(W99&lt;&gt;"",$H99*W99,"")</f>
        <v/>
      </c>
      <c r="AE99" s="23" t="str">
        <f>IF(X99&lt;&gt;"",$H99*X99,"")</f>
        <v/>
      </c>
    </row>
    <row r="100" spans="2:31" x14ac:dyDescent="0.25">
      <c r="B100" s="18">
        <f>IF(G100="","",B99+1)</f>
        <v>78</v>
      </c>
      <c r="C100" s="25">
        <v>5200000016818</v>
      </c>
      <c r="D100" s="19"/>
      <c r="E100" s="19"/>
      <c r="F100" s="20"/>
      <c r="G100" s="20" t="s">
        <v>212</v>
      </c>
      <c r="H100" s="21">
        <v>153</v>
      </c>
      <c r="I100" s="21" t="s">
        <v>598</v>
      </c>
      <c r="J100" s="46"/>
      <c r="K100" s="46" t="s">
        <v>104</v>
      </c>
      <c r="L100" s="47"/>
      <c r="M100" s="48">
        <v>6.7</v>
      </c>
      <c r="N100" s="48">
        <v>6.7</v>
      </c>
      <c r="O100" s="49"/>
      <c r="P100" s="50"/>
      <c r="Q100" s="50">
        <v>0.18</v>
      </c>
      <c r="R100" s="50"/>
      <c r="S100" s="50"/>
      <c r="T100" s="46" t="s">
        <v>605</v>
      </c>
      <c r="U100" s="46" t="s">
        <v>606</v>
      </c>
      <c r="V100" s="51"/>
      <c r="W100" s="62"/>
      <c r="X100" s="62"/>
      <c r="Y100" s="23">
        <f>IF(M100&lt;&gt;"",$H100*M100,"")</f>
        <v>1025.1000000000001</v>
      </c>
      <c r="Z100" s="23">
        <f>IF(N100&lt;&gt;"",$H100*N100,"")</f>
        <v>1025.1000000000001</v>
      </c>
      <c r="AA100" s="19">
        <f>IF(OR(M100&lt;&gt;"",N100&lt;&gt;""),1,0)</f>
        <v>1</v>
      </c>
      <c r="AB100" s="19">
        <f>IF(M100&lt;&gt;0,1,0)</f>
        <v>1</v>
      </c>
      <c r="AC100" s="19">
        <f>IF(N100&lt;&gt;0,1,0)</f>
        <v>1</v>
      </c>
      <c r="AD100" s="23" t="str">
        <f>IF(W100&lt;&gt;"",$H100*W100,"")</f>
        <v/>
      </c>
      <c r="AE100" s="23" t="str">
        <f>IF(X100&lt;&gt;"",$H100*X100,"")</f>
        <v/>
      </c>
    </row>
    <row r="101" spans="2:31" x14ac:dyDescent="0.25">
      <c r="B101" s="18">
        <f>IF(G101="","",B100+1)</f>
        <v>79</v>
      </c>
      <c r="C101" s="25">
        <v>5200000010124</v>
      </c>
      <c r="D101" s="19"/>
      <c r="E101" s="19"/>
      <c r="F101" s="2"/>
      <c r="G101" s="20" t="s">
        <v>213</v>
      </c>
      <c r="H101" s="21">
        <v>3</v>
      </c>
      <c r="I101" s="21" t="s">
        <v>598</v>
      </c>
      <c r="J101" s="46"/>
      <c r="K101" s="46" t="s">
        <v>104</v>
      </c>
      <c r="L101" s="47"/>
      <c r="M101" s="48">
        <v>23</v>
      </c>
      <c r="N101" s="48">
        <v>23</v>
      </c>
      <c r="O101" s="49"/>
      <c r="P101" s="50"/>
      <c r="Q101" s="50">
        <v>0.18</v>
      </c>
      <c r="R101" s="50"/>
      <c r="S101" s="50"/>
      <c r="T101" s="46" t="s">
        <v>605</v>
      </c>
      <c r="U101" s="46" t="s">
        <v>606</v>
      </c>
      <c r="V101" s="51"/>
      <c r="W101" s="62"/>
      <c r="X101" s="62"/>
      <c r="Y101" s="23">
        <f>IF(M101&lt;&gt;"",$H101*M101,"")</f>
        <v>69</v>
      </c>
      <c r="Z101" s="23">
        <f>IF(N101&lt;&gt;"",$H101*N101,"")</f>
        <v>69</v>
      </c>
      <c r="AA101" s="19">
        <f>IF(OR(M101&lt;&gt;"",N101&lt;&gt;""),1,0)</f>
        <v>1</v>
      </c>
      <c r="AB101" s="19">
        <f>IF(M101&lt;&gt;0,1,0)</f>
        <v>1</v>
      </c>
      <c r="AC101" s="19">
        <f>IF(N101&lt;&gt;0,1,0)</f>
        <v>1</v>
      </c>
      <c r="AD101" s="23" t="str">
        <f>IF(W101&lt;&gt;"",$H101*W101,"")</f>
        <v/>
      </c>
      <c r="AE101" s="23" t="str">
        <f>IF(X101&lt;&gt;"",$H101*X101,"")</f>
        <v/>
      </c>
    </row>
    <row r="102" spans="2:31" x14ac:dyDescent="0.25">
      <c r="B102" s="18">
        <f>IF(G102="","",B101+1)</f>
        <v>80</v>
      </c>
      <c r="C102" s="25">
        <v>5200000001077</v>
      </c>
      <c r="D102" s="19"/>
      <c r="E102" s="19"/>
      <c r="F102" s="20"/>
      <c r="G102" s="20" t="s">
        <v>214</v>
      </c>
      <c r="H102" s="21">
        <v>1</v>
      </c>
      <c r="I102" s="21" t="s">
        <v>598</v>
      </c>
      <c r="J102" s="46"/>
      <c r="K102" s="46" t="s">
        <v>104</v>
      </c>
      <c r="L102" s="47"/>
      <c r="M102" s="48">
        <v>7.6</v>
      </c>
      <c r="N102" s="48">
        <v>7.6</v>
      </c>
      <c r="O102" s="49"/>
      <c r="P102" s="50"/>
      <c r="Q102" s="50">
        <v>0.18</v>
      </c>
      <c r="R102" s="50"/>
      <c r="S102" s="50"/>
      <c r="T102" s="46" t="s">
        <v>605</v>
      </c>
      <c r="U102" s="46" t="s">
        <v>606</v>
      </c>
      <c r="V102" s="51"/>
      <c r="W102" s="62"/>
      <c r="X102" s="62"/>
      <c r="Y102" s="23">
        <f>IF(M102&lt;&gt;"",$H102*M102,"")</f>
        <v>7.6</v>
      </c>
      <c r="Z102" s="23">
        <f>IF(N102&lt;&gt;"",$H102*N102,"")</f>
        <v>7.6</v>
      </c>
      <c r="AA102" s="19">
        <f>IF(OR(M102&lt;&gt;"",N102&lt;&gt;""),1,0)</f>
        <v>1</v>
      </c>
      <c r="AB102" s="19">
        <f>IF(M102&lt;&gt;0,1,0)</f>
        <v>1</v>
      </c>
      <c r="AC102" s="19">
        <f>IF(N102&lt;&gt;0,1,0)</f>
        <v>1</v>
      </c>
      <c r="AD102" s="23" t="str">
        <f>IF(W102&lt;&gt;"",$H102*W102,"")</f>
        <v/>
      </c>
      <c r="AE102" s="23" t="str">
        <f>IF(X102&lt;&gt;"",$H102*X102,"")</f>
        <v/>
      </c>
    </row>
    <row r="103" spans="2:31" x14ac:dyDescent="0.25">
      <c r="B103" s="18">
        <f>IF(G103="","",B102+1)</f>
        <v>81</v>
      </c>
      <c r="C103" s="25">
        <v>5200000002138</v>
      </c>
      <c r="D103" s="19"/>
      <c r="E103" s="19"/>
      <c r="F103" s="2"/>
      <c r="G103" s="20" t="s">
        <v>215</v>
      </c>
      <c r="H103" s="21">
        <v>1</v>
      </c>
      <c r="I103" s="21" t="s">
        <v>598</v>
      </c>
      <c r="J103" s="46"/>
      <c r="K103" s="46" t="s">
        <v>104</v>
      </c>
      <c r="L103" s="47"/>
      <c r="M103" s="48">
        <v>0.28000000000000003</v>
      </c>
      <c r="N103" s="48">
        <v>0.28000000000000003</v>
      </c>
      <c r="O103" s="49"/>
      <c r="P103" s="50"/>
      <c r="Q103" s="50">
        <v>0.18</v>
      </c>
      <c r="R103" s="50"/>
      <c r="S103" s="50"/>
      <c r="T103" s="46" t="s">
        <v>605</v>
      </c>
      <c r="U103" s="46" t="s">
        <v>606</v>
      </c>
      <c r="V103" s="51"/>
      <c r="W103" s="62"/>
      <c r="X103" s="62"/>
      <c r="Y103" s="23">
        <f>IF(M103&lt;&gt;"",$H103*M103,"")</f>
        <v>0.28000000000000003</v>
      </c>
      <c r="Z103" s="23">
        <f>IF(N103&lt;&gt;"",$H103*N103,"")</f>
        <v>0.28000000000000003</v>
      </c>
      <c r="AA103" s="19">
        <f>IF(OR(M103&lt;&gt;"",N103&lt;&gt;""),1,0)</f>
        <v>1</v>
      </c>
      <c r="AB103" s="19">
        <f>IF(M103&lt;&gt;0,1,0)</f>
        <v>1</v>
      </c>
      <c r="AC103" s="19">
        <f>IF(N103&lt;&gt;0,1,0)</f>
        <v>1</v>
      </c>
      <c r="AD103" s="23" t="str">
        <f>IF(W103&lt;&gt;"",$H103*W103,"")</f>
        <v/>
      </c>
      <c r="AE103" s="23" t="str">
        <f>IF(X103&lt;&gt;"",$H103*X103,"")</f>
        <v/>
      </c>
    </row>
    <row r="104" spans="2:31" x14ac:dyDescent="0.25">
      <c r="B104" s="18">
        <f>IF(G104="","",B103+1)</f>
        <v>82</v>
      </c>
      <c r="C104" s="25">
        <v>5200000002071</v>
      </c>
      <c r="D104" s="19"/>
      <c r="E104" s="19"/>
      <c r="F104" s="20"/>
      <c r="G104" s="20" t="s">
        <v>216</v>
      </c>
      <c r="H104" s="21">
        <v>1</v>
      </c>
      <c r="I104" s="21" t="s">
        <v>598</v>
      </c>
      <c r="J104" s="46"/>
      <c r="K104" s="46" t="s">
        <v>104</v>
      </c>
      <c r="L104" s="47"/>
      <c r="M104" s="48">
        <v>0.45</v>
      </c>
      <c r="N104" s="48">
        <v>0.45</v>
      </c>
      <c r="O104" s="49"/>
      <c r="P104" s="50"/>
      <c r="Q104" s="50">
        <v>0.18</v>
      </c>
      <c r="R104" s="50"/>
      <c r="S104" s="50"/>
      <c r="T104" s="46" t="s">
        <v>605</v>
      </c>
      <c r="U104" s="46" t="s">
        <v>606</v>
      </c>
      <c r="V104" s="51"/>
      <c r="W104" s="62"/>
      <c r="X104" s="62"/>
      <c r="Y104" s="23">
        <f>IF(M104&lt;&gt;"",$H104*M104,"")</f>
        <v>0.45</v>
      </c>
      <c r="Z104" s="23">
        <f>IF(N104&lt;&gt;"",$H104*N104,"")</f>
        <v>0.45</v>
      </c>
      <c r="AA104" s="19">
        <f>IF(OR(M104&lt;&gt;"",N104&lt;&gt;""),1,0)</f>
        <v>1</v>
      </c>
      <c r="AB104" s="19">
        <f>IF(M104&lt;&gt;0,1,0)</f>
        <v>1</v>
      </c>
      <c r="AC104" s="19">
        <f>IF(N104&lt;&gt;0,1,0)</f>
        <v>1</v>
      </c>
      <c r="AD104" s="23" t="str">
        <f>IF(W104&lt;&gt;"",$H104*W104,"")</f>
        <v/>
      </c>
      <c r="AE104" s="23" t="str">
        <f>IF(X104&lt;&gt;"",$H104*X104,"")</f>
        <v/>
      </c>
    </row>
    <row r="105" spans="2:31" x14ac:dyDescent="0.25">
      <c r="B105" s="18">
        <f>IF(G105="","",B104+1)</f>
        <v>83</v>
      </c>
      <c r="C105" s="25">
        <v>5200000001046</v>
      </c>
      <c r="D105" s="19"/>
      <c r="E105" s="19"/>
      <c r="F105" s="2"/>
      <c r="G105" s="20" t="s">
        <v>217</v>
      </c>
      <c r="H105" s="21">
        <v>1</v>
      </c>
      <c r="I105" s="21" t="s">
        <v>598</v>
      </c>
      <c r="J105" s="46"/>
      <c r="K105" s="46" t="s">
        <v>104</v>
      </c>
      <c r="L105" s="47"/>
      <c r="M105" s="48">
        <v>0.49</v>
      </c>
      <c r="N105" s="48">
        <v>0.49</v>
      </c>
      <c r="O105" s="49"/>
      <c r="P105" s="50"/>
      <c r="Q105" s="50">
        <v>0.18</v>
      </c>
      <c r="R105" s="50"/>
      <c r="S105" s="50"/>
      <c r="T105" s="46" t="s">
        <v>605</v>
      </c>
      <c r="U105" s="46" t="s">
        <v>606</v>
      </c>
      <c r="V105" s="51"/>
      <c r="W105" s="62"/>
      <c r="X105" s="62"/>
      <c r="Y105" s="23">
        <f>IF(M105&lt;&gt;"",$H105*M105,"")</f>
        <v>0.49</v>
      </c>
      <c r="Z105" s="23">
        <f>IF(N105&lt;&gt;"",$H105*N105,"")</f>
        <v>0.49</v>
      </c>
      <c r="AA105" s="19">
        <f>IF(OR(M105&lt;&gt;"",N105&lt;&gt;""),1,0)</f>
        <v>1</v>
      </c>
      <c r="AB105" s="19">
        <f>IF(M105&lt;&gt;0,1,0)</f>
        <v>1</v>
      </c>
      <c r="AC105" s="19">
        <f>IF(N105&lt;&gt;0,1,0)</f>
        <v>1</v>
      </c>
      <c r="AD105" s="23" t="str">
        <f>IF(W105&lt;&gt;"",$H105*W105,"")</f>
        <v/>
      </c>
      <c r="AE105" s="23" t="str">
        <f>IF(X105&lt;&gt;"",$H105*X105,"")</f>
        <v/>
      </c>
    </row>
    <row r="106" spans="2:31" x14ac:dyDescent="0.25">
      <c r="B106" s="18">
        <f>IF(G106="","",B105+1)</f>
        <v>84</v>
      </c>
      <c r="C106" s="25">
        <v>5200000002273</v>
      </c>
      <c r="D106" s="19"/>
      <c r="E106" s="19"/>
      <c r="F106" s="20"/>
      <c r="G106" s="20" t="s">
        <v>218</v>
      </c>
      <c r="H106" s="21">
        <v>1</v>
      </c>
      <c r="I106" s="21" t="s">
        <v>598</v>
      </c>
      <c r="J106" s="46"/>
      <c r="K106" s="46" t="s">
        <v>104</v>
      </c>
      <c r="L106" s="47"/>
      <c r="M106" s="48">
        <v>0.85</v>
      </c>
      <c r="N106" s="48">
        <v>0.85</v>
      </c>
      <c r="O106" s="49"/>
      <c r="P106" s="50"/>
      <c r="Q106" s="50">
        <v>0.18</v>
      </c>
      <c r="R106" s="50"/>
      <c r="S106" s="50"/>
      <c r="T106" s="46" t="s">
        <v>605</v>
      </c>
      <c r="U106" s="46" t="s">
        <v>606</v>
      </c>
      <c r="V106" s="51"/>
      <c r="W106" s="62"/>
      <c r="X106" s="62"/>
      <c r="Y106" s="23">
        <f>IF(M106&lt;&gt;"",$H106*M106,"")</f>
        <v>0.85</v>
      </c>
      <c r="Z106" s="23">
        <f>IF(N106&lt;&gt;"",$H106*N106,"")</f>
        <v>0.85</v>
      </c>
      <c r="AA106" s="19">
        <f>IF(OR(M106&lt;&gt;"",N106&lt;&gt;""),1,0)</f>
        <v>1</v>
      </c>
      <c r="AB106" s="19">
        <f>IF(M106&lt;&gt;0,1,0)</f>
        <v>1</v>
      </c>
      <c r="AC106" s="19">
        <f>IF(N106&lt;&gt;0,1,0)</f>
        <v>1</v>
      </c>
      <c r="AD106" s="23" t="str">
        <f>IF(W106&lt;&gt;"",$H106*W106,"")</f>
        <v/>
      </c>
      <c r="AE106" s="23" t="str">
        <f>IF(X106&lt;&gt;"",$H106*X106,"")</f>
        <v/>
      </c>
    </row>
    <row r="107" spans="2:31" x14ac:dyDescent="0.25">
      <c r="B107" s="18">
        <f>IF(G107="","",B106+1)</f>
        <v>85</v>
      </c>
      <c r="C107" s="25">
        <v>5200000000300</v>
      </c>
      <c r="D107" s="19"/>
      <c r="E107" s="19"/>
      <c r="F107" s="2"/>
      <c r="G107" s="20" t="s">
        <v>219</v>
      </c>
      <c r="H107" s="21">
        <v>1</v>
      </c>
      <c r="I107" s="21" t="s">
        <v>598</v>
      </c>
      <c r="J107" s="46"/>
      <c r="K107" s="46" t="s">
        <v>104</v>
      </c>
      <c r="L107" s="47"/>
      <c r="M107" s="48">
        <v>1.1499999999999999</v>
      </c>
      <c r="N107" s="48">
        <v>1.1499999999999999</v>
      </c>
      <c r="O107" s="49"/>
      <c r="P107" s="50"/>
      <c r="Q107" s="50">
        <v>0.18</v>
      </c>
      <c r="R107" s="50"/>
      <c r="S107" s="50"/>
      <c r="T107" s="46" t="s">
        <v>605</v>
      </c>
      <c r="U107" s="46" t="s">
        <v>606</v>
      </c>
      <c r="V107" s="51"/>
      <c r="W107" s="62"/>
      <c r="X107" s="62"/>
      <c r="Y107" s="23">
        <f>IF(M107&lt;&gt;"",$H107*M107,"")</f>
        <v>1.1499999999999999</v>
      </c>
      <c r="Z107" s="23">
        <f>IF(N107&lt;&gt;"",$H107*N107,"")</f>
        <v>1.1499999999999999</v>
      </c>
      <c r="AA107" s="19">
        <f>IF(OR(M107&lt;&gt;"",N107&lt;&gt;""),1,0)</f>
        <v>1</v>
      </c>
      <c r="AB107" s="19">
        <f>IF(M107&lt;&gt;0,1,0)</f>
        <v>1</v>
      </c>
      <c r="AC107" s="19">
        <f>IF(N107&lt;&gt;0,1,0)</f>
        <v>1</v>
      </c>
      <c r="AD107" s="23" t="str">
        <f>IF(W107&lt;&gt;"",$H107*W107,"")</f>
        <v/>
      </c>
      <c r="AE107" s="23" t="str">
        <f>IF(X107&lt;&gt;"",$H107*X107,"")</f>
        <v/>
      </c>
    </row>
    <row r="108" spans="2:31" x14ac:dyDescent="0.25">
      <c r="B108" s="18">
        <f>IF(G108="","",B107+1)</f>
        <v>86</v>
      </c>
      <c r="C108" s="25">
        <v>5200000001048</v>
      </c>
      <c r="D108" s="19"/>
      <c r="E108" s="19"/>
      <c r="F108" s="20"/>
      <c r="G108" s="20" t="s">
        <v>220</v>
      </c>
      <c r="H108" s="21">
        <v>1</v>
      </c>
      <c r="I108" s="21" t="s">
        <v>598</v>
      </c>
      <c r="J108" s="46"/>
      <c r="K108" s="46" t="s">
        <v>104</v>
      </c>
      <c r="L108" s="47"/>
      <c r="M108" s="48">
        <v>1.2</v>
      </c>
      <c r="N108" s="48">
        <v>1</v>
      </c>
      <c r="O108" s="49"/>
      <c r="P108" s="50"/>
      <c r="Q108" s="50">
        <v>0.18</v>
      </c>
      <c r="R108" s="50"/>
      <c r="S108" s="50"/>
      <c r="T108" s="46" t="s">
        <v>605</v>
      </c>
      <c r="U108" s="46" t="s">
        <v>606</v>
      </c>
      <c r="V108" s="51"/>
      <c r="W108" s="62"/>
      <c r="X108" s="62"/>
      <c r="Y108" s="23">
        <f>IF(M108&lt;&gt;"",$H108*M108,"")</f>
        <v>1.2</v>
      </c>
      <c r="Z108" s="23">
        <f>IF(N108&lt;&gt;"",$H108*N108,"")</f>
        <v>1</v>
      </c>
      <c r="AA108" s="19">
        <f>IF(OR(M108&lt;&gt;"",N108&lt;&gt;""),1,0)</f>
        <v>1</v>
      </c>
      <c r="AB108" s="19">
        <f>IF(M108&lt;&gt;0,1,0)</f>
        <v>1</v>
      </c>
      <c r="AC108" s="19">
        <f>IF(N108&lt;&gt;0,1,0)</f>
        <v>1</v>
      </c>
      <c r="AD108" s="23" t="str">
        <f>IF(W108&lt;&gt;"",$H108*W108,"")</f>
        <v/>
      </c>
      <c r="AE108" s="23" t="str">
        <f>IF(X108&lt;&gt;"",$H108*X108,"")</f>
        <v/>
      </c>
    </row>
    <row r="109" spans="2:31" x14ac:dyDescent="0.25">
      <c r="B109" s="18">
        <f>IF(G109="","",B108+1)</f>
        <v>87</v>
      </c>
      <c r="C109" s="25">
        <v>5200000001767</v>
      </c>
      <c r="D109" s="19"/>
      <c r="E109" s="19"/>
      <c r="F109" s="2"/>
      <c r="G109" s="20" t="s">
        <v>221</v>
      </c>
      <c r="H109" s="21">
        <v>27</v>
      </c>
      <c r="I109" s="21" t="s">
        <v>598</v>
      </c>
      <c r="J109" s="46"/>
      <c r="K109" s="46" t="s">
        <v>104</v>
      </c>
      <c r="L109" s="47"/>
      <c r="M109" s="48">
        <v>0.6</v>
      </c>
      <c r="N109" s="48">
        <v>0.6</v>
      </c>
      <c r="O109" s="49"/>
      <c r="P109" s="50"/>
      <c r="Q109" s="50">
        <v>0.18</v>
      </c>
      <c r="R109" s="50"/>
      <c r="S109" s="50"/>
      <c r="T109" s="46" t="s">
        <v>605</v>
      </c>
      <c r="U109" s="46" t="s">
        <v>606</v>
      </c>
      <c r="V109" s="51"/>
      <c r="W109" s="62"/>
      <c r="X109" s="62"/>
      <c r="Y109" s="23">
        <f>IF(M109&lt;&gt;"",$H109*M109,"")</f>
        <v>16.2</v>
      </c>
      <c r="Z109" s="23">
        <f>IF(N109&lt;&gt;"",$H109*N109,"")</f>
        <v>16.2</v>
      </c>
      <c r="AA109" s="19">
        <f>IF(OR(M109&lt;&gt;"",N109&lt;&gt;""),1,0)</f>
        <v>1</v>
      </c>
      <c r="AB109" s="19">
        <f>IF(M109&lt;&gt;0,1,0)</f>
        <v>1</v>
      </c>
      <c r="AC109" s="19">
        <f>IF(N109&lt;&gt;0,1,0)</f>
        <v>1</v>
      </c>
      <c r="AD109" s="23" t="str">
        <f>IF(W109&lt;&gt;"",$H109*W109,"")</f>
        <v/>
      </c>
      <c r="AE109" s="23" t="str">
        <f>IF(X109&lt;&gt;"",$H109*X109,"")</f>
        <v/>
      </c>
    </row>
    <row r="110" spans="2:31" x14ac:dyDescent="0.25">
      <c r="B110" s="18">
        <f>IF(G110="","",B109+1)</f>
        <v>88</v>
      </c>
      <c r="C110" s="25">
        <v>5200000001047</v>
      </c>
      <c r="D110" s="19"/>
      <c r="E110" s="19"/>
      <c r="F110" s="20"/>
      <c r="G110" s="20" t="s">
        <v>222</v>
      </c>
      <c r="H110" s="21">
        <v>1</v>
      </c>
      <c r="I110" s="21" t="s">
        <v>598</v>
      </c>
      <c r="J110" s="46"/>
      <c r="K110" s="46" t="s">
        <v>104</v>
      </c>
      <c r="L110" s="47"/>
      <c r="M110" s="48">
        <v>1.4</v>
      </c>
      <c r="N110" s="48">
        <v>1.4</v>
      </c>
      <c r="O110" s="49"/>
      <c r="P110" s="50"/>
      <c r="Q110" s="50">
        <v>0.18</v>
      </c>
      <c r="R110" s="50"/>
      <c r="S110" s="50"/>
      <c r="T110" s="46" t="s">
        <v>605</v>
      </c>
      <c r="U110" s="46" t="s">
        <v>606</v>
      </c>
      <c r="V110" s="51"/>
      <c r="W110" s="62"/>
      <c r="X110" s="62"/>
      <c r="Y110" s="23">
        <f>IF(M110&lt;&gt;"",$H110*M110,"")</f>
        <v>1.4</v>
      </c>
      <c r="Z110" s="23">
        <f>IF(N110&lt;&gt;"",$H110*N110,"")</f>
        <v>1.4</v>
      </c>
      <c r="AA110" s="19">
        <f>IF(OR(M110&lt;&gt;"",N110&lt;&gt;""),1,0)</f>
        <v>1</v>
      </c>
      <c r="AB110" s="19">
        <f>IF(M110&lt;&gt;0,1,0)</f>
        <v>1</v>
      </c>
      <c r="AC110" s="19">
        <f>IF(N110&lt;&gt;0,1,0)</f>
        <v>1</v>
      </c>
      <c r="AD110" s="23" t="str">
        <f>IF(W110&lt;&gt;"",$H110*W110,"")</f>
        <v/>
      </c>
      <c r="AE110" s="23" t="str">
        <f>IF(X110&lt;&gt;"",$H110*X110,"")</f>
        <v/>
      </c>
    </row>
    <row r="111" spans="2:31" x14ac:dyDescent="0.25">
      <c r="B111" s="18">
        <f>IF(G111="","",B110+1)</f>
        <v>89</v>
      </c>
      <c r="C111" s="25">
        <v>5200000001049</v>
      </c>
      <c r="D111" s="19"/>
      <c r="E111" s="19"/>
      <c r="F111" s="2"/>
      <c r="G111" s="20" t="s">
        <v>223</v>
      </c>
      <c r="H111" s="21">
        <v>1</v>
      </c>
      <c r="I111" s="21" t="s">
        <v>598</v>
      </c>
      <c r="J111" s="46"/>
      <c r="K111" s="46" t="s">
        <v>104</v>
      </c>
      <c r="L111" s="47"/>
      <c r="M111" s="48">
        <v>1.45</v>
      </c>
      <c r="N111" s="48">
        <v>1.45</v>
      </c>
      <c r="O111" s="49"/>
      <c r="P111" s="50"/>
      <c r="Q111" s="50">
        <v>0.18</v>
      </c>
      <c r="R111" s="50"/>
      <c r="S111" s="50"/>
      <c r="T111" s="46" t="s">
        <v>605</v>
      </c>
      <c r="U111" s="46" t="s">
        <v>606</v>
      </c>
      <c r="V111" s="51"/>
      <c r="W111" s="62"/>
      <c r="X111" s="62"/>
      <c r="Y111" s="23">
        <f>IF(M111&lt;&gt;"",$H111*M111,"")</f>
        <v>1.45</v>
      </c>
      <c r="Z111" s="23">
        <f>IF(N111&lt;&gt;"",$H111*N111,"")</f>
        <v>1.45</v>
      </c>
      <c r="AA111" s="19">
        <f>IF(OR(M111&lt;&gt;"",N111&lt;&gt;""),1,0)</f>
        <v>1</v>
      </c>
      <c r="AB111" s="19">
        <f>IF(M111&lt;&gt;0,1,0)</f>
        <v>1</v>
      </c>
      <c r="AC111" s="19">
        <f>IF(N111&lt;&gt;0,1,0)</f>
        <v>1</v>
      </c>
      <c r="AD111" s="23" t="str">
        <f>IF(W111&lt;&gt;"",$H111*W111,"")</f>
        <v/>
      </c>
      <c r="AE111" s="23" t="str">
        <f>IF(X111&lt;&gt;"",$H111*X111,"")</f>
        <v/>
      </c>
    </row>
    <row r="112" spans="2:31" x14ac:dyDescent="0.25">
      <c r="B112" s="18">
        <f>IF(G112="","",B111+1)</f>
        <v>90</v>
      </c>
      <c r="C112" s="25">
        <v>5200000000985</v>
      </c>
      <c r="D112" s="19"/>
      <c r="E112" s="19"/>
      <c r="F112" s="2"/>
      <c r="G112" s="20" t="s">
        <v>224</v>
      </c>
      <c r="H112" s="21">
        <v>1</v>
      </c>
      <c r="I112" s="21" t="s">
        <v>598</v>
      </c>
      <c r="J112" s="46"/>
      <c r="K112" s="46" t="s">
        <v>104</v>
      </c>
      <c r="L112" s="47"/>
      <c r="M112" s="48">
        <v>1.65</v>
      </c>
      <c r="N112" s="48">
        <v>1.65</v>
      </c>
      <c r="O112" s="49"/>
      <c r="P112" s="50"/>
      <c r="Q112" s="50">
        <v>0.18</v>
      </c>
      <c r="R112" s="50"/>
      <c r="S112" s="50"/>
      <c r="T112" s="46" t="s">
        <v>605</v>
      </c>
      <c r="U112" s="46" t="s">
        <v>606</v>
      </c>
      <c r="V112" s="51"/>
      <c r="W112" s="62"/>
      <c r="X112" s="62"/>
      <c r="Y112" s="23">
        <f>IF(M112&lt;&gt;"",$H112*M112,"")</f>
        <v>1.65</v>
      </c>
      <c r="Z112" s="23">
        <f>IF(N112&lt;&gt;"",$H112*N112,"")</f>
        <v>1.65</v>
      </c>
      <c r="AA112" s="19">
        <f>IF(OR(M112&lt;&gt;"",N112&lt;&gt;""),1,0)</f>
        <v>1</v>
      </c>
      <c r="AB112" s="19">
        <f>IF(M112&lt;&gt;0,1,0)</f>
        <v>1</v>
      </c>
      <c r="AC112" s="19">
        <f>IF(N112&lt;&gt;0,1,0)</f>
        <v>1</v>
      </c>
      <c r="AD112" s="23" t="str">
        <f>IF(W112&lt;&gt;"",$H112*W112,"")</f>
        <v/>
      </c>
      <c r="AE112" s="23" t="str">
        <f>IF(X112&lt;&gt;"",$H112*X112,"")</f>
        <v/>
      </c>
    </row>
    <row r="113" spans="2:31" x14ac:dyDescent="0.25">
      <c r="B113" s="18">
        <f>IF(G113="","",B112+1)</f>
        <v>91</v>
      </c>
      <c r="C113" s="25">
        <v>5200000000986</v>
      </c>
      <c r="D113" s="19"/>
      <c r="E113" s="19"/>
      <c r="F113" s="20"/>
      <c r="G113" s="20" t="s">
        <v>225</v>
      </c>
      <c r="H113" s="21">
        <v>1</v>
      </c>
      <c r="I113" s="21" t="s">
        <v>598</v>
      </c>
      <c r="J113" s="46"/>
      <c r="K113" s="46" t="s">
        <v>104</v>
      </c>
      <c r="L113" s="47"/>
      <c r="M113" s="48">
        <v>1.6</v>
      </c>
      <c r="N113" s="48">
        <v>1.6</v>
      </c>
      <c r="O113" s="49"/>
      <c r="P113" s="50"/>
      <c r="Q113" s="50">
        <v>0.18</v>
      </c>
      <c r="R113" s="50"/>
      <c r="S113" s="50"/>
      <c r="T113" s="46" t="s">
        <v>605</v>
      </c>
      <c r="U113" s="46" t="s">
        <v>606</v>
      </c>
      <c r="V113" s="51"/>
      <c r="W113" s="62"/>
      <c r="X113" s="62"/>
      <c r="Y113" s="23">
        <f>IF(M113&lt;&gt;"",$H113*M113,"")</f>
        <v>1.6</v>
      </c>
      <c r="Z113" s="23">
        <f>IF(N113&lt;&gt;"",$H113*N113,"")</f>
        <v>1.6</v>
      </c>
      <c r="AA113" s="19">
        <f>IF(OR(M113&lt;&gt;"",N113&lt;&gt;""),1,0)</f>
        <v>1</v>
      </c>
      <c r="AB113" s="19">
        <f>IF(M113&lt;&gt;0,1,0)</f>
        <v>1</v>
      </c>
      <c r="AC113" s="19">
        <f>IF(N113&lt;&gt;0,1,0)</f>
        <v>1</v>
      </c>
      <c r="AD113" s="23" t="str">
        <f>IF(W113&lt;&gt;"",$H113*W113,"")</f>
        <v/>
      </c>
      <c r="AE113" s="23" t="str">
        <f>IF(X113&lt;&gt;"",$H113*X113,"")</f>
        <v/>
      </c>
    </row>
    <row r="114" spans="2:31" x14ac:dyDescent="0.25">
      <c r="B114" s="18">
        <f>IF(G114="","",B113+1)</f>
        <v>92</v>
      </c>
      <c r="C114" s="25">
        <v>5200000002100</v>
      </c>
      <c r="D114" s="19"/>
      <c r="E114" s="19"/>
      <c r="F114" s="2"/>
      <c r="G114" s="20" t="s">
        <v>226</v>
      </c>
      <c r="H114" s="21">
        <v>13</v>
      </c>
      <c r="I114" s="21" t="s">
        <v>598</v>
      </c>
      <c r="J114" s="46"/>
      <c r="K114" s="46" t="s">
        <v>104</v>
      </c>
      <c r="L114" s="47"/>
      <c r="M114" s="48">
        <v>0.85</v>
      </c>
      <c r="N114" s="48">
        <v>0.85</v>
      </c>
      <c r="O114" s="49"/>
      <c r="P114" s="50"/>
      <c r="Q114" s="50">
        <v>0.18</v>
      </c>
      <c r="R114" s="50"/>
      <c r="S114" s="50"/>
      <c r="T114" s="46" t="s">
        <v>605</v>
      </c>
      <c r="U114" s="46" t="s">
        <v>606</v>
      </c>
      <c r="V114" s="51"/>
      <c r="W114" s="62"/>
      <c r="X114" s="62"/>
      <c r="Y114" s="23">
        <f>IF(M114&lt;&gt;"",$H114*M114,"")</f>
        <v>11.049999999999999</v>
      </c>
      <c r="Z114" s="23">
        <f>IF(N114&lt;&gt;"",$H114*N114,"")</f>
        <v>11.049999999999999</v>
      </c>
      <c r="AA114" s="19">
        <f>IF(OR(M114&lt;&gt;"",N114&lt;&gt;""),1,0)</f>
        <v>1</v>
      </c>
      <c r="AB114" s="19">
        <f>IF(M114&lt;&gt;0,1,0)</f>
        <v>1</v>
      </c>
      <c r="AC114" s="19">
        <f>IF(N114&lt;&gt;0,1,0)</f>
        <v>1</v>
      </c>
      <c r="AD114" s="23" t="str">
        <f>IF(W114&lt;&gt;"",$H114*W114,"")</f>
        <v/>
      </c>
      <c r="AE114" s="23" t="str">
        <f>IF(X114&lt;&gt;"",$H114*X114,"")</f>
        <v/>
      </c>
    </row>
    <row r="115" spans="2:31" x14ac:dyDescent="0.25">
      <c r="B115" s="18">
        <f>IF(G115="","",B114+1)</f>
        <v>93</v>
      </c>
      <c r="C115" s="25">
        <v>5200000002140</v>
      </c>
      <c r="D115" s="19"/>
      <c r="E115" s="19"/>
      <c r="F115" s="20"/>
      <c r="G115" s="20" t="s">
        <v>227</v>
      </c>
      <c r="H115" s="21">
        <v>1</v>
      </c>
      <c r="I115" s="21" t="s">
        <v>598</v>
      </c>
      <c r="J115" s="46"/>
      <c r="K115" s="46" t="s">
        <v>104</v>
      </c>
      <c r="L115" s="47"/>
      <c r="M115" s="48">
        <v>1.8</v>
      </c>
      <c r="N115" s="48">
        <v>1.8</v>
      </c>
      <c r="O115" s="49"/>
      <c r="P115" s="50"/>
      <c r="Q115" s="50">
        <v>0.18</v>
      </c>
      <c r="R115" s="50"/>
      <c r="S115" s="50"/>
      <c r="T115" s="46" t="s">
        <v>605</v>
      </c>
      <c r="U115" s="46" t="s">
        <v>606</v>
      </c>
      <c r="V115" s="51"/>
      <c r="W115" s="62"/>
      <c r="X115" s="62"/>
      <c r="Y115" s="23">
        <f>IF(M115&lt;&gt;"",$H115*M115,"")</f>
        <v>1.8</v>
      </c>
      <c r="Z115" s="23">
        <f>IF(N115&lt;&gt;"",$H115*N115,"")</f>
        <v>1.8</v>
      </c>
      <c r="AA115" s="19">
        <f>IF(OR(M115&lt;&gt;"",N115&lt;&gt;""),1,0)</f>
        <v>1</v>
      </c>
      <c r="AB115" s="19">
        <f>IF(M115&lt;&gt;0,1,0)</f>
        <v>1</v>
      </c>
      <c r="AC115" s="19">
        <f>IF(N115&lt;&gt;0,1,0)</f>
        <v>1</v>
      </c>
      <c r="AD115" s="23" t="str">
        <f>IF(W115&lt;&gt;"",$H115*W115,"")</f>
        <v/>
      </c>
      <c r="AE115" s="23" t="str">
        <f>IF(X115&lt;&gt;"",$H115*X115,"")</f>
        <v/>
      </c>
    </row>
    <row r="116" spans="2:31" x14ac:dyDescent="0.25">
      <c r="B116" s="18">
        <f>IF(G116="","",B115+1)</f>
        <v>94</v>
      </c>
      <c r="C116" s="25">
        <v>5200000000987</v>
      </c>
      <c r="D116" s="19"/>
      <c r="E116" s="19"/>
      <c r="F116" s="2"/>
      <c r="G116" s="20" t="s">
        <v>228</v>
      </c>
      <c r="H116" s="21">
        <v>1</v>
      </c>
      <c r="I116" s="21" t="s">
        <v>598</v>
      </c>
      <c r="J116" s="46"/>
      <c r="K116" s="46" t="s">
        <v>104</v>
      </c>
      <c r="L116" s="47"/>
      <c r="M116" s="48">
        <v>0.85</v>
      </c>
      <c r="N116" s="48">
        <v>0.85</v>
      </c>
      <c r="O116" s="49"/>
      <c r="P116" s="50"/>
      <c r="Q116" s="50">
        <v>0.18</v>
      </c>
      <c r="R116" s="50"/>
      <c r="S116" s="50"/>
      <c r="T116" s="46" t="s">
        <v>605</v>
      </c>
      <c r="U116" s="46" t="s">
        <v>606</v>
      </c>
      <c r="V116" s="51"/>
      <c r="W116" s="62"/>
      <c r="X116" s="62"/>
      <c r="Y116" s="23">
        <f>IF(M116&lt;&gt;"",$H116*M116,"")</f>
        <v>0.85</v>
      </c>
      <c r="Z116" s="23">
        <f>IF(N116&lt;&gt;"",$H116*N116,"")</f>
        <v>0.85</v>
      </c>
      <c r="AA116" s="19">
        <f>IF(OR(M116&lt;&gt;"",N116&lt;&gt;""),1,0)</f>
        <v>1</v>
      </c>
      <c r="AB116" s="19">
        <f>IF(M116&lt;&gt;0,1,0)</f>
        <v>1</v>
      </c>
      <c r="AC116" s="19">
        <f>IF(N116&lt;&gt;0,1,0)</f>
        <v>1</v>
      </c>
      <c r="AD116" s="23" t="str">
        <f>IF(W116&lt;&gt;"",$H116*W116,"")</f>
        <v/>
      </c>
      <c r="AE116" s="23" t="str">
        <f>IF(X116&lt;&gt;"",$H116*X116,"")</f>
        <v/>
      </c>
    </row>
    <row r="117" spans="2:31" x14ac:dyDescent="0.25">
      <c r="B117" s="18">
        <f>IF(G117="","",B116+1)</f>
        <v>95</v>
      </c>
      <c r="C117" s="25">
        <v>5200000002613</v>
      </c>
      <c r="D117" s="19"/>
      <c r="E117" s="19"/>
      <c r="F117" s="20"/>
      <c r="G117" s="20" t="s">
        <v>229</v>
      </c>
      <c r="H117" s="21">
        <v>1</v>
      </c>
      <c r="I117" s="21" t="s">
        <v>598</v>
      </c>
      <c r="J117" s="46"/>
      <c r="K117" s="46" t="s">
        <v>104</v>
      </c>
      <c r="L117" s="47"/>
      <c r="M117" s="48">
        <v>13.8</v>
      </c>
      <c r="N117" s="48">
        <v>13.8</v>
      </c>
      <c r="O117" s="49"/>
      <c r="P117" s="50"/>
      <c r="Q117" s="50">
        <v>0.18</v>
      </c>
      <c r="R117" s="50"/>
      <c r="S117" s="50"/>
      <c r="T117" s="46" t="s">
        <v>605</v>
      </c>
      <c r="U117" s="46" t="s">
        <v>606</v>
      </c>
      <c r="V117" s="51"/>
      <c r="W117" s="62"/>
      <c r="X117" s="62"/>
      <c r="Y117" s="23">
        <f>IF(M117&lt;&gt;"",$H117*M117,"")</f>
        <v>13.8</v>
      </c>
      <c r="Z117" s="23">
        <f>IF(N117&lt;&gt;"",$H117*N117,"")</f>
        <v>13.8</v>
      </c>
      <c r="AA117" s="19">
        <f>IF(OR(M117&lt;&gt;"",N117&lt;&gt;""),1,0)</f>
        <v>1</v>
      </c>
      <c r="AB117" s="19">
        <f>IF(M117&lt;&gt;0,1,0)</f>
        <v>1</v>
      </c>
      <c r="AC117" s="19">
        <f>IF(N117&lt;&gt;0,1,0)</f>
        <v>1</v>
      </c>
      <c r="AD117" s="23" t="str">
        <f>IF(W117&lt;&gt;"",$H117*W117,"")</f>
        <v/>
      </c>
      <c r="AE117" s="23" t="str">
        <f>IF(X117&lt;&gt;"",$H117*X117,"")</f>
        <v/>
      </c>
    </row>
    <row r="118" spans="2:31" x14ac:dyDescent="0.25">
      <c r="B118" s="18">
        <f>IF(G118="","",B117+1)</f>
        <v>96</v>
      </c>
      <c r="C118" s="25">
        <v>5200000004482</v>
      </c>
      <c r="D118" s="19"/>
      <c r="E118" s="19"/>
      <c r="F118" s="20"/>
      <c r="G118" s="20" t="s">
        <v>230</v>
      </c>
      <c r="H118" s="21">
        <v>1</v>
      </c>
      <c r="I118" s="21" t="s">
        <v>598</v>
      </c>
      <c r="J118" s="46"/>
      <c r="K118" s="46" t="s">
        <v>104</v>
      </c>
      <c r="L118" s="47"/>
      <c r="M118" s="48"/>
      <c r="N118" s="48"/>
      <c r="O118" s="49"/>
      <c r="P118" s="50"/>
      <c r="Q118" s="50">
        <v>0.18</v>
      </c>
      <c r="R118" s="50"/>
      <c r="S118" s="50"/>
      <c r="T118" s="46" t="s">
        <v>605</v>
      </c>
      <c r="U118" s="46" t="s">
        <v>606</v>
      </c>
      <c r="V118" s="51"/>
      <c r="W118" s="62"/>
      <c r="X118" s="62"/>
      <c r="Y118" s="23" t="str">
        <f>IF(M118&lt;&gt;"",$H118*M118,"")</f>
        <v/>
      </c>
      <c r="Z118" s="23" t="str">
        <f>IF(N118&lt;&gt;"",$H118*N118,"")</f>
        <v/>
      </c>
      <c r="AA118" s="19">
        <f>IF(OR(M118&lt;&gt;"",N118&lt;&gt;""),1,0)</f>
        <v>0</v>
      </c>
      <c r="AB118" s="19">
        <f>IF(M118&lt;&gt;0,1,0)</f>
        <v>0</v>
      </c>
      <c r="AC118" s="19">
        <f>IF(N118&lt;&gt;0,1,0)</f>
        <v>0</v>
      </c>
      <c r="AD118" s="23" t="str">
        <f>IF(W118&lt;&gt;"",$H118*W118,"")</f>
        <v/>
      </c>
      <c r="AE118" s="23" t="str">
        <f>IF(X118&lt;&gt;"",$H118*X118,"")</f>
        <v/>
      </c>
    </row>
    <row r="119" spans="2:31" x14ac:dyDescent="0.25">
      <c r="B119" s="18">
        <f>IF(G119="","",B118+1)</f>
        <v>97</v>
      </c>
      <c r="C119" s="25">
        <v>5200000013667</v>
      </c>
      <c r="D119" s="19"/>
      <c r="E119" s="19"/>
      <c r="F119" s="2"/>
      <c r="G119" s="20" t="s">
        <v>231</v>
      </c>
      <c r="H119" s="21">
        <v>333</v>
      </c>
      <c r="I119" s="21" t="s">
        <v>598</v>
      </c>
      <c r="J119" s="46"/>
      <c r="K119" s="46" t="s">
        <v>104</v>
      </c>
      <c r="L119" s="47"/>
      <c r="M119" s="48">
        <v>4.45</v>
      </c>
      <c r="N119" s="48">
        <v>4.45</v>
      </c>
      <c r="O119" s="49"/>
      <c r="P119" s="50"/>
      <c r="Q119" s="50">
        <v>0.18</v>
      </c>
      <c r="R119" s="50"/>
      <c r="S119" s="50"/>
      <c r="T119" s="46" t="s">
        <v>605</v>
      </c>
      <c r="U119" s="46" t="s">
        <v>606</v>
      </c>
      <c r="V119" s="51"/>
      <c r="W119" s="62"/>
      <c r="X119" s="62"/>
      <c r="Y119" s="23">
        <f>IF(M119&lt;&gt;"",$H119*M119,"")</f>
        <v>1481.8500000000001</v>
      </c>
      <c r="Z119" s="23">
        <f>IF(N119&lt;&gt;"",$H119*N119,"")</f>
        <v>1481.8500000000001</v>
      </c>
      <c r="AA119" s="19">
        <f>IF(OR(M119&lt;&gt;"",N119&lt;&gt;""),1,0)</f>
        <v>1</v>
      </c>
      <c r="AB119" s="19">
        <f>IF(M119&lt;&gt;0,1,0)</f>
        <v>1</v>
      </c>
      <c r="AC119" s="19">
        <f>IF(N119&lt;&gt;0,1,0)</f>
        <v>1</v>
      </c>
      <c r="AD119" s="23" t="str">
        <f>IF(W119&lt;&gt;"",$H119*W119,"")</f>
        <v/>
      </c>
      <c r="AE119" s="23" t="str">
        <f>IF(X119&lt;&gt;"",$H119*X119,"")</f>
        <v/>
      </c>
    </row>
    <row r="120" spans="2:31" x14ac:dyDescent="0.25">
      <c r="B120" s="18">
        <f>IF(G120="","",B119+1)</f>
        <v>98</v>
      </c>
      <c r="C120" s="25">
        <v>5900000001256</v>
      </c>
      <c r="D120" s="19"/>
      <c r="E120" s="19"/>
      <c r="F120" s="20"/>
      <c r="G120" s="20" t="s">
        <v>232</v>
      </c>
      <c r="H120" s="21">
        <v>133</v>
      </c>
      <c r="I120" s="21" t="s">
        <v>598</v>
      </c>
      <c r="J120" s="46"/>
      <c r="K120" s="46" t="s">
        <v>104</v>
      </c>
      <c r="L120" s="47"/>
      <c r="M120" s="48">
        <v>4.95</v>
      </c>
      <c r="N120" s="48">
        <v>4.95</v>
      </c>
      <c r="O120" s="49"/>
      <c r="P120" s="50"/>
      <c r="Q120" s="50">
        <v>0.18</v>
      </c>
      <c r="R120" s="50"/>
      <c r="S120" s="50"/>
      <c r="T120" s="46" t="s">
        <v>605</v>
      </c>
      <c r="U120" s="46" t="s">
        <v>606</v>
      </c>
      <c r="V120" s="51"/>
      <c r="W120" s="62"/>
      <c r="X120" s="62"/>
      <c r="Y120" s="23">
        <f>IF(M120&lt;&gt;"",$H120*M120,"")</f>
        <v>658.35</v>
      </c>
      <c r="Z120" s="23">
        <f>IF(N120&lt;&gt;"",$H120*N120,"")</f>
        <v>658.35</v>
      </c>
      <c r="AA120" s="19">
        <f>IF(OR(M120&lt;&gt;"",N120&lt;&gt;""),1,0)</f>
        <v>1</v>
      </c>
      <c r="AB120" s="19">
        <f>IF(M120&lt;&gt;0,1,0)</f>
        <v>1</v>
      </c>
      <c r="AC120" s="19">
        <f>IF(N120&lt;&gt;0,1,0)</f>
        <v>1</v>
      </c>
      <c r="AD120" s="23" t="str">
        <f>IF(W120&lt;&gt;"",$H120*W120,"")</f>
        <v/>
      </c>
      <c r="AE120" s="23" t="str">
        <f>IF(X120&lt;&gt;"",$H120*X120,"")</f>
        <v/>
      </c>
    </row>
    <row r="121" spans="2:31" x14ac:dyDescent="0.25">
      <c r="B121" s="18">
        <f>IF(G121="","",B120+1)</f>
        <v>99</v>
      </c>
      <c r="C121" s="25">
        <v>5200000016006</v>
      </c>
      <c r="D121" s="19"/>
      <c r="E121" s="19"/>
      <c r="F121" s="2"/>
      <c r="G121" s="20" t="s">
        <v>233</v>
      </c>
      <c r="H121" s="21">
        <v>167</v>
      </c>
      <c r="I121" s="21" t="s">
        <v>598</v>
      </c>
      <c r="J121" s="46"/>
      <c r="K121" s="46" t="s">
        <v>104</v>
      </c>
      <c r="L121" s="47"/>
      <c r="M121" s="48">
        <v>2.9</v>
      </c>
      <c r="N121" s="48">
        <v>2.9</v>
      </c>
      <c r="O121" s="49"/>
      <c r="P121" s="50"/>
      <c r="Q121" s="50">
        <v>0.18</v>
      </c>
      <c r="R121" s="50"/>
      <c r="S121" s="50"/>
      <c r="T121" s="46" t="s">
        <v>605</v>
      </c>
      <c r="U121" s="46" t="s">
        <v>606</v>
      </c>
      <c r="V121" s="51"/>
      <c r="W121" s="62"/>
      <c r="X121" s="62"/>
      <c r="Y121" s="23">
        <f>IF(M121&lt;&gt;"",$H121*M121,"")</f>
        <v>484.3</v>
      </c>
      <c r="Z121" s="23">
        <f>IF(N121&lt;&gt;"",$H121*N121,"")</f>
        <v>484.3</v>
      </c>
      <c r="AA121" s="19">
        <f>IF(OR(M121&lt;&gt;"",N121&lt;&gt;""),1,0)</f>
        <v>1</v>
      </c>
      <c r="AB121" s="19">
        <f>IF(M121&lt;&gt;0,1,0)</f>
        <v>1</v>
      </c>
      <c r="AC121" s="19">
        <f>IF(N121&lt;&gt;0,1,0)</f>
        <v>1</v>
      </c>
      <c r="AD121" s="23" t="str">
        <f>IF(W121&lt;&gt;"",$H121*W121,"")</f>
        <v/>
      </c>
      <c r="AE121" s="23" t="str">
        <f>IF(X121&lt;&gt;"",$H121*X121,"")</f>
        <v/>
      </c>
    </row>
    <row r="122" spans="2:31" x14ac:dyDescent="0.25">
      <c r="B122" s="18">
        <f>IF(G122="","",B121+1)</f>
        <v>100</v>
      </c>
      <c r="C122" s="25">
        <v>5200000002549</v>
      </c>
      <c r="D122" s="19"/>
      <c r="E122" s="19"/>
      <c r="F122" s="20"/>
      <c r="G122" s="20" t="s">
        <v>234</v>
      </c>
      <c r="H122" s="21">
        <v>1</v>
      </c>
      <c r="I122" s="21" t="s">
        <v>598</v>
      </c>
      <c r="J122" s="46"/>
      <c r="K122" s="46" t="s">
        <v>104</v>
      </c>
      <c r="L122" s="47"/>
      <c r="M122" s="48">
        <v>4.95</v>
      </c>
      <c r="N122" s="48">
        <v>4.95</v>
      </c>
      <c r="O122" s="49"/>
      <c r="P122" s="50"/>
      <c r="Q122" s="50">
        <v>0.18</v>
      </c>
      <c r="R122" s="50"/>
      <c r="S122" s="50"/>
      <c r="T122" s="46" t="s">
        <v>605</v>
      </c>
      <c r="U122" s="46" t="s">
        <v>606</v>
      </c>
      <c r="V122" s="51"/>
      <c r="W122" s="62"/>
      <c r="X122" s="62"/>
      <c r="Y122" s="23">
        <f>IF(M122&lt;&gt;"",$H122*M122,"")</f>
        <v>4.95</v>
      </c>
      <c r="Z122" s="23">
        <f>IF(N122&lt;&gt;"",$H122*N122,"")</f>
        <v>4.95</v>
      </c>
      <c r="AA122" s="19">
        <f>IF(OR(M122&lt;&gt;"",N122&lt;&gt;""),1,0)</f>
        <v>1</v>
      </c>
      <c r="AB122" s="19">
        <f>IF(M122&lt;&gt;0,1,0)</f>
        <v>1</v>
      </c>
      <c r="AC122" s="19">
        <f>IF(N122&lt;&gt;0,1,0)</f>
        <v>1</v>
      </c>
      <c r="AD122" s="23" t="str">
        <f>IF(W122&lt;&gt;"",$H122*W122,"")</f>
        <v/>
      </c>
      <c r="AE122" s="23" t="str">
        <f>IF(X122&lt;&gt;"",$H122*X122,"")</f>
        <v/>
      </c>
    </row>
    <row r="123" spans="2:31" x14ac:dyDescent="0.25">
      <c r="B123" s="18">
        <f>IF(G123="","",B122+1)</f>
        <v>101</v>
      </c>
      <c r="C123" s="25">
        <v>5200000022574</v>
      </c>
      <c r="D123" s="19"/>
      <c r="E123" s="19"/>
      <c r="F123" s="2"/>
      <c r="G123" s="20" t="s">
        <v>564</v>
      </c>
      <c r="H123" s="21">
        <v>200</v>
      </c>
      <c r="I123" s="21" t="s">
        <v>598</v>
      </c>
      <c r="J123" s="46"/>
      <c r="K123" s="46" t="s">
        <v>104</v>
      </c>
      <c r="L123" s="47"/>
      <c r="M123" s="48">
        <v>4.9000000000000004</v>
      </c>
      <c r="N123" s="48">
        <v>4.9000000000000004</v>
      </c>
      <c r="O123" s="49"/>
      <c r="P123" s="50"/>
      <c r="Q123" s="50">
        <v>0.18</v>
      </c>
      <c r="R123" s="50"/>
      <c r="S123" s="50"/>
      <c r="T123" s="46" t="s">
        <v>605</v>
      </c>
      <c r="U123" s="46" t="s">
        <v>606</v>
      </c>
      <c r="V123" s="51"/>
      <c r="W123" s="62"/>
      <c r="X123" s="62"/>
      <c r="Y123" s="23">
        <f>IF(M123&lt;&gt;"",$H123*M123,"")</f>
        <v>980.00000000000011</v>
      </c>
      <c r="Z123" s="23">
        <f>IF(N123&lt;&gt;"",$H123*N123,"")</f>
        <v>980.00000000000011</v>
      </c>
      <c r="AA123" s="19">
        <f>IF(OR(M123&lt;&gt;"",N123&lt;&gt;""),1,0)</f>
        <v>1</v>
      </c>
      <c r="AB123" s="19">
        <f>IF(M123&lt;&gt;0,1,0)</f>
        <v>1</v>
      </c>
      <c r="AC123" s="19">
        <f>IF(N123&lt;&gt;0,1,0)</f>
        <v>1</v>
      </c>
      <c r="AD123" s="23" t="str">
        <f>IF(W123&lt;&gt;"",$H123*W123,"")</f>
        <v/>
      </c>
      <c r="AE123" s="23" t="str">
        <f>IF(X123&lt;&gt;"",$H123*X123,"")</f>
        <v/>
      </c>
    </row>
    <row r="124" spans="2:31" x14ac:dyDescent="0.25">
      <c r="B124" s="18">
        <f>IF(G124="","",B123+1)</f>
        <v>102</v>
      </c>
      <c r="C124" s="25">
        <v>5200000024083</v>
      </c>
      <c r="D124" s="19"/>
      <c r="E124" s="19"/>
      <c r="F124" s="20"/>
      <c r="G124" s="20" t="s">
        <v>565</v>
      </c>
      <c r="H124" s="21">
        <v>1</v>
      </c>
      <c r="I124" s="21" t="s">
        <v>598</v>
      </c>
      <c r="J124" s="46"/>
      <c r="K124" s="46" t="s">
        <v>104</v>
      </c>
      <c r="L124" s="47"/>
      <c r="M124" s="48"/>
      <c r="N124" s="48"/>
      <c r="O124" s="49"/>
      <c r="P124" s="50"/>
      <c r="Q124" s="50">
        <v>0.18</v>
      </c>
      <c r="R124" s="50"/>
      <c r="S124" s="50"/>
      <c r="T124" s="46" t="s">
        <v>605</v>
      </c>
      <c r="U124" s="46" t="s">
        <v>606</v>
      </c>
      <c r="V124" s="51"/>
      <c r="W124" s="62"/>
      <c r="X124" s="62"/>
      <c r="Y124" s="23" t="str">
        <f>IF(M124&lt;&gt;"",$H124*M124,"")</f>
        <v/>
      </c>
      <c r="Z124" s="23" t="str">
        <f>IF(N124&lt;&gt;"",$H124*N124,"")</f>
        <v/>
      </c>
      <c r="AA124" s="19">
        <f>IF(OR(M124&lt;&gt;"",N124&lt;&gt;""),1,0)</f>
        <v>0</v>
      </c>
      <c r="AB124" s="19">
        <f>IF(M124&lt;&gt;0,1,0)</f>
        <v>0</v>
      </c>
      <c r="AC124" s="19">
        <f>IF(N124&lt;&gt;0,1,0)</f>
        <v>0</v>
      </c>
      <c r="AD124" s="23" t="str">
        <f>IF(W124&lt;&gt;"",$H124*W124,"")</f>
        <v/>
      </c>
      <c r="AE124" s="23" t="str">
        <f>IF(X124&lt;&gt;"",$H124*X124,"")</f>
        <v/>
      </c>
    </row>
    <row r="125" spans="2:31" x14ac:dyDescent="0.25">
      <c r="B125" s="18">
        <f>IF(G125="","",B124+1)</f>
        <v>103</v>
      </c>
      <c r="C125" s="25">
        <v>5300000004948</v>
      </c>
      <c r="D125" s="19"/>
      <c r="E125" s="19"/>
      <c r="F125" s="2"/>
      <c r="G125" s="20" t="s">
        <v>235</v>
      </c>
      <c r="H125" s="21">
        <v>1</v>
      </c>
      <c r="I125" s="21" t="s">
        <v>598</v>
      </c>
      <c r="J125" s="46"/>
      <c r="K125" s="46" t="s">
        <v>104</v>
      </c>
      <c r="L125" s="47"/>
      <c r="M125" s="48">
        <v>2.2999999999999998</v>
      </c>
      <c r="N125" s="48">
        <v>2.2999999999999998</v>
      </c>
      <c r="O125" s="49"/>
      <c r="P125" s="50"/>
      <c r="Q125" s="50">
        <v>0.18</v>
      </c>
      <c r="R125" s="50"/>
      <c r="S125" s="50"/>
      <c r="T125" s="46" t="s">
        <v>605</v>
      </c>
      <c r="U125" s="46" t="s">
        <v>606</v>
      </c>
      <c r="V125" s="51"/>
      <c r="W125" s="62"/>
      <c r="X125" s="62"/>
      <c r="Y125" s="23">
        <f>IF(M125&lt;&gt;"",$H125*M125,"")</f>
        <v>2.2999999999999998</v>
      </c>
      <c r="Z125" s="23">
        <f>IF(N125&lt;&gt;"",$H125*N125,"")</f>
        <v>2.2999999999999998</v>
      </c>
      <c r="AA125" s="19">
        <f>IF(OR(M125&lt;&gt;"",N125&lt;&gt;""),1,0)</f>
        <v>1</v>
      </c>
      <c r="AB125" s="19">
        <f>IF(M125&lt;&gt;0,1,0)</f>
        <v>1</v>
      </c>
      <c r="AC125" s="19">
        <f>IF(N125&lt;&gt;0,1,0)</f>
        <v>1</v>
      </c>
      <c r="AD125" s="23" t="str">
        <f>IF(W125&lt;&gt;"",$H125*W125,"")</f>
        <v/>
      </c>
      <c r="AE125" s="23" t="str">
        <f>IF(X125&lt;&gt;"",$H125*X125,"")</f>
        <v/>
      </c>
    </row>
    <row r="126" spans="2:31" x14ac:dyDescent="0.25">
      <c r="B126" s="18">
        <f>IF(G126="","",B125+1)</f>
        <v>104</v>
      </c>
      <c r="C126" s="25">
        <v>5300000004945</v>
      </c>
      <c r="D126" s="19"/>
      <c r="E126" s="19"/>
      <c r="F126" s="20"/>
      <c r="G126" s="20" t="s">
        <v>236</v>
      </c>
      <c r="H126" s="21">
        <v>1</v>
      </c>
      <c r="I126" s="21" t="s">
        <v>598</v>
      </c>
      <c r="J126" s="46"/>
      <c r="K126" s="46" t="s">
        <v>104</v>
      </c>
      <c r="L126" s="47"/>
      <c r="M126" s="48">
        <v>3</v>
      </c>
      <c r="N126" s="48">
        <v>3</v>
      </c>
      <c r="O126" s="49"/>
      <c r="P126" s="50"/>
      <c r="Q126" s="50">
        <v>0.18</v>
      </c>
      <c r="R126" s="50"/>
      <c r="S126" s="50"/>
      <c r="T126" s="46" t="s">
        <v>605</v>
      </c>
      <c r="U126" s="46" t="s">
        <v>606</v>
      </c>
      <c r="V126" s="51"/>
      <c r="W126" s="62"/>
      <c r="X126" s="62"/>
      <c r="Y126" s="23">
        <f>IF(M126&lt;&gt;"",$H126*M126,"")</f>
        <v>3</v>
      </c>
      <c r="Z126" s="23">
        <f>IF(N126&lt;&gt;"",$H126*N126,"")</f>
        <v>3</v>
      </c>
      <c r="AA126" s="19">
        <f>IF(OR(M126&lt;&gt;"",N126&lt;&gt;""),1,0)</f>
        <v>1</v>
      </c>
      <c r="AB126" s="19">
        <f>IF(M126&lt;&gt;0,1,0)</f>
        <v>1</v>
      </c>
      <c r="AC126" s="19">
        <f>IF(N126&lt;&gt;0,1,0)</f>
        <v>1</v>
      </c>
      <c r="AD126" s="23" t="str">
        <f>IF(W126&lt;&gt;"",$H126*W126,"")</f>
        <v/>
      </c>
      <c r="AE126" s="23" t="str">
        <f>IF(X126&lt;&gt;"",$H126*X126,"")</f>
        <v/>
      </c>
    </row>
    <row r="127" spans="2:31" x14ac:dyDescent="0.25">
      <c r="B127" s="18">
        <f>IF(G127="","",B126+1)</f>
        <v>105</v>
      </c>
      <c r="C127" s="25">
        <v>5200000012960</v>
      </c>
      <c r="D127" s="19"/>
      <c r="E127" s="19"/>
      <c r="F127" s="2"/>
      <c r="G127" s="20" t="s">
        <v>237</v>
      </c>
      <c r="H127" s="21">
        <v>133</v>
      </c>
      <c r="I127" s="21" t="s">
        <v>598</v>
      </c>
      <c r="J127" s="46"/>
      <c r="K127" s="46" t="s">
        <v>104</v>
      </c>
      <c r="L127" s="47"/>
      <c r="M127" s="48">
        <v>3</v>
      </c>
      <c r="N127" s="48">
        <v>3</v>
      </c>
      <c r="O127" s="49"/>
      <c r="P127" s="50"/>
      <c r="Q127" s="50">
        <v>0.18</v>
      </c>
      <c r="R127" s="50"/>
      <c r="S127" s="50"/>
      <c r="T127" s="46" t="s">
        <v>605</v>
      </c>
      <c r="U127" s="46" t="s">
        <v>606</v>
      </c>
      <c r="V127" s="51"/>
      <c r="W127" s="62"/>
      <c r="X127" s="62"/>
      <c r="Y127" s="23">
        <f>IF(M127&lt;&gt;"",$H127*M127,"")</f>
        <v>399</v>
      </c>
      <c r="Z127" s="23">
        <f>IF(N127&lt;&gt;"",$H127*N127,"")</f>
        <v>399</v>
      </c>
      <c r="AA127" s="19">
        <f>IF(OR(M127&lt;&gt;"",N127&lt;&gt;""),1,0)</f>
        <v>1</v>
      </c>
      <c r="AB127" s="19">
        <f>IF(M127&lt;&gt;0,1,0)</f>
        <v>1</v>
      </c>
      <c r="AC127" s="19">
        <f>IF(N127&lt;&gt;0,1,0)</f>
        <v>1</v>
      </c>
      <c r="AD127" s="23" t="str">
        <f>IF(W127&lt;&gt;"",$H127*W127,"")</f>
        <v/>
      </c>
      <c r="AE127" s="23" t="str">
        <f>IF(X127&lt;&gt;"",$H127*X127,"")</f>
        <v/>
      </c>
    </row>
    <row r="128" spans="2:31" x14ac:dyDescent="0.25">
      <c r="B128" s="18">
        <f>IF(G128="","",B127+1)</f>
        <v>106</v>
      </c>
      <c r="C128" s="25">
        <v>5200000012961</v>
      </c>
      <c r="D128" s="19"/>
      <c r="E128" s="19"/>
      <c r="F128" s="20"/>
      <c r="G128" s="20" t="s">
        <v>238</v>
      </c>
      <c r="H128" s="21">
        <v>133</v>
      </c>
      <c r="I128" s="21" t="s">
        <v>598</v>
      </c>
      <c r="J128" s="46"/>
      <c r="K128" s="46" t="s">
        <v>104</v>
      </c>
      <c r="L128" s="47"/>
      <c r="M128" s="48">
        <v>2</v>
      </c>
      <c r="N128" s="48">
        <v>2</v>
      </c>
      <c r="O128" s="49"/>
      <c r="P128" s="50"/>
      <c r="Q128" s="50">
        <v>0.18</v>
      </c>
      <c r="R128" s="50"/>
      <c r="S128" s="50"/>
      <c r="T128" s="46" t="s">
        <v>605</v>
      </c>
      <c r="U128" s="46" t="s">
        <v>606</v>
      </c>
      <c r="V128" s="51"/>
      <c r="W128" s="62"/>
      <c r="X128" s="62"/>
      <c r="Y128" s="23">
        <f>IF(M128&lt;&gt;"",$H128*M128,"")</f>
        <v>266</v>
      </c>
      <c r="Z128" s="23">
        <f>IF(N128&lt;&gt;"",$H128*N128,"")</f>
        <v>266</v>
      </c>
      <c r="AA128" s="19">
        <f>IF(OR(M128&lt;&gt;"",N128&lt;&gt;""),1,0)</f>
        <v>1</v>
      </c>
      <c r="AB128" s="19">
        <f>IF(M128&lt;&gt;0,1,0)</f>
        <v>1</v>
      </c>
      <c r="AC128" s="19">
        <f>IF(N128&lt;&gt;0,1,0)</f>
        <v>1</v>
      </c>
      <c r="AD128" s="23" t="str">
        <f>IF(W128&lt;&gt;"",$H128*W128,"")</f>
        <v/>
      </c>
      <c r="AE128" s="23" t="str">
        <f>IF(X128&lt;&gt;"",$H128*X128,"")</f>
        <v/>
      </c>
    </row>
    <row r="129" spans="2:31" x14ac:dyDescent="0.25">
      <c r="B129" s="18">
        <f>IF(G129="","",B128+1)</f>
        <v>107</v>
      </c>
      <c r="C129" s="25">
        <v>5200000018986</v>
      </c>
      <c r="D129" s="19"/>
      <c r="E129" s="19"/>
      <c r="F129" s="2"/>
      <c r="G129" s="20" t="s">
        <v>239</v>
      </c>
      <c r="H129" s="21">
        <v>1</v>
      </c>
      <c r="I129" s="21" t="s">
        <v>598</v>
      </c>
      <c r="J129" s="46"/>
      <c r="K129" s="46" t="s">
        <v>104</v>
      </c>
      <c r="L129" s="47"/>
      <c r="M129" s="48">
        <v>89</v>
      </c>
      <c r="N129" s="48">
        <v>89</v>
      </c>
      <c r="O129" s="49"/>
      <c r="P129" s="50"/>
      <c r="Q129" s="50">
        <v>0.18</v>
      </c>
      <c r="R129" s="50"/>
      <c r="S129" s="50"/>
      <c r="T129" s="46" t="s">
        <v>605</v>
      </c>
      <c r="U129" s="46" t="s">
        <v>606</v>
      </c>
      <c r="V129" s="51"/>
      <c r="W129" s="62"/>
      <c r="X129" s="62"/>
      <c r="Y129" s="23">
        <f>IF(M129&lt;&gt;"",$H129*M129,"")</f>
        <v>89</v>
      </c>
      <c r="Z129" s="23">
        <f>IF(N129&lt;&gt;"",$H129*N129,"")</f>
        <v>89</v>
      </c>
      <c r="AA129" s="19">
        <f>IF(OR(M129&lt;&gt;"",N129&lt;&gt;""),1,0)</f>
        <v>1</v>
      </c>
      <c r="AB129" s="19">
        <f>IF(M129&lt;&gt;0,1,0)</f>
        <v>1</v>
      </c>
      <c r="AC129" s="19">
        <f>IF(N129&lt;&gt;0,1,0)</f>
        <v>1</v>
      </c>
      <c r="AD129" s="23" t="str">
        <f>IF(W129&lt;&gt;"",$H129*W129,"")</f>
        <v/>
      </c>
      <c r="AE129" s="23" t="str">
        <f>IF(X129&lt;&gt;"",$H129*X129,"")</f>
        <v/>
      </c>
    </row>
    <row r="130" spans="2:31" x14ac:dyDescent="0.25">
      <c r="B130" s="18">
        <f>IF(G130="","",B129+1)</f>
        <v>108</v>
      </c>
      <c r="C130" s="25">
        <v>5200000011576</v>
      </c>
      <c r="D130" s="19"/>
      <c r="E130" s="19"/>
      <c r="F130" s="20"/>
      <c r="G130" s="20" t="s">
        <v>240</v>
      </c>
      <c r="H130" s="21">
        <v>1</v>
      </c>
      <c r="I130" s="21" t="s">
        <v>598</v>
      </c>
      <c r="J130" s="46"/>
      <c r="K130" s="46" t="s">
        <v>104</v>
      </c>
      <c r="L130" s="47"/>
      <c r="M130" s="48">
        <v>2.2000000000000002</v>
      </c>
      <c r="N130" s="48">
        <v>2.2000000000000002</v>
      </c>
      <c r="O130" s="49"/>
      <c r="P130" s="50"/>
      <c r="Q130" s="50">
        <v>0.18</v>
      </c>
      <c r="R130" s="50"/>
      <c r="S130" s="50"/>
      <c r="T130" s="46" t="s">
        <v>605</v>
      </c>
      <c r="U130" s="46" t="s">
        <v>606</v>
      </c>
      <c r="V130" s="51"/>
      <c r="W130" s="62"/>
      <c r="X130" s="62"/>
      <c r="Y130" s="23">
        <f>IF(M130&lt;&gt;"",$H130*M130,"")</f>
        <v>2.2000000000000002</v>
      </c>
      <c r="Z130" s="23">
        <f>IF(N130&lt;&gt;"",$H130*N130,"")</f>
        <v>2.2000000000000002</v>
      </c>
      <c r="AA130" s="19">
        <f>IF(OR(M130&lt;&gt;"",N130&lt;&gt;""),1,0)</f>
        <v>1</v>
      </c>
      <c r="AB130" s="19">
        <f>IF(M130&lt;&gt;0,1,0)</f>
        <v>1</v>
      </c>
      <c r="AC130" s="19">
        <f>IF(N130&lt;&gt;0,1,0)</f>
        <v>1</v>
      </c>
      <c r="AD130" s="23" t="str">
        <f>IF(W130&lt;&gt;"",$H130*W130,"")</f>
        <v/>
      </c>
      <c r="AE130" s="23" t="str">
        <f>IF(X130&lt;&gt;"",$H130*X130,"")</f>
        <v/>
      </c>
    </row>
    <row r="131" spans="2:31" x14ac:dyDescent="0.25">
      <c r="B131" s="18">
        <f>IF(G131="","",B130+1)</f>
        <v>109</v>
      </c>
      <c r="C131" s="25">
        <v>5200000019074</v>
      </c>
      <c r="D131" s="19"/>
      <c r="E131" s="19"/>
      <c r="F131" s="2"/>
      <c r="G131" s="20" t="s">
        <v>241</v>
      </c>
      <c r="H131" s="21">
        <v>1</v>
      </c>
      <c r="I131" s="21" t="s">
        <v>598</v>
      </c>
      <c r="J131" s="46"/>
      <c r="K131" s="46" t="s">
        <v>104</v>
      </c>
      <c r="L131" s="47"/>
      <c r="M131" s="48">
        <v>3.85</v>
      </c>
      <c r="N131" s="48">
        <v>3.85</v>
      </c>
      <c r="O131" s="49"/>
      <c r="P131" s="50"/>
      <c r="Q131" s="50">
        <v>0.18</v>
      </c>
      <c r="R131" s="50"/>
      <c r="S131" s="50"/>
      <c r="T131" s="46" t="s">
        <v>605</v>
      </c>
      <c r="U131" s="46" t="s">
        <v>606</v>
      </c>
      <c r="V131" s="51"/>
      <c r="W131" s="62"/>
      <c r="X131" s="62"/>
      <c r="Y131" s="23">
        <f>IF(M131&lt;&gt;"",$H131*M131,"")</f>
        <v>3.85</v>
      </c>
      <c r="Z131" s="23">
        <f>IF(N131&lt;&gt;"",$H131*N131,"")</f>
        <v>3.85</v>
      </c>
      <c r="AA131" s="19">
        <f>IF(OR(M131&lt;&gt;"",N131&lt;&gt;""),1,0)</f>
        <v>1</v>
      </c>
      <c r="AB131" s="19">
        <f>IF(M131&lt;&gt;0,1,0)</f>
        <v>1</v>
      </c>
      <c r="AC131" s="19">
        <f>IF(N131&lt;&gt;0,1,0)</f>
        <v>1</v>
      </c>
      <c r="AD131" s="23" t="str">
        <f>IF(W131&lt;&gt;"",$H131*W131,"")</f>
        <v/>
      </c>
      <c r="AE131" s="23" t="str">
        <f>IF(X131&lt;&gt;"",$H131*X131,"")</f>
        <v/>
      </c>
    </row>
    <row r="132" spans="2:31" x14ac:dyDescent="0.25">
      <c r="B132" s="18">
        <f>IF(G132="","",B131+1)</f>
        <v>110</v>
      </c>
      <c r="C132" s="25">
        <v>5200000015926</v>
      </c>
      <c r="D132" s="19"/>
      <c r="E132" s="19"/>
      <c r="F132" s="20"/>
      <c r="G132" s="20" t="s">
        <v>242</v>
      </c>
      <c r="H132" s="21">
        <v>1</v>
      </c>
      <c r="I132" s="21" t="s">
        <v>598</v>
      </c>
      <c r="J132" s="46"/>
      <c r="K132" s="46" t="s">
        <v>104</v>
      </c>
      <c r="L132" s="47"/>
      <c r="M132" s="48">
        <v>1.7</v>
      </c>
      <c r="N132" s="48">
        <v>1.7</v>
      </c>
      <c r="O132" s="49"/>
      <c r="P132" s="50"/>
      <c r="Q132" s="50">
        <v>0.18</v>
      </c>
      <c r="R132" s="50"/>
      <c r="S132" s="50"/>
      <c r="T132" s="46" t="s">
        <v>605</v>
      </c>
      <c r="U132" s="46" t="s">
        <v>606</v>
      </c>
      <c r="V132" s="51"/>
      <c r="W132" s="62"/>
      <c r="X132" s="62"/>
      <c r="Y132" s="23">
        <f>IF(M132&lt;&gt;"",$H132*M132,"")</f>
        <v>1.7</v>
      </c>
      <c r="Z132" s="23">
        <f>IF(N132&lt;&gt;"",$H132*N132,"")</f>
        <v>1.7</v>
      </c>
      <c r="AA132" s="19">
        <f>IF(OR(M132&lt;&gt;"",N132&lt;&gt;""),1,0)</f>
        <v>1</v>
      </c>
      <c r="AB132" s="19">
        <f>IF(M132&lt;&gt;0,1,0)</f>
        <v>1</v>
      </c>
      <c r="AC132" s="19">
        <f>IF(N132&lt;&gt;0,1,0)</f>
        <v>1</v>
      </c>
      <c r="AD132" s="23" t="str">
        <f>IF(W132&lt;&gt;"",$H132*W132,"")</f>
        <v/>
      </c>
      <c r="AE132" s="23" t="str">
        <f>IF(X132&lt;&gt;"",$H132*X132,"")</f>
        <v/>
      </c>
    </row>
    <row r="133" spans="2:31" x14ac:dyDescent="0.25">
      <c r="B133" s="18">
        <f>IF(G133="","",B132+1)</f>
        <v>111</v>
      </c>
      <c r="C133" s="25">
        <v>5200000015886</v>
      </c>
      <c r="D133" s="19"/>
      <c r="E133" s="19"/>
      <c r="F133" s="2"/>
      <c r="G133" s="20" t="s">
        <v>243</v>
      </c>
      <c r="H133" s="21">
        <v>1</v>
      </c>
      <c r="I133" s="21" t="s">
        <v>598</v>
      </c>
      <c r="J133" s="46"/>
      <c r="K133" s="46" t="s">
        <v>104</v>
      </c>
      <c r="L133" s="47"/>
      <c r="M133" s="48">
        <v>0.25</v>
      </c>
      <c r="N133" s="48">
        <v>0.25</v>
      </c>
      <c r="O133" s="49"/>
      <c r="P133" s="50"/>
      <c r="Q133" s="50">
        <v>0.18</v>
      </c>
      <c r="R133" s="50"/>
      <c r="S133" s="50"/>
      <c r="T133" s="46" t="s">
        <v>605</v>
      </c>
      <c r="U133" s="46" t="s">
        <v>606</v>
      </c>
      <c r="V133" s="51"/>
      <c r="W133" s="62"/>
      <c r="X133" s="62"/>
      <c r="Y133" s="23">
        <f>IF(M133&lt;&gt;"",$H133*M133,"")</f>
        <v>0.25</v>
      </c>
      <c r="Z133" s="23">
        <f>IF(N133&lt;&gt;"",$H133*N133,"")</f>
        <v>0.25</v>
      </c>
      <c r="AA133" s="19">
        <f>IF(OR(M133&lt;&gt;"",N133&lt;&gt;""),1,0)</f>
        <v>1</v>
      </c>
      <c r="AB133" s="19">
        <f>IF(M133&lt;&gt;0,1,0)</f>
        <v>1</v>
      </c>
      <c r="AC133" s="19">
        <f>IF(N133&lt;&gt;0,1,0)</f>
        <v>1</v>
      </c>
      <c r="AD133" s="23" t="str">
        <f>IF(W133&lt;&gt;"",$H133*W133,"")</f>
        <v/>
      </c>
      <c r="AE133" s="23" t="str">
        <f>IF(X133&lt;&gt;"",$H133*X133,"")</f>
        <v/>
      </c>
    </row>
    <row r="134" spans="2:31" x14ac:dyDescent="0.25">
      <c r="B134" s="18">
        <f>IF(G134="","",B133+1)</f>
        <v>112</v>
      </c>
      <c r="C134" s="25">
        <v>5200000012503</v>
      </c>
      <c r="D134" s="19"/>
      <c r="E134" s="19"/>
      <c r="F134" s="20"/>
      <c r="G134" s="20" t="s">
        <v>244</v>
      </c>
      <c r="H134" s="21">
        <v>1</v>
      </c>
      <c r="I134" s="21" t="s">
        <v>598</v>
      </c>
      <c r="J134" s="46"/>
      <c r="K134" s="46" t="s">
        <v>104</v>
      </c>
      <c r="L134" s="47"/>
      <c r="M134" s="48"/>
      <c r="N134" s="48"/>
      <c r="O134" s="49"/>
      <c r="P134" s="50"/>
      <c r="Q134" s="50">
        <v>0.18</v>
      </c>
      <c r="R134" s="50"/>
      <c r="S134" s="50"/>
      <c r="T134" s="46" t="s">
        <v>605</v>
      </c>
      <c r="U134" s="46" t="s">
        <v>606</v>
      </c>
      <c r="V134" s="51"/>
      <c r="W134" s="62"/>
      <c r="X134" s="62"/>
      <c r="Y134" s="23" t="str">
        <f>IF(M134&lt;&gt;"",$H134*M134,"")</f>
        <v/>
      </c>
      <c r="Z134" s="23" t="str">
        <f>IF(N134&lt;&gt;"",$H134*N134,"")</f>
        <v/>
      </c>
      <c r="AA134" s="19">
        <f>IF(OR(M134&lt;&gt;"",N134&lt;&gt;""),1,0)</f>
        <v>0</v>
      </c>
      <c r="AB134" s="19">
        <f>IF(M134&lt;&gt;0,1,0)</f>
        <v>0</v>
      </c>
      <c r="AC134" s="19">
        <f>IF(N134&lt;&gt;0,1,0)</f>
        <v>0</v>
      </c>
      <c r="AD134" s="23" t="str">
        <f>IF(W134&lt;&gt;"",$H134*W134,"")</f>
        <v/>
      </c>
      <c r="AE134" s="23" t="str">
        <f>IF(X134&lt;&gt;"",$H134*X134,"")</f>
        <v/>
      </c>
    </row>
    <row r="135" spans="2:31" x14ac:dyDescent="0.25">
      <c r="B135" s="18">
        <f>IF(G135="","",B134+1)</f>
        <v>113</v>
      </c>
      <c r="C135" s="25">
        <v>5200000013857</v>
      </c>
      <c r="D135" s="19"/>
      <c r="E135" s="19"/>
      <c r="F135" s="2"/>
      <c r="G135" s="20" t="s">
        <v>245</v>
      </c>
      <c r="H135" s="21">
        <v>3</v>
      </c>
      <c r="I135" s="21" t="s">
        <v>598</v>
      </c>
      <c r="J135" s="46"/>
      <c r="K135" s="46" t="s">
        <v>104</v>
      </c>
      <c r="L135" s="47"/>
      <c r="M135" s="48"/>
      <c r="N135" s="48"/>
      <c r="O135" s="49"/>
      <c r="P135" s="50"/>
      <c r="Q135" s="50">
        <v>0.18</v>
      </c>
      <c r="R135" s="50"/>
      <c r="S135" s="50"/>
      <c r="T135" s="46" t="s">
        <v>605</v>
      </c>
      <c r="U135" s="46" t="s">
        <v>606</v>
      </c>
      <c r="V135" s="51"/>
      <c r="W135" s="62"/>
      <c r="X135" s="62"/>
      <c r="Y135" s="23" t="str">
        <f>IF(M135&lt;&gt;"",$H135*M135,"")</f>
        <v/>
      </c>
      <c r="Z135" s="23" t="str">
        <f>IF(N135&lt;&gt;"",$H135*N135,"")</f>
        <v/>
      </c>
      <c r="AA135" s="19">
        <f>IF(OR(M135&lt;&gt;"",N135&lt;&gt;""),1,0)</f>
        <v>0</v>
      </c>
      <c r="AB135" s="19">
        <f>IF(M135&lt;&gt;0,1,0)</f>
        <v>0</v>
      </c>
      <c r="AC135" s="19">
        <f>IF(N135&lt;&gt;0,1,0)</f>
        <v>0</v>
      </c>
      <c r="AD135" s="23" t="str">
        <f>IF(W135&lt;&gt;"",$H135*W135,"")</f>
        <v/>
      </c>
      <c r="AE135" s="23" t="str">
        <f>IF(X135&lt;&gt;"",$H135*X135,"")</f>
        <v/>
      </c>
    </row>
    <row r="136" spans="2:31" x14ac:dyDescent="0.25">
      <c r="B136" s="18">
        <f>IF(G136="","",B135+1)</f>
        <v>114</v>
      </c>
      <c r="C136" s="25">
        <v>5200000013865</v>
      </c>
      <c r="D136" s="19"/>
      <c r="E136" s="19"/>
      <c r="F136" s="20"/>
      <c r="G136" s="20" t="s">
        <v>246</v>
      </c>
      <c r="H136" s="21">
        <v>3</v>
      </c>
      <c r="I136" s="21" t="s">
        <v>598</v>
      </c>
      <c r="J136" s="46"/>
      <c r="K136" s="46" t="s">
        <v>104</v>
      </c>
      <c r="L136" s="47"/>
      <c r="M136" s="48">
        <v>2.9</v>
      </c>
      <c r="N136" s="48">
        <v>2.9</v>
      </c>
      <c r="O136" s="49"/>
      <c r="P136" s="50"/>
      <c r="Q136" s="50">
        <v>0.18</v>
      </c>
      <c r="R136" s="50"/>
      <c r="S136" s="50"/>
      <c r="T136" s="46" t="s">
        <v>605</v>
      </c>
      <c r="U136" s="46" t="s">
        <v>606</v>
      </c>
      <c r="V136" s="51"/>
      <c r="W136" s="62"/>
      <c r="X136" s="62"/>
      <c r="Y136" s="23">
        <f>IF(M136&lt;&gt;"",$H136*M136,"")</f>
        <v>8.6999999999999993</v>
      </c>
      <c r="Z136" s="23">
        <f>IF(N136&lt;&gt;"",$H136*N136,"")</f>
        <v>8.6999999999999993</v>
      </c>
      <c r="AA136" s="19">
        <f>IF(OR(M136&lt;&gt;"",N136&lt;&gt;""),1,0)</f>
        <v>1</v>
      </c>
      <c r="AB136" s="19">
        <f>IF(M136&lt;&gt;0,1,0)</f>
        <v>1</v>
      </c>
      <c r="AC136" s="19">
        <f>IF(N136&lt;&gt;0,1,0)</f>
        <v>1</v>
      </c>
      <c r="AD136" s="23" t="str">
        <f>IF(W136&lt;&gt;"",$H136*W136,"")</f>
        <v/>
      </c>
      <c r="AE136" s="23" t="str">
        <f>IF(X136&lt;&gt;"",$H136*X136,"")</f>
        <v/>
      </c>
    </row>
    <row r="137" spans="2:31" x14ac:dyDescent="0.25">
      <c r="B137" s="18">
        <f>IF(G137="","",B136+1)</f>
        <v>115</v>
      </c>
      <c r="C137" s="25">
        <v>5200000015527</v>
      </c>
      <c r="D137" s="19"/>
      <c r="E137" s="19"/>
      <c r="F137" s="2"/>
      <c r="G137" s="20" t="s">
        <v>247</v>
      </c>
      <c r="H137" s="21">
        <v>1</v>
      </c>
      <c r="I137" s="21" t="s">
        <v>598</v>
      </c>
      <c r="J137" s="46"/>
      <c r="K137" s="46" t="s">
        <v>104</v>
      </c>
      <c r="L137" s="47"/>
      <c r="M137" s="48">
        <v>11.2</v>
      </c>
      <c r="N137" s="48">
        <v>11.2</v>
      </c>
      <c r="O137" s="49"/>
      <c r="P137" s="50"/>
      <c r="Q137" s="50">
        <v>0.18</v>
      </c>
      <c r="R137" s="50"/>
      <c r="S137" s="50"/>
      <c r="T137" s="46" t="s">
        <v>605</v>
      </c>
      <c r="U137" s="46" t="s">
        <v>606</v>
      </c>
      <c r="V137" s="51"/>
      <c r="W137" s="62"/>
      <c r="X137" s="62"/>
      <c r="Y137" s="23">
        <f>IF(M137&lt;&gt;"",$H137*M137,"")</f>
        <v>11.2</v>
      </c>
      <c r="Z137" s="23">
        <f>IF(N137&lt;&gt;"",$H137*N137,"")</f>
        <v>11.2</v>
      </c>
      <c r="AA137" s="19">
        <f>IF(OR(M137&lt;&gt;"",N137&lt;&gt;""),1,0)</f>
        <v>1</v>
      </c>
      <c r="AB137" s="19">
        <f>IF(M137&lt;&gt;0,1,0)</f>
        <v>1</v>
      </c>
      <c r="AC137" s="19">
        <f>IF(N137&lt;&gt;0,1,0)</f>
        <v>1</v>
      </c>
      <c r="AD137" s="23" t="str">
        <f>IF(W137&lt;&gt;"",$H137*W137,"")</f>
        <v/>
      </c>
      <c r="AE137" s="23" t="str">
        <f>IF(X137&lt;&gt;"",$H137*X137,"")</f>
        <v/>
      </c>
    </row>
    <row r="138" spans="2:31" x14ac:dyDescent="0.25">
      <c r="B138" s="18">
        <f>IF(G138="","",B137+1)</f>
        <v>116</v>
      </c>
      <c r="C138" s="25">
        <v>5200000015297</v>
      </c>
      <c r="D138" s="19"/>
      <c r="E138" s="19"/>
      <c r="F138" s="20"/>
      <c r="G138" s="20" t="s">
        <v>248</v>
      </c>
      <c r="H138" s="21">
        <v>1</v>
      </c>
      <c r="I138" s="21" t="s">
        <v>598</v>
      </c>
      <c r="J138" s="46"/>
      <c r="K138" s="46" t="s">
        <v>104</v>
      </c>
      <c r="L138" s="47"/>
      <c r="M138" s="48">
        <v>117.6</v>
      </c>
      <c r="N138" s="48">
        <v>117.6</v>
      </c>
      <c r="O138" s="49"/>
      <c r="P138" s="50"/>
      <c r="Q138" s="50">
        <v>0.18</v>
      </c>
      <c r="R138" s="50"/>
      <c r="S138" s="50"/>
      <c r="T138" s="46" t="s">
        <v>605</v>
      </c>
      <c r="U138" s="46" t="s">
        <v>606</v>
      </c>
      <c r="V138" s="51"/>
      <c r="W138" s="62"/>
      <c r="X138" s="62"/>
      <c r="Y138" s="23">
        <f>IF(M138&lt;&gt;"",$H138*M138,"")</f>
        <v>117.6</v>
      </c>
      <c r="Z138" s="23">
        <f>IF(N138&lt;&gt;"",$H138*N138,"")</f>
        <v>117.6</v>
      </c>
      <c r="AA138" s="19">
        <f>IF(OR(M138&lt;&gt;"",N138&lt;&gt;""),1,0)</f>
        <v>1</v>
      </c>
      <c r="AB138" s="19">
        <f>IF(M138&lt;&gt;0,1,0)</f>
        <v>1</v>
      </c>
      <c r="AC138" s="19">
        <f>IF(N138&lt;&gt;0,1,0)</f>
        <v>1</v>
      </c>
      <c r="AD138" s="23" t="str">
        <f>IF(W138&lt;&gt;"",$H138*W138,"")</f>
        <v/>
      </c>
      <c r="AE138" s="23" t="str">
        <f>IF(X138&lt;&gt;"",$H138*X138,"")</f>
        <v/>
      </c>
    </row>
    <row r="139" spans="2:31" x14ac:dyDescent="0.25">
      <c r="B139" s="18">
        <f>IF(G139="","",B138+1)</f>
        <v>117</v>
      </c>
      <c r="C139" s="25">
        <v>5200000015523</v>
      </c>
      <c r="D139" s="19"/>
      <c r="E139" s="19"/>
      <c r="F139" s="2"/>
      <c r="G139" s="20" t="s">
        <v>249</v>
      </c>
      <c r="H139" s="21">
        <v>1</v>
      </c>
      <c r="I139" s="21" t="s">
        <v>598</v>
      </c>
      <c r="J139" s="46"/>
      <c r="K139" s="46" t="s">
        <v>104</v>
      </c>
      <c r="L139" s="47"/>
      <c r="M139" s="48">
        <v>19.899999999999999</v>
      </c>
      <c r="N139" s="48">
        <v>19.899999999999999</v>
      </c>
      <c r="O139" s="49"/>
      <c r="P139" s="50"/>
      <c r="Q139" s="50">
        <v>0.18</v>
      </c>
      <c r="R139" s="50"/>
      <c r="S139" s="50"/>
      <c r="T139" s="46" t="s">
        <v>605</v>
      </c>
      <c r="U139" s="46" t="s">
        <v>606</v>
      </c>
      <c r="V139" s="51"/>
      <c r="W139" s="62"/>
      <c r="X139" s="62"/>
      <c r="Y139" s="23">
        <f>IF(M139&lt;&gt;"",$H139*M139,"")</f>
        <v>19.899999999999999</v>
      </c>
      <c r="Z139" s="23">
        <f>IF(N139&lt;&gt;"",$H139*N139,"")</f>
        <v>19.899999999999999</v>
      </c>
      <c r="AA139" s="19">
        <f>IF(OR(M139&lt;&gt;"",N139&lt;&gt;""),1,0)</f>
        <v>1</v>
      </c>
      <c r="AB139" s="19">
        <f>IF(M139&lt;&gt;0,1,0)</f>
        <v>1</v>
      </c>
      <c r="AC139" s="19">
        <f>IF(N139&lt;&gt;0,1,0)</f>
        <v>1</v>
      </c>
      <c r="AD139" s="23" t="str">
        <f>IF(W139&lt;&gt;"",$H139*W139,"")</f>
        <v/>
      </c>
      <c r="AE139" s="23" t="str">
        <f>IF(X139&lt;&gt;"",$H139*X139,"")</f>
        <v/>
      </c>
    </row>
    <row r="140" spans="2:31" x14ac:dyDescent="0.25">
      <c r="B140" s="18">
        <f>IF(G140="","",B139+1)</f>
        <v>118</v>
      </c>
      <c r="C140" s="25">
        <v>5200000015301</v>
      </c>
      <c r="D140" s="19"/>
      <c r="E140" s="19"/>
      <c r="F140" s="20"/>
      <c r="G140" s="20" t="s">
        <v>250</v>
      </c>
      <c r="H140" s="21">
        <v>1</v>
      </c>
      <c r="I140" s="21" t="s">
        <v>598</v>
      </c>
      <c r="J140" s="46"/>
      <c r="K140" s="46" t="s">
        <v>104</v>
      </c>
      <c r="L140" s="47"/>
      <c r="M140" s="48">
        <v>265</v>
      </c>
      <c r="N140" s="48">
        <v>265</v>
      </c>
      <c r="O140" s="49"/>
      <c r="P140" s="50"/>
      <c r="Q140" s="50">
        <v>0.18</v>
      </c>
      <c r="R140" s="50"/>
      <c r="S140" s="50"/>
      <c r="T140" s="46" t="s">
        <v>605</v>
      </c>
      <c r="U140" s="46" t="s">
        <v>606</v>
      </c>
      <c r="V140" s="51"/>
      <c r="W140" s="62"/>
      <c r="X140" s="62"/>
      <c r="Y140" s="23">
        <f>IF(M140&lt;&gt;"",$H140*M140,"")</f>
        <v>265</v>
      </c>
      <c r="Z140" s="23">
        <f>IF(N140&lt;&gt;"",$H140*N140,"")</f>
        <v>265</v>
      </c>
      <c r="AA140" s="19">
        <f>IF(OR(M140&lt;&gt;"",N140&lt;&gt;""),1,0)</f>
        <v>1</v>
      </c>
      <c r="AB140" s="19">
        <f>IF(M140&lt;&gt;0,1,0)</f>
        <v>1</v>
      </c>
      <c r="AC140" s="19">
        <f>IF(N140&lt;&gt;0,1,0)</f>
        <v>1</v>
      </c>
      <c r="AD140" s="23" t="str">
        <f>IF(W140&lt;&gt;"",$H140*W140,"")</f>
        <v/>
      </c>
      <c r="AE140" s="23" t="str">
        <f>IF(X140&lt;&gt;"",$H140*X140,"")</f>
        <v/>
      </c>
    </row>
    <row r="141" spans="2:31" x14ac:dyDescent="0.25">
      <c r="B141" s="18">
        <f>IF(G141="","",B140+1)</f>
        <v>119</v>
      </c>
      <c r="C141" s="25">
        <v>5200000015310</v>
      </c>
      <c r="D141" s="19"/>
      <c r="E141" s="19"/>
      <c r="F141" s="2"/>
      <c r="G141" s="20" t="s">
        <v>251</v>
      </c>
      <c r="H141" s="21">
        <v>1</v>
      </c>
      <c r="I141" s="21" t="s">
        <v>598</v>
      </c>
      <c r="J141" s="46"/>
      <c r="K141" s="46" t="s">
        <v>104</v>
      </c>
      <c r="L141" s="47"/>
      <c r="M141" s="48"/>
      <c r="N141" s="48"/>
      <c r="O141" s="49"/>
      <c r="P141" s="50"/>
      <c r="Q141" s="50">
        <v>0.18</v>
      </c>
      <c r="R141" s="50"/>
      <c r="S141" s="50"/>
      <c r="T141" s="46" t="s">
        <v>605</v>
      </c>
      <c r="U141" s="46" t="s">
        <v>606</v>
      </c>
      <c r="V141" s="51"/>
      <c r="W141" s="62"/>
      <c r="X141" s="62"/>
      <c r="Y141" s="23" t="str">
        <f>IF(M141&lt;&gt;"",$H141*M141,"")</f>
        <v/>
      </c>
      <c r="Z141" s="23" t="str">
        <f>IF(N141&lt;&gt;"",$H141*N141,"")</f>
        <v/>
      </c>
      <c r="AA141" s="19">
        <f>IF(OR(M141&lt;&gt;"",N141&lt;&gt;""),1,0)</f>
        <v>0</v>
      </c>
      <c r="AB141" s="19">
        <f>IF(M141&lt;&gt;0,1,0)</f>
        <v>0</v>
      </c>
      <c r="AC141" s="19">
        <f>IF(N141&lt;&gt;0,1,0)</f>
        <v>0</v>
      </c>
      <c r="AD141" s="23" t="str">
        <f>IF(W141&lt;&gt;"",$H141*W141,"")</f>
        <v/>
      </c>
      <c r="AE141" s="23" t="str">
        <f>IF(X141&lt;&gt;"",$H141*X141,"")</f>
        <v/>
      </c>
    </row>
    <row r="142" spans="2:31" x14ac:dyDescent="0.25">
      <c r="B142" s="18">
        <f>IF(G142="","",B141+1)</f>
        <v>120</v>
      </c>
      <c r="C142" s="25">
        <v>5200000010693</v>
      </c>
      <c r="D142" s="19"/>
      <c r="E142" s="19"/>
      <c r="F142" s="20"/>
      <c r="G142" s="20" t="s">
        <v>252</v>
      </c>
      <c r="H142" s="21">
        <v>1</v>
      </c>
      <c r="I142" s="21" t="s">
        <v>598</v>
      </c>
      <c r="J142" s="46"/>
      <c r="K142" s="46" t="s">
        <v>104</v>
      </c>
      <c r="L142" s="47"/>
      <c r="M142" s="48"/>
      <c r="N142" s="48"/>
      <c r="O142" s="49"/>
      <c r="P142" s="50"/>
      <c r="Q142" s="50">
        <v>0.18</v>
      </c>
      <c r="R142" s="50"/>
      <c r="S142" s="50"/>
      <c r="T142" s="46" t="s">
        <v>605</v>
      </c>
      <c r="U142" s="46" t="s">
        <v>606</v>
      </c>
      <c r="V142" s="51"/>
      <c r="W142" s="62"/>
      <c r="X142" s="62"/>
      <c r="Y142" s="23" t="str">
        <f>IF(M142&lt;&gt;"",$H142*M142,"")</f>
        <v/>
      </c>
      <c r="Z142" s="23" t="str">
        <f>IF(N142&lt;&gt;"",$H142*N142,"")</f>
        <v/>
      </c>
      <c r="AA142" s="19">
        <f>IF(OR(M142&lt;&gt;"",N142&lt;&gt;""),1,0)</f>
        <v>0</v>
      </c>
      <c r="AB142" s="19">
        <f>IF(M142&lt;&gt;0,1,0)</f>
        <v>0</v>
      </c>
      <c r="AC142" s="19">
        <f>IF(N142&lt;&gt;0,1,0)</f>
        <v>0</v>
      </c>
      <c r="AD142" s="23" t="str">
        <f>IF(W142&lt;&gt;"",$H142*W142,"")</f>
        <v/>
      </c>
      <c r="AE142" s="23" t="str">
        <f>IF(X142&lt;&gt;"",$H142*X142,"")</f>
        <v/>
      </c>
    </row>
    <row r="143" spans="2:31" x14ac:dyDescent="0.25">
      <c r="B143" s="18">
        <f>IF(G143="","",B142+1)</f>
        <v>121</v>
      </c>
      <c r="C143" s="25">
        <v>5200000015299</v>
      </c>
      <c r="D143" s="19"/>
      <c r="E143" s="19"/>
      <c r="F143" s="2"/>
      <c r="G143" s="20" t="s">
        <v>253</v>
      </c>
      <c r="H143" s="21">
        <v>1</v>
      </c>
      <c r="I143" s="21" t="s">
        <v>598</v>
      </c>
      <c r="J143" s="46"/>
      <c r="K143" s="46" t="s">
        <v>104</v>
      </c>
      <c r="L143" s="47"/>
      <c r="M143" s="48">
        <v>179.6</v>
      </c>
      <c r="N143" s="48">
        <v>179.6</v>
      </c>
      <c r="O143" s="49"/>
      <c r="P143" s="50"/>
      <c r="Q143" s="50">
        <v>0.18</v>
      </c>
      <c r="R143" s="50"/>
      <c r="S143" s="50"/>
      <c r="T143" s="46" t="s">
        <v>605</v>
      </c>
      <c r="U143" s="46" t="s">
        <v>606</v>
      </c>
      <c r="V143" s="51"/>
      <c r="W143" s="62"/>
      <c r="X143" s="62"/>
      <c r="Y143" s="23">
        <f>IF(M143&lt;&gt;"",$H143*M143,"")</f>
        <v>179.6</v>
      </c>
      <c r="Z143" s="23">
        <f>IF(N143&lt;&gt;"",$H143*N143,"")</f>
        <v>179.6</v>
      </c>
      <c r="AA143" s="19">
        <f>IF(OR(M143&lt;&gt;"",N143&lt;&gt;""),1,0)</f>
        <v>1</v>
      </c>
      <c r="AB143" s="19">
        <f>IF(M143&lt;&gt;0,1,0)</f>
        <v>1</v>
      </c>
      <c r="AC143" s="19">
        <f>IF(N143&lt;&gt;0,1,0)</f>
        <v>1</v>
      </c>
      <c r="AD143" s="23" t="str">
        <f>IF(W143&lt;&gt;"",$H143*W143,"")</f>
        <v/>
      </c>
      <c r="AE143" s="23" t="str">
        <f>IF(X143&lt;&gt;"",$H143*X143,"")</f>
        <v/>
      </c>
    </row>
    <row r="144" spans="2:31" x14ac:dyDescent="0.25">
      <c r="B144" s="18">
        <f>IF(G144="","",B143+1)</f>
        <v>122</v>
      </c>
      <c r="C144" s="25">
        <v>5200000011747</v>
      </c>
      <c r="D144" s="19"/>
      <c r="E144" s="19"/>
      <c r="F144" s="20"/>
      <c r="G144" s="20" t="s">
        <v>254</v>
      </c>
      <c r="H144" s="21">
        <v>533</v>
      </c>
      <c r="I144" s="21" t="s">
        <v>598</v>
      </c>
      <c r="J144" s="46"/>
      <c r="K144" s="46" t="s">
        <v>104</v>
      </c>
      <c r="L144" s="47"/>
      <c r="M144" s="48">
        <v>145</v>
      </c>
      <c r="N144" s="48">
        <v>145</v>
      </c>
      <c r="O144" s="49"/>
      <c r="P144" s="50"/>
      <c r="Q144" s="50">
        <v>0.18</v>
      </c>
      <c r="R144" s="50"/>
      <c r="S144" s="50"/>
      <c r="T144" s="46" t="s">
        <v>605</v>
      </c>
      <c r="U144" s="46" t="s">
        <v>606</v>
      </c>
      <c r="V144" s="51"/>
      <c r="W144" s="62"/>
      <c r="X144" s="62"/>
      <c r="Y144" s="23">
        <f>IF(M144&lt;&gt;"",$H144*M144,"")</f>
        <v>77285</v>
      </c>
      <c r="Z144" s="23">
        <f>IF(N144&lt;&gt;"",$H144*N144,"")</f>
        <v>77285</v>
      </c>
      <c r="AA144" s="19">
        <f>IF(OR(M144&lt;&gt;"",N144&lt;&gt;""),1,0)</f>
        <v>1</v>
      </c>
      <c r="AB144" s="19">
        <f>IF(M144&lt;&gt;0,1,0)</f>
        <v>1</v>
      </c>
      <c r="AC144" s="19">
        <f>IF(N144&lt;&gt;0,1,0)</f>
        <v>1</v>
      </c>
      <c r="AD144" s="23" t="str">
        <f>IF(W144&lt;&gt;"",$H144*W144,"")</f>
        <v/>
      </c>
      <c r="AE144" s="23" t="str">
        <f>IF(X144&lt;&gt;"",$H144*X144,"")</f>
        <v/>
      </c>
    </row>
    <row r="145" spans="2:31" x14ac:dyDescent="0.25">
      <c r="B145" s="18">
        <f>IF(G145="","",B144+1)</f>
        <v>123</v>
      </c>
      <c r="C145" s="25">
        <v>5200000013281</v>
      </c>
      <c r="D145" s="19"/>
      <c r="E145" s="19"/>
      <c r="F145" s="2"/>
      <c r="G145" s="20" t="s">
        <v>255</v>
      </c>
      <c r="H145" s="21">
        <v>1</v>
      </c>
      <c r="I145" s="21" t="s">
        <v>598</v>
      </c>
      <c r="J145" s="46"/>
      <c r="K145" s="46" t="s">
        <v>104</v>
      </c>
      <c r="L145" s="47"/>
      <c r="M145" s="48">
        <v>27.5</v>
      </c>
      <c r="N145" s="48">
        <v>27.5</v>
      </c>
      <c r="O145" s="49"/>
      <c r="P145" s="50"/>
      <c r="Q145" s="50">
        <v>0.18</v>
      </c>
      <c r="R145" s="50"/>
      <c r="S145" s="50"/>
      <c r="T145" s="46" t="s">
        <v>605</v>
      </c>
      <c r="U145" s="46" t="s">
        <v>606</v>
      </c>
      <c r="V145" s="51"/>
      <c r="W145" s="62"/>
      <c r="X145" s="62"/>
      <c r="Y145" s="23">
        <f>IF(M145&lt;&gt;"",$H145*M145,"")</f>
        <v>27.5</v>
      </c>
      <c r="Z145" s="23">
        <f>IF(N145&lt;&gt;"",$H145*N145,"")</f>
        <v>27.5</v>
      </c>
      <c r="AA145" s="19">
        <f>IF(OR(M145&lt;&gt;"",N145&lt;&gt;""),1,0)</f>
        <v>1</v>
      </c>
      <c r="AB145" s="19">
        <f>IF(M145&lt;&gt;0,1,0)</f>
        <v>1</v>
      </c>
      <c r="AC145" s="19">
        <f>IF(N145&lt;&gt;0,1,0)</f>
        <v>1</v>
      </c>
      <c r="AD145" s="23" t="str">
        <f>IF(W145&lt;&gt;"",$H145*W145,"")</f>
        <v/>
      </c>
      <c r="AE145" s="23" t="str">
        <f>IF(X145&lt;&gt;"",$H145*X145,"")</f>
        <v/>
      </c>
    </row>
    <row r="146" spans="2:31" x14ac:dyDescent="0.25">
      <c r="B146" s="18">
        <f>IF(G146="","",B145+1)</f>
        <v>124</v>
      </c>
      <c r="C146" s="25">
        <v>5200000013277</v>
      </c>
      <c r="D146" s="19"/>
      <c r="E146" s="19"/>
      <c r="F146" s="20"/>
      <c r="G146" s="20" t="s">
        <v>256</v>
      </c>
      <c r="H146" s="21">
        <v>1</v>
      </c>
      <c r="I146" s="21" t="s">
        <v>598</v>
      </c>
      <c r="J146" s="46"/>
      <c r="K146" s="46" t="s">
        <v>104</v>
      </c>
      <c r="L146" s="47"/>
      <c r="M146" s="48">
        <v>8.5</v>
      </c>
      <c r="N146" s="48">
        <v>8.5</v>
      </c>
      <c r="O146" s="49"/>
      <c r="P146" s="50"/>
      <c r="Q146" s="50">
        <v>0.18</v>
      </c>
      <c r="R146" s="50"/>
      <c r="S146" s="50"/>
      <c r="T146" s="46" t="s">
        <v>605</v>
      </c>
      <c r="U146" s="46" t="s">
        <v>606</v>
      </c>
      <c r="V146" s="51"/>
      <c r="W146" s="62"/>
      <c r="X146" s="62"/>
      <c r="Y146" s="23">
        <f>IF(M146&lt;&gt;"",$H146*M146,"")</f>
        <v>8.5</v>
      </c>
      <c r="Z146" s="23">
        <f>IF(N146&lt;&gt;"",$H146*N146,"")</f>
        <v>8.5</v>
      </c>
      <c r="AA146" s="19">
        <f>IF(OR(M146&lt;&gt;"",N146&lt;&gt;""),1,0)</f>
        <v>1</v>
      </c>
      <c r="AB146" s="19">
        <f>IF(M146&lt;&gt;0,1,0)</f>
        <v>1</v>
      </c>
      <c r="AC146" s="19">
        <f>IF(N146&lt;&gt;0,1,0)</f>
        <v>1</v>
      </c>
      <c r="AD146" s="23" t="str">
        <f>IF(W146&lt;&gt;"",$H146*W146,"")</f>
        <v/>
      </c>
      <c r="AE146" s="23" t="str">
        <f>IF(X146&lt;&gt;"",$H146*X146,"")</f>
        <v/>
      </c>
    </row>
    <row r="147" spans="2:31" x14ac:dyDescent="0.25">
      <c r="B147" s="18">
        <f>IF(G147="","",B146+1)</f>
        <v>125</v>
      </c>
      <c r="C147" s="25">
        <v>5200000013278</v>
      </c>
      <c r="D147" s="19"/>
      <c r="E147" s="19"/>
      <c r="F147" s="2"/>
      <c r="G147" s="20" t="s">
        <v>257</v>
      </c>
      <c r="H147" s="21">
        <v>1</v>
      </c>
      <c r="I147" s="21" t="s">
        <v>598</v>
      </c>
      <c r="J147" s="46"/>
      <c r="K147" s="46" t="s">
        <v>104</v>
      </c>
      <c r="L147" s="47"/>
      <c r="M147" s="48">
        <v>37</v>
      </c>
      <c r="N147" s="48">
        <v>37</v>
      </c>
      <c r="O147" s="49"/>
      <c r="P147" s="50"/>
      <c r="Q147" s="50">
        <v>0.18</v>
      </c>
      <c r="R147" s="50"/>
      <c r="S147" s="50"/>
      <c r="T147" s="46" t="s">
        <v>605</v>
      </c>
      <c r="U147" s="46" t="s">
        <v>606</v>
      </c>
      <c r="V147" s="51"/>
      <c r="W147" s="62"/>
      <c r="X147" s="62"/>
      <c r="Y147" s="23">
        <f>IF(M147&lt;&gt;"",$H147*M147,"")</f>
        <v>37</v>
      </c>
      <c r="Z147" s="23">
        <f>IF(N147&lt;&gt;"",$H147*N147,"")</f>
        <v>37</v>
      </c>
      <c r="AA147" s="19">
        <f>IF(OR(M147&lt;&gt;"",N147&lt;&gt;""),1,0)</f>
        <v>1</v>
      </c>
      <c r="AB147" s="19">
        <f>IF(M147&lt;&gt;0,1,0)</f>
        <v>1</v>
      </c>
      <c r="AC147" s="19">
        <f>IF(N147&lt;&gt;0,1,0)</f>
        <v>1</v>
      </c>
      <c r="AD147" s="23" t="str">
        <f>IF(W147&lt;&gt;"",$H147*W147,"")</f>
        <v/>
      </c>
      <c r="AE147" s="23" t="str">
        <f>IF(X147&lt;&gt;"",$H147*X147,"")</f>
        <v/>
      </c>
    </row>
    <row r="148" spans="2:31" x14ac:dyDescent="0.25">
      <c r="B148" s="18">
        <f>IF(G148="","",B147+1)</f>
        <v>126</v>
      </c>
      <c r="C148" s="25">
        <v>5200000013280</v>
      </c>
      <c r="D148" s="19"/>
      <c r="E148" s="19"/>
      <c r="F148" s="20"/>
      <c r="G148" s="20" t="s">
        <v>258</v>
      </c>
      <c r="H148" s="21">
        <v>1</v>
      </c>
      <c r="I148" s="21" t="s">
        <v>598</v>
      </c>
      <c r="J148" s="46"/>
      <c r="K148" s="46" t="s">
        <v>104</v>
      </c>
      <c r="L148" s="47"/>
      <c r="M148" s="48">
        <v>1.44</v>
      </c>
      <c r="N148" s="48">
        <v>1.44</v>
      </c>
      <c r="O148" s="49"/>
      <c r="P148" s="50"/>
      <c r="Q148" s="50">
        <v>0.18</v>
      </c>
      <c r="R148" s="50"/>
      <c r="S148" s="50"/>
      <c r="T148" s="46" t="s">
        <v>605</v>
      </c>
      <c r="U148" s="46" t="s">
        <v>606</v>
      </c>
      <c r="V148" s="51"/>
      <c r="W148" s="62"/>
      <c r="X148" s="62"/>
      <c r="Y148" s="23">
        <f>IF(M148&lt;&gt;"",$H148*M148,"")</f>
        <v>1.44</v>
      </c>
      <c r="Z148" s="23">
        <f>IF(N148&lt;&gt;"",$H148*N148,"")</f>
        <v>1.44</v>
      </c>
      <c r="AA148" s="19">
        <f>IF(OR(M148&lt;&gt;"",N148&lt;&gt;""),1,0)</f>
        <v>1</v>
      </c>
      <c r="AB148" s="19">
        <f>IF(M148&lt;&gt;0,1,0)</f>
        <v>1</v>
      </c>
      <c r="AC148" s="19">
        <f>IF(N148&lt;&gt;0,1,0)</f>
        <v>1</v>
      </c>
      <c r="AD148" s="23" t="str">
        <f>IF(W148&lt;&gt;"",$H148*W148,"")</f>
        <v/>
      </c>
      <c r="AE148" s="23" t="str">
        <f>IF(X148&lt;&gt;"",$H148*X148,"")</f>
        <v/>
      </c>
    </row>
    <row r="149" spans="2:31" x14ac:dyDescent="0.25">
      <c r="B149" s="18">
        <f>IF(G149="","",B148+1)</f>
        <v>127</v>
      </c>
      <c r="C149" s="25">
        <v>5200000015469</v>
      </c>
      <c r="D149" s="19"/>
      <c r="E149" s="19"/>
      <c r="F149" s="2"/>
      <c r="G149" s="20" t="s">
        <v>259</v>
      </c>
      <c r="H149" s="21">
        <v>1</v>
      </c>
      <c r="I149" s="21" t="s">
        <v>598</v>
      </c>
      <c r="J149" s="46"/>
      <c r="K149" s="46" t="s">
        <v>104</v>
      </c>
      <c r="L149" s="47"/>
      <c r="M149" s="48"/>
      <c r="N149" s="48"/>
      <c r="O149" s="49"/>
      <c r="P149" s="50"/>
      <c r="Q149" s="50">
        <v>0.18</v>
      </c>
      <c r="R149" s="50"/>
      <c r="S149" s="50"/>
      <c r="T149" s="46" t="s">
        <v>605</v>
      </c>
      <c r="U149" s="46" t="s">
        <v>606</v>
      </c>
      <c r="V149" s="51"/>
      <c r="W149" s="62"/>
      <c r="X149" s="62"/>
      <c r="Y149" s="23" t="str">
        <f>IF(M149&lt;&gt;"",$H149*M149,"")</f>
        <v/>
      </c>
      <c r="Z149" s="23" t="str">
        <f>IF(N149&lt;&gt;"",$H149*N149,"")</f>
        <v/>
      </c>
      <c r="AA149" s="19">
        <f>IF(OR(M149&lt;&gt;"",N149&lt;&gt;""),1,0)</f>
        <v>0</v>
      </c>
      <c r="AB149" s="19">
        <f>IF(M149&lt;&gt;0,1,0)</f>
        <v>0</v>
      </c>
      <c r="AC149" s="19">
        <f>IF(N149&lt;&gt;0,1,0)</f>
        <v>0</v>
      </c>
      <c r="AD149" s="23" t="str">
        <f>IF(W149&lt;&gt;"",$H149*W149,"")</f>
        <v/>
      </c>
      <c r="AE149" s="23" t="str">
        <f>IF(X149&lt;&gt;"",$H149*X149,"")</f>
        <v/>
      </c>
    </row>
    <row r="150" spans="2:31" x14ac:dyDescent="0.25">
      <c r="B150" s="18">
        <f>IF(G150="","",B149+1)</f>
        <v>128</v>
      </c>
      <c r="C150" s="25">
        <v>5200000010141</v>
      </c>
      <c r="D150" s="19"/>
      <c r="E150" s="19"/>
      <c r="F150" s="20"/>
      <c r="G150" s="20" t="s">
        <v>260</v>
      </c>
      <c r="H150" s="21">
        <v>40</v>
      </c>
      <c r="I150" s="21" t="s">
        <v>598</v>
      </c>
      <c r="J150" s="46"/>
      <c r="K150" s="46" t="s">
        <v>104</v>
      </c>
      <c r="L150" s="47"/>
      <c r="M150" s="48"/>
      <c r="N150" s="48"/>
      <c r="O150" s="49"/>
      <c r="P150" s="50"/>
      <c r="Q150" s="50">
        <v>0.18</v>
      </c>
      <c r="R150" s="50"/>
      <c r="S150" s="50"/>
      <c r="T150" s="46" t="s">
        <v>605</v>
      </c>
      <c r="U150" s="46" t="s">
        <v>606</v>
      </c>
      <c r="V150" s="51"/>
      <c r="W150" s="62"/>
      <c r="X150" s="62"/>
      <c r="Y150" s="23" t="str">
        <f>IF(M150&lt;&gt;"",$H150*M150,"")</f>
        <v/>
      </c>
      <c r="Z150" s="23" t="str">
        <f>IF(N150&lt;&gt;"",$H150*N150,"")</f>
        <v/>
      </c>
      <c r="AA150" s="19">
        <f>IF(OR(M150&lt;&gt;"",N150&lt;&gt;""),1,0)</f>
        <v>0</v>
      </c>
      <c r="AB150" s="19">
        <f>IF(M150&lt;&gt;0,1,0)</f>
        <v>0</v>
      </c>
      <c r="AC150" s="19">
        <f>IF(N150&lt;&gt;0,1,0)</f>
        <v>0</v>
      </c>
      <c r="AD150" s="23" t="str">
        <f>IF(W150&lt;&gt;"",$H150*W150,"")</f>
        <v/>
      </c>
      <c r="AE150" s="23" t="str">
        <f>IF(X150&lt;&gt;"",$H150*X150,"")</f>
        <v/>
      </c>
    </row>
    <row r="151" spans="2:31" x14ac:dyDescent="0.25">
      <c r="B151" s="18">
        <f>IF(G151="","",B150+1)</f>
        <v>129</v>
      </c>
      <c r="C151" s="25">
        <v>5200000010178</v>
      </c>
      <c r="D151" s="19"/>
      <c r="E151" s="19"/>
      <c r="F151" s="2"/>
      <c r="G151" s="20" t="s">
        <v>261</v>
      </c>
      <c r="H151" s="21">
        <v>40</v>
      </c>
      <c r="I151" s="21" t="s">
        <v>598</v>
      </c>
      <c r="J151" s="46"/>
      <c r="K151" s="46" t="s">
        <v>104</v>
      </c>
      <c r="L151" s="47"/>
      <c r="M151" s="48"/>
      <c r="N151" s="48"/>
      <c r="O151" s="49"/>
      <c r="P151" s="50"/>
      <c r="Q151" s="50">
        <v>0.18</v>
      </c>
      <c r="R151" s="50"/>
      <c r="S151" s="50"/>
      <c r="T151" s="46" t="s">
        <v>605</v>
      </c>
      <c r="U151" s="46" t="s">
        <v>606</v>
      </c>
      <c r="V151" s="51"/>
      <c r="W151" s="62"/>
      <c r="X151" s="62"/>
      <c r="Y151" s="23" t="str">
        <f>IF(M151&lt;&gt;"",$H151*M151,"")</f>
        <v/>
      </c>
      <c r="Z151" s="23" t="str">
        <f>IF(N151&lt;&gt;"",$H151*N151,"")</f>
        <v/>
      </c>
      <c r="AA151" s="19">
        <f>IF(OR(M151&lt;&gt;"",N151&lt;&gt;""),1,0)</f>
        <v>0</v>
      </c>
      <c r="AB151" s="19">
        <f>IF(M151&lt;&gt;0,1,0)</f>
        <v>0</v>
      </c>
      <c r="AC151" s="19">
        <f>IF(N151&lt;&gt;0,1,0)</f>
        <v>0</v>
      </c>
      <c r="AD151" s="23" t="str">
        <f>IF(W151&lt;&gt;"",$H151*W151,"")</f>
        <v/>
      </c>
      <c r="AE151" s="23" t="str">
        <f>IF(X151&lt;&gt;"",$H151*X151,"")</f>
        <v/>
      </c>
    </row>
    <row r="152" spans="2:31" x14ac:dyDescent="0.25">
      <c r="B152" s="18">
        <f>IF(G152="","",B151+1)</f>
        <v>130</v>
      </c>
      <c r="C152" s="25">
        <v>5200000011015</v>
      </c>
      <c r="D152" s="19"/>
      <c r="E152" s="19"/>
      <c r="F152" s="20"/>
      <c r="G152" s="20" t="s">
        <v>262</v>
      </c>
      <c r="H152" s="21">
        <v>1</v>
      </c>
      <c r="I152" s="21" t="s">
        <v>598</v>
      </c>
      <c r="J152" s="46"/>
      <c r="K152" s="46" t="s">
        <v>104</v>
      </c>
      <c r="L152" s="47"/>
      <c r="M152" s="48"/>
      <c r="N152" s="48"/>
      <c r="O152" s="49"/>
      <c r="P152" s="50"/>
      <c r="Q152" s="50">
        <v>0.18</v>
      </c>
      <c r="R152" s="50"/>
      <c r="S152" s="50"/>
      <c r="T152" s="46" t="s">
        <v>605</v>
      </c>
      <c r="U152" s="46" t="s">
        <v>606</v>
      </c>
      <c r="V152" s="51"/>
      <c r="W152" s="62"/>
      <c r="X152" s="62"/>
      <c r="Y152" s="23" t="str">
        <f>IF(M152&lt;&gt;"",$H152*M152,"")</f>
        <v/>
      </c>
      <c r="Z152" s="23" t="str">
        <f>IF(N152&lt;&gt;"",$H152*N152,"")</f>
        <v/>
      </c>
      <c r="AA152" s="19">
        <f>IF(OR(M152&lt;&gt;"",N152&lt;&gt;""),1,0)</f>
        <v>0</v>
      </c>
      <c r="AB152" s="19">
        <f>IF(M152&lt;&gt;0,1,0)</f>
        <v>0</v>
      </c>
      <c r="AC152" s="19">
        <f>IF(N152&lt;&gt;0,1,0)</f>
        <v>0</v>
      </c>
      <c r="AD152" s="23" t="str">
        <f>IF(W152&lt;&gt;"",$H152*W152,"")</f>
        <v/>
      </c>
      <c r="AE152" s="23" t="str">
        <f>IF(X152&lt;&gt;"",$H152*X152,"")</f>
        <v/>
      </c>
    </row>
    <row r="153" spans="2:31" x14ac:dyDescent="0.25">
      <c r="B153" s="18">
        <f>IF(G153="","",B152+1)</f>
        <v>131</v>
      </c>
      <c r="C153" s="25">
        <v>5200000001453</v>
      </c>
      <c r="D153" s="19"/>
      <c r="E153" s="19"/>
      <c r="F153" s="2"/>
      <c r="G153" s="20" t="s">
        <v>263</v>
      </c>
      <c r="H153" s="21">
        <v>1</v>
      </c>
      <c r="I153" s="21" t="s">
        <v>598</v>
      </c>
      <c r="J153" s="46"/>
      <c r="K153" s="46" t="s">
        <v>104</v>
      </c>
      <c r="L153" s="47"/>
      <c r="M153" s="48"/>
      <c r="N153" s="48"/>
      <c r="O153" s="49"/>
      <c r="P153" s="50"/>
      <c r="Q153" s="50">
        <v>0.18</v>
      </c>
      <c r="R153" s="50"/>
      <c r="S153" s="50"/>
      <c r="T153" s="46" t="s">
        <v>605</v>
      </c>
      <c r="U153" s="46" t="s">
        <v>606</v>
      </c>
      <c r="V153" s="51"/>
      <c r="W153" s="62"/>
      <c r="X153" s="62"/>
      <c r="Y153" s="23" t="str">
        <f>IF(M153&lt;&gt;"",$H153*M153,"")</f>
        <v/>
      </c>
      <c r="Z153" s="23" t="str">
        <f>IF(N153&lt;&gt;"",$H153*N153,"")</f>
        <v/>
      </c>
      <c r="AA153" s="19">
        <f>IF(OR(M153&lt;&gt;"",N153&lt;&gt;""),1,0)</f>
        <v>0</v>
      </c>
      <c r="AB153" s="19">
        <f>IF(M153&lt;&gt;0,1,0)</f>
        <v>0</v>
      </c>
      <c r="AC153" s="19">
        <f>IF(N153&lt;&gt;0,1,0)</f>
        <v>0</v>
      </c>
      <c r="AD153" s="23" t="str">
        <f>IF(W153&lt;&gt;"",$H153*W153,"")</f>
        <v/>
      </c>
      <c r="AE153" s="23" t="str">
        <f>IF(X153&lt;&gt;"",$H153*X153,"")</f>
        <v/>
      </c>
    </row>
    <row r="154" spans="2:31" x14ac:dyDescent="0.25">
      <c r="B154" s="18">
        <f>IF(G154="","",B153+1)</f>
        <v>132</v>
      </c>
      <c r="C154" s="25">
        <v>5200000011013</v>
      </c>
      <c r="D154" s="19"/>
      <c r="E154" s="19"/>
      <c r="F154" s="20"/>
      <c r="G154" s="20" t="s">
        <v>264</v>
      </c>
      <c r="H154" s="21">
        <v>1</v>
      </c>
      <c r="I154" s="21" t="s">
        <v>598</v>
      </c>
      <c r="J154" s="46"/>
      <c r="K154" s="46" t="s">
        <v>104</v>
      </c>
      <c r="L154" s="47"/>
      <c r="M154" s="48">
        <v>17.95</v>
      </c>
      <c r="N154" s="48">
        <v>17.95</v>
      </c>
      <c r="O154" s="49"/>
      <c r="P154" s="50"/>
      <c r="Q154" s="50">
        <v>0.18</v>
      </c>
      <c r="R154" s="50"/>
      <c r="S154" s="50"/>
      <c r="T154" s="46" t="s">
        <v>605</v>
      </c>
      <c r="U154" s="46" t="s">
        <v>606</v>
      </c>
      <c r="V154" s="51"/>
      <c r="W154" s="62"/>
      <c r="X154" s="62"/>
      <c r="Y154" s="23">
        <f>IF(M154&lt;&gt;"",$H154*M154,"")</f>
        <v>17.95</v>
      </c>
      <c r="Z154" s="23">
        <f>IF(N154&lt;&gt;"",$H154*N154,"")</f>
        <v>17.95</v>
      </c>
      <c r="AA154" s="19">
        <f>IF(OR(M154&lt;&gt;"",N154&lt;&gt;""),1,0)</f>
        <v>1</v>
      </c>
      <c r="AB154" s="19">
        <f>IF(M154&lt;&gt;0,1,0)</f>
        <v>1</v>
      </c>
      <c r="AC154" s="19">
        <f>IF(N154&lt;&gt;0,1,0)</f>
        <v>1</v>
      </c>
      <c r="AD154" s="23" t="str">
        <f>IF(W154&lt;&gt;"",$H154*W154,"")</f>
        <v/>
      </c>
      <c r="AE154" s="23" t="str">
        <f>IF(X154&lt;&gt;"",$H154*X154,"")</f>
        <v/>
      </c>
    </row>
    <row r="155" spans="2:31" x14ac:dyDescent="0.25">
      <c r="B155" s="18">
        <f>IF(G155="","",B154+1)</f>
        <v>133</v>
      </c>
      <c r="C155" s="25">
        <v>5200000013632</v>
      </c>
      <c r="D155" s="19"/>
      <c r="E155" s="19"/>
      <c r="F155" s="2"/>
      <c r="G155" s="20" t="s">
        <v>265</v>
      </c>
      <c r="H155" s="21">
        <v>19</v>
      </c>
      <c r="I155" s="21" t="s">
        <v>598</v>
      </c>
      <c r="J155" s="46"/>
      <c r="K155" s="46" t="s">
        <v>104</v>
      </c>
      <c r="L155" s="47"/>
      <c r="M155" s="48">
        <v>7.7</v>
      </c>
      <c r="N155" s="48">
        <v>7.7</v>
      </c>
      <c r="O155" s="49"/>
      <c r="P155" s="50"/>
      <c r="Q155" s="50">
        <v>0.18</v>
      </c>
      <c r="R155" s="50"/>
      <c r="S155" s="50"/>
      <c r="T155" s="46" t="s">
        <v>605</v>
      </c>
      <c r="U155" s="46" t="s">
        <v>606</v>
      </c>
      <c r="V155" s="51"/>
      <c r="W155" s="62"/>
      <c r="X155" s="62"/>
      <c r="Y155" s="23">
        <f>IF(M155&lt;&gt;"",$H155*M155,"")</f>
        <v>146.30000000000001</v>
      </c>
      <c r="Z155" s="23">
        <f>IF(N155&lt;&gt;"",$H155*N155,"")</f>
        <v>146.30000000000001</v>
      </c>
      <c r="AA155" s="19">
        <f>IF(OR(M155&lt;&gt;"",N155&lt;&gt;""),1,0)</f>
        <v>1</v>
      </c>
      <c r="AB155" s="19">
        <f>IF(M155&lt;&gt;0,1,0)</f>
        <v>1</v>
      </c>
      <c r="AC155" s="19">
        <f>IF(N155&lt;&gt;0,1,0)</f>
        <v>1</v>
      </c>
      <c r="AD155" s="23" t="str">
        <f>IF(W155&lt;&gt;"",$H155*W155,"")</f>
        <v/>
      </c>
      <c r="AE155" s="23" t="str">
        <f>IF(X155&lt;&gt;"",$H155*X155,"")</f>
        <v/>
      </c>
    </row>
    <row r="156" spans="2:31" x14ac:dyDescent="0.25">
      <c r="B156" s="18">
        <f>IF(G156="","",B155+1)</f>
        <v>134</v>
      </c>
      <c r="C156" s="25">
        <v>5200000010118</v>
      </c>
      <c r="D156" s="19"/>
      <c r="E156" s="19"/>
      <c r="F156" s="20"/>
      <c r="G156" s="20" t="s">
        <v>266</v>
      </c>
      <c r="H156" s="21">
        <v>3</v>
      </c>
      <c r="I156" s="21" t="s">
        <v>598</v>
      </c>
      <c r="J156" s="46"/>
      <c r="K156" s="46" t="s">
        <v>104</v>
      </c>
      <c r="L156" s="47"/>
      <c r="M156" s="48">
        <v>32.799999999999997</v>
      </c>
      <c r="N156" s="48">
        <v>32.799999999999997</v>
      </c>
      <c r="O156" s="49"/>
      <c r="P156" s="50"/>
      <c r="Q156" s="50">
        <v>0.18</v>
      </c>
      <c r="R156" s="50"/>
      <c r="S156" s="50"/>
      <c r="T156" s="46" t="s">
        <v>605</v>
      </c>
      <c r="U156" s="46" t="s">
        <v>606</v>
      </c>
      <c r="V156" s="51"/>
      <c r="W156" s="62"/>
      <c r="X156" s="62"/>
      <c r="Y156" s="23">
        <f>IF(M156&lt;&gt;"",$H156*M156,"")</f>
        <v>98.399999999999991</v>
      </c>
      <c r="Z156" s="23">
        <f>IF(N156&lt;&gt;"",$H156*N156,"")</f>
        <v>98.399999999999991</v>
      </c>
      <c r="AA156" s="19">
        <f>IF(OR(M156&lt;&gt;"",N156&lt;&gt;""),1,0)</f>
        <v>1</v>
      </c>
      <c r="AB156" s="19">
        <f>IF(M156&lt;&gt;0,1,0)</f>
        <v>1</v>
      </c>
      <c r="AC156" s="19">
        <f>IF(N156&lt;&gt;0,1,0)</f>
        <v>1</v>
      </c>
      <c r="AD156" s="23" t="str">
        <f>IF(W156&lt;&gt;"",$H156*W156,"")</f>
        <v/>
      </c>
      <c r="AE156" s="23" t="str">
        <f>IF(X156&lt;&gt;"",$H156*X156,"")</f>
        <v/>
      </c>
    </row>
    <row r="157" spans="2:31" x14ac:dyDescent="0.25">
      <c r="B157" s="18">
        <f>IF(G157="","",B156+1)</f>
        <v>135</v>
      </c>
      <c r="C157" s="25">
        <v>5200000021897</v>
      </c>
      <c r="D157" s="19"/>
      <c r="E157" s="19"/>
      <c r="F157" s="2"/>
      <c r="G157" s="20" t="s">
        <v>566</v>
      </c>
      <c r="H157" s="21">
        <v>1</v>
      </c>
      <c r="I157" s="21" t="s">
        <v>598</v>
      </c>
      <c r="J157" s="46"/>
      <c r="K157" s="46" t="s">
        <v>104</v>
      </c>
      <c r="L157" s="47"/>
      <c r="M157" s="48">
        <v>1.54</v>
      </c>
      <c r="N157" s="48">
        <v>1.54</v>
      </c>
      <c r="O157" s="49"/>
      <c r="P157" s="50"/>
      <c r="Q157" s="50">
        <v>0.18</v>
      </c>
      <c r="R157" s="50"/>
      <c r="S157" s="50"/>
      <c r="T157" s="46" t="s">
        <v>605</v>
      </c>
      <c r="U157" s="46" t="s">
        <v>606</v>
      </c>
      <c r="V157" s="51"/>
      <c r="W157" s="62"/>
      <c r="X157" s="62"/>
      <c r="Y157" s="23">
        <f>IF(M157&lt;&gt;"",$H157*M157,"")</f>
        <v>1.54</v>
      </c>
      <c r="Z157" s="23">
        <f>IF(N157&lt;&gt;"",$H157*N157,"")</f>
        <v>1.54</v>
      </c>
      <c r="AA157" s="19">
        <f>IF(OR(M157&lt;&gt;"",N157&lt;&gt;""),1,0)</f>
        <v>1</v>
      </c>
      <c r="AB157" s="19">
        <f>IF(M157&lt;&gt;0,1,0)</f>
        <v>1</v>
      </c>
      <c r="AC157" s="19">
        <f>IF(N157&lt;&gt;0,1,0)</f>
        <v>1</v>
      </c>
      <c r="AD157" s="23" t="str">
        <f>IF(W157&lt;&gt;"",$H157*W157,"")</f>
        <v/>
      </c>
      <c r="AE157" s="23" t="str">
        <f>IF(X157&lt;&gt;"",$H157*X157,"")</f>
        <v/>
      </c>
    </row>
    <row r="158" spans="2:31" x14ac:dyDescent="0.25">
      <c r="B158" s="18">
        <f>IF(G158="","",B157+1)</f>
        <v>136</v>
      </c>
      <c r="C158" s="25">
        <v>5200000002231</v>
      </c>
      <c r="D158" s="19"/>
      <c r="E158" s="19"/>
      <c r="F158" s="20"/>
      <c r="G158" s="20" t="s">
        <v>267</v>
      </c>
      <c r="H158" s="21">
        <v>1</v>
      </c>
      <c r="I158" s="21" t="s">
        <v>598</v>
      </c>
      <c r="J158" s="46"/>
      <c r="K158" s="46" t="s">
        <v>104</v>
      </c>
      <c r="L158" s="47"/>
      <c r="M158" s="48"/>
      <c r="N158" s="48"/>
      <c r="O158" s="49"/>
      <c r="P158" s="50"/>
      <c r="Q158" s="50">
        <v>0.18</v>
      </c>
      <c r="R158" s="50"/>
      <c r="S158" s="50"/>
      <c r="T158" s="46" t="s">
        <v>605</v>
      </c>
      <c r="U158" s="46" t="s">
        <v>606</v>
      </c>
      <c r="V158" s="51"/>
      <c r="W158" s="62"/>
      <c r="X158" s="62"/>
      <c r="Y158" s="23" t="str">
        <f>IF(M158&lt;&gt;"",$H158*M158,"")</f>
        <v/>
      </c>
      <c r="Z158" s="23" t="str">
        <f>IF(N158&lt;&gt;"",$H158*N158,"")</f>
        <v/>
      </c>
      <c r="AA158" s="19">
        <f>IF(OR(M158&lt;&gt;"",N158&lt;&gt;""),1,0)</f>
        <v>0</v>
      </c>
      <c r="AB158" s="19">
        <f>IF(M158&lt;&gt;0,1,0)</f>
        <v>0</v>
      </c>
      <c r="AC158" s="19">
        <f>IF(N158&lt;&gt;0,1,0)</f>
        <v>0</v>
      </c>
      <c r="AD158" s="23" t="str">
        <f>IF(W158&lt;&gt;"",$H158*W158,"")</f>
        <v/>
      </c>
      <c r="AE158" s="23" t="str">
        <f>IF(X158&lt;&gt;"",$H158*X158,"")</f>
        <v/>
      </c>
    </row>
    <row r="159" spans="2:31" x14ac:dyDescent="0.25">
      <c r="B159" s="18">
        <f>IF(G159="","",B158+1)</f>
        <v>137</v>
      </c>
      <c r="C159" s="25">
        <v>5200000014014</v>
      </c>
      <c r="D159" s="19"/>
      <c r="E159" s="19"/>
      <c r="F159" s="2"/>
      <c r="G159" s="20" t="s">
        <v>268</v>
      </c>
      <c r="H159" s="21">
        <v>240</v>
      </c>
      <c r="I159" s="21" t="s">
        <v>598</v>
      </c>
      <c r="J159" s="46"/>
      <c r="K159" s="46" t="s">
        <v>104</v>
      </c>
      <c r="L159" s="47"/>
      <c r="M159" s="48">
        <v>0.25</v>
      </c>
      <c r="N159" s="48">
        <v>0.25</v>
      </c>
      <c r="O159" s="49"/>
      <c r="P159" s="50"/>
      <c r="Q159" s="50">
        <v>0.18</v>
      </c>
      <c r="R159" s="50"/>
      <c r="S159" s="50"/>
      <c r="T159" s="46" t="s">
        <v>605</v>
      </c>
      <c r="U159" s="46" t="s">
        <v>606</v>
      </c>
      <c r="V159" s="51"/>
      <c r="W159" s="62"/>
      <c r="X159" s="62"/>
      <c r="Y159" s="23">
        <f>IF(M159&lt;&gt;"",$H159*M159,"")</f>
        <v>60</v>
      </c>
      <c r="Z159" s="23">
        <f>IF(N159&lt;&gt;"",$H159*N159,"")</f>
        <v>60</v>
      </c>
      <c r="AA159" s="19">
        <f>IF(OR(M159&lt;&gt;"",N159&lt;&gt;""),1,0)</f>
        <v>1</v>
      </c>
      <c r="AB159" s="19">
        <f>IF(M159&lt;&gt;0,1,0)</f>
        <v>1</v>
      </c>
      <c r="AC159" s="19">
        <f>IF(N159&lt;&gt;0,1,0)</f>
        <v>1</v>
      </c>
      <c r="AD159" s="23" t="str">
        <f>IF(W159&lt;&gt;"",$H159*W159,"")</f>
        <v/>
      </c>
      <c r="AE159" s="23" t="str">
        <f>IF(X159&lt;&gt;"",$H159*X159,"")</f>
        <v/>
      </c>
    </row>
    <row r="160" spans="2:31" x14ac:dyDescent="0.25">
      <c r="B160" s="18">
        <f>IF(G160="","",B159+1)</f>
        <v>138</v>
      </c>
      <c r="C160" s="25">
        <v>5200000019147</v>
      </c>
      <c r="D160" s="19"/>
      <c r="E160" s="19"/>
      <c r="F160" s="20"/>
      <c r="G160" s="20" t="s">
        <v>269</v>
      </c>
      <c r="H160" s="21">
        <v>120</v>
      </c>
      <c r="I160" s="21" t="s">
        <v>598</v>
      </c>
      <c r="J160" s="46"/>
      <c r="K160" s="46" t="s">
        <v>104</v>
      </c>
      <c r="L160" s="47"/>
      <c r="M160" s="48">
        <v>8.5</v>
      </c>
      <c r="N160" s="48">
        <v>8.5</v>
      </c>
      <c r="O160" s="49"/>
      <c r="P160" s="50"/>
      <c r="Q160" s="50">
        <v>0.18</v>
      </c>
      <c r="R160" s="50"/>
      <c r="S160" s="50"/>
      <c r="T160" s="46" t="s">
        <v>605</v>
      </c>
      <c r="U160" s="46" t="s">
        <v>606</v>
      </c>
      <c r="V160" s="51"/>
      <c r="W160" s="62"/>
      <c r="X160" s="62"/>
      <c r="Y160" s="23">
        <f>IF(M160&lt;&gt;"",$H160*M160,"")</f>
        <v>1020</v>
      </c>
      <c r="Z160" s="23">
        <f>IF(N160&lt;&gt;"",$H160*N160,"")</f>
        <v>1020</v>
      </c>
      <c r="AA160" s="19">
        <f>IF(OR(M160&lt;&gt;"",N160&lt;&gt;""),1,0)</f>
        <v>1</v>
      </c>
      <c r="AB160" s="19">
        <f>IF(M160&lt;&gt;0,1,0)</f>
        <v>1</v>
      </c>
      <c r="AC160" s="19">
        <f>IF(N160&lt;&gt;0,1,0)</f>
        <v>1</v>
      </c>
      <c r="AD160" s="23" t="str">
        <f>IF(W160&lt;&gt;"",$H160*W160,"")</f>
        <v/>
      </c>
      <c r="AE160" s="23" t="str">
        <f>IF(X160&lt;&gt;"",$H160*X160,"")</f>
        <v/>
      </c>
    </row>
    <row r="161" spans="2:31" x14ac:dyDescent="0.25">
      <c r="B161" s="18">
        <f>IF(G161="","",B160+1)</f>
        <v>139</v>
      </c>
      <c r="C161" s="25">
        <v>5900000002009</v>
      </c>
      <c r="D161" s="19"/>
      <c r="E161" s="19"/>
      <c r="F161" s="2"/>
      <c r="G161" s="20" t="s">
        <v>270</v>
      </c>
      <c r="H161" s="21">
        <v>1</v>
      </c>
      <c r="I161" s="21" t="s">
        <v>598</v>
      </c>
      <c r="J161" s="46"/>
      <c r="K161" s="46" t="s">
        <v>104</v>
      </c>
      <c r="L161" s="47"/>
      <c r="M161" s="48"/>
      <c r="N161" s="48"/>
      <c r="O161" s="49"/>
      <c r="P161" s="50"/>
      <c r="Q161" s="50">
        <v>0.18</v>
      </c>
      <c r="R161" s="50"/>
      <c r="S161" s="50"/>
      <c r="T161" s="46" t="s">
        <v>605</v>
      </c>
      <c r="U161" s="46" t="s">
        <v>606</v>
      </c>
      <c r="V161" s="51"/>
      <c r="W161" s="62"/>
      <c r="X161" s="62"/>
      <c r="Y161" s="23" t="str">
        <f>IF(M161&lt;&gt;"",$H161*M161,"")</f>
        <v/>
      </c>
      <c r="Z161" s="23" t="str">
        <f>IF(N161&lt;&gt;"",$H161*N161,"")</f>
        <v/>
      </c>
      <c r="AA161" s="19">
        <f>IF(OR(M161&lt;&gt;"",N161&lt;&gt;""),1,0)</f>
        <v>0</v>
      </c>
      <c r="AB161" s="19">
        <f>IF(M161&lt;&gt;0,1,0)</f>
        <v>0</v>
      </c>
      <c r="AC161" s="19">
        <f>IF(N161&lt;&gt;0,1,0)</f>
        <v>0</v>
      </c>
      <c r="AD161" s="23" t="str">
        <f>IF(W161&lt;&gt;"",$H161*W161,"")</f>
        <v/>
      </c>
      <c r="AE161" s="23" t="str">
        <f>IF(X161&lt;&gt;"",$H161*X161,"")</f>
        <v/>
      </c>
    </row>
    <row r="162" spans="2:31" x14ac:dyDescent="0.25">
      <c r="B162" s="18">
        <f>IF(G162="","",B161+1)</f>
        <v>140</v>
      </c>
      <c r="C162" s="25">
        <v>5200000017831</v>
      </c>
      <c r="D162" s="19"/>
      <c r="E162" s="19"/>
      <c r="F162" s="20"/>
      <c r="G162" s="20" t="s">
        <v>271</v>
      </c>
      <c r="H162" s="21">
        <v>1</v>
      </c>
      <c r="I162" s="21" t="s">
        <v>598</v>
      </c>
      <c r="J162" s="46"/>
      <c r="K162" s="46" t="s">
        <v>104</v>
      </c>
      <c r="L162" s="47"/>
      <c r="M162" s="48">
        <v>63</v>
      </c>
      <c r="N162" s="48">
        <v>63</v>
      </c>
      <c r="O162" s="49"/>
      <c r="P162" s="50"/>
      <c r="Q162" s="50">
        <v>0.18</v>
      </c>
      <c r="R162" s="50"/>
      <c r="S162" s="50"/>
      <c r="T162" s="46" t="s">
        <v>605</v>
      </c>
      <c r="U162" s="46" t="s">
        <v>606</v>
      </c>
      <c r="V162" s="51"/>
      <c r="W162" s="62"/>
      <c r="X162" s="62"/>
      <c r="Y162" s="23">
        <f>IF(M162&lt;&gt;"",$H162*M162,"")</f>
        <v>63</v>
      </c>
      <c r="Z162" s="23">
        <f>IF(N162&lt;&gt;"",$H162*N162,"")</f>
        <v>63</v>
      </c>
      <c r="AA162" s="19">
        <f>IF(OR(M162&lt;&gt;"",N162&lt;&gt;""),1,0)</f>
        <v>1</v>
      </c>
      <c r="AB162" s="19">
        <f>IF(M162&lt;&gt;0,1,0)</f>
        <v>1</v>
      </c>
      <c r="AC162" s="19">
        <f>IF(N162&lt;&gt;0,1,0)</f>
        <v>1</v>
      </c>
      <c r="AD162" s="23" t="str">
        <f>IF(W162&lt;&gt;"",$H162*W162,"")</f>
        <v/>
      </c>
      <c r="AE162" s="23" t="str">
        <f>IF(X162&lt;&gt;"",$H162*X162,"")</f>
        <v/>
      </c>
    </row>
    <row r="163" spans="2:31" x14ac:dyDescent="0.25">
      <c r="B163" s="18">
        <f>IF(G163="","",B162+1)</f>
        <v>141</v>
      </c>
      <c r="C163" s="25">
        <v>5200000014053</v>
      </c>
      <c r="D163" s="19"/>
      <c r="E163" s="19"/>
      <c r="F163" s="2"/>
      <c r="G163" s="20" t="s">
        <v>272</v>
      </c>
      <c r="H163" s="21">
        <v>133</v>
      </c>
      <c r="I163" s="21" t="s">
        <v>598</v>
      </c>
      <c r="J163" s="46"/>
      <c r="K163" s="46" t="s">
        <v>104</v>
      </c>
      <c r="L163" s="47"/>
      <c r="M163" s="48">
        <v>0.23</v>
      </c>
      <c r="N163" s="48">
        <v>0.23</v>
      </c>
      <c r="O163" s="49"/>
      <c r="P163" s="50"/>
      <c r="Q163" s="50">
        <v>0.18</v>
      </c>
      <c r="R163" s="50"/>
      <c r="S163" s="50"/>
      <c r="T163" s="46" t="s">
        <v>605</v>
      </c>
      <c r="U163" s="46" t="s">
        <v>606</v>
      </c>
      <c r="V163" s="51"/>
      <c r="W163" s="62"/>
      <c r="X163" s="62"/>
      <c r="Y163" s="23">
        <f>IF(M163&lt;&gt;"",$H163*M163,"")</f>
        <v>30.59</v>
      </c>
      <c r="Z163" s="23">
        <f>IF(N163&lt;&gt;"",$H163*N163,"")</f>
        <v>30.59</v>
      </c>
      <c r="AA163" s="19">
        <f>IF(OR(M163&lt;&gt;"",N163&lt;&gt;""),1,0)</f>
        <v>1</v>
      </c>
      <c r="AB163" s="19">
        <f>IF(M163&lt;&gt;0,1,0)</f>
        <v>1</v>
      </c>
      <c r="AC163" s="19">
        <f>IF(N163&lt;&gt;0,1,0)</f>
        <v>1</v>
      </c>
      <c r="AD163" s="23" t="str">
        <f>IF(W163&lt;&gt;"",$H163*W163,"")</f>
        <v/>
      </c>
      <c r="AE163" s="23" t="str">
        <f>IF(X163&lt;&gt;"",$H163*X163,"")</f>
        <v/>
      </c>
    </row>
    <row r="164" spans="2:31" x14ac:dyDescent="0.25">
      <c r="B164" s="18">
        <f>IF(G164="","",B163+1)</f>
        <v>142</v>
      </c>
      <c r="C164" s="25">
        <v>5200000007154</v>
      </c>
      <c r="D164" s="19"/>
      <c r="E164" s="19"/>
      <c r="F164" s="20"/>
      <c r="G164" s="20" t="s">
        <v>273</v>
      </c>
      <c r="H164" s="21">
        <v>1</v>
      </c>
      <c r="I164" s="21" t="s">
        <v>598</v>
      </c>
      <c r="J164" s="46"/>
      <c r="K164" s="46" t="s">
        <v>104</v>
      </c>
      <c r="L164" s="47"/>
      <c r="M164" s="48">
        <v>3.75</v>
      </c>
      <c r="N164" s="48">
        <v>3.75</v>
      </c>
      <c r="O164" s="49"/>
      <c r="P164" s="50"/>
      <c r="Q164" s="50">
        <v>0.18</v>
      </c>
      <c r="R164" s="50"/>
      <c r="S164" s="50"/>
      <c r="T164" s="46" t="s">
        <v>605</v>
      </c>
      <c r="U164" s="46" t="s">
        <v>606</v>
      </c>
      <c r="V164" s="51"/>
      <c r="W164" s="62"/>
      <c r="X164" s="62"/>
      <c r="Y164" s="23">
        <f>IF(M164&lt;&gt;"",$H164*M164,"")</f>
        <v>3.75</v>
      </c>
      <c r="Z164" s="23">
        <f>IF(N164&lt;&gt;"",$H164*N164,"")</f>
        <v>3.75</v>
      </c>
      <c r="AA164" s="19">
        <f>IF(OR(M164&lt;&gt;"",N164&lt;&gt;""),1,0)</f>
        <v>1</v>
      </c>
      <c r="AB164" s="19">
        <f>IF(M164&lt;&gt;0,1,0)</f>
        <v>1</v>
      </c>
      <c r="AC164" s="19">
        <f>IF(N164&lt;&gt;0,1,0)</f>
        <v>1</v>
      </c>
      <c r="AD164" s="23" t="str">
        <f>IF(W164&lt;&gt;"",$H164*W164,"")</f>
        <v/>
      </c>
      <c r="AE164" s="23" t="str">
        <f>IF(X164&lt;&gt;"",$H164*X164,"")</f>
        <v/>
      </c>
    </row>
    <row r="165" spans="2:31" x14ac:dyDescent="0.25">
      <c r="B165" s="18">
        <f>IF(G165="","",B164+1)</f>
        <v>143</v>
      </c>
      <c r="C165" s="25">
        <v>5200000019255</v>
      </c>
      <c r="D165" s="19"/>
      <c r="E165" s="19"/>
      <c r="F165" s="2"/>
      <c r="G165" s="20" t="s">
        <v>274</v>
      </c>
      <c r="H165" s="21">
        <v>1</v>
      </c>
      <c r="I165" s="21" t="s">
        <v>598</v>
      </c>
      <c r="J165" s="46"/>
      <c r="K165" s="46" t="s">
        <v>104</v>
      </c>
      <c r="L165" s="47"/>
      <c r="M165" s="48">
        <v>1.35</v>
      </c>
      <c r="N165" s="48">
        <v>1.35</v>
      </c>
      <c r="O165" s="49"/>
      <c r="P165" s="50"/>
      <c r="Q165" s="50">
        <v>0.18</v>
      </c>
      <c r="R165" s="50"/>
      <c r="S165" s="50"/>
      <c r="T165" s="46" t="s">
        <v>605</v>
      </c>
      <c r="U165" s="46" t="s">
        <v>606</v>
      </c>
      <c r="V165" s="51"/>
      <c r="W165" s="62"/>
      <c r="X165" s="62"/>
      <c r="Y165" s="23">
        <f>IF(M165&lt;&gt;"",$H165*M165,"")</f>
        <v>1.35</v>
      </c>
      <c r="Z165" s="23">
        <f>IF(N165&lt;&gt;"",$H165*N165,"")</f>
        <v>1.35</v>
      </c>
      <c r="AA165" s="19">
        <f>IF(OR(M165&lt;&gt;"",N165&lt;&gt;""),1,0)</f>
        <v>1</v>
      </c>
      <c r="AB165" s="19">
        <f>IF(M165&lt;&gt;0,1,0)</f>
        <v>1</v>
      </c>
      <c r="AC165" s="19">
        <f>IF(N165&lt;&gt;0,1,0)</f>
        <v>1</v>
      </c>
      <c r="AD165" s="23" t="str">
        <f>IF(W165&lt;&gt;"",$H165*W165,"")</f>
        <v/>
      </c>
      <c r="AE165" s="23" t="str">
        <f>IF(X165&lt;&gt;"",$H165*X165,"")</f>
        <v/>
      </c>
    </row>
    <row r="166" spans="2:31" x14ac:dyDescent="0.25">
      <c r="B166" s="18">
        <f>IF(G166="","",B165+1)</f>
        <v>144</v>
      </c>
      <c r="C166" s="25">
        <v>5200000007155</v>
      </c>
      <c r="D166" s="19"/>
      <c r="E166" s="19"/>
      <c r="F166" s="20"/>
      <c r="G166" s="20" t="s">
        <v>275</v>
      </c>
      <c r="H166" s="21">
        <v>1</v>
      </c>
      <c r="I166" s="21" t="s">
        <v>598</v>
      </c>
      <c r="J166" s="46"/>
      <c r="K166" s="46" t="s">
        <v>104</v>
      </c>
      <c r="L166" s="47"/>
      <c r="M166" s="48">
        <v>12.3</v>
      </c>
      <c r="N166" s="48">
        <v>12.3</v>
      </c>
      <c r="O166" s="49"/>
      <c r="P166" s="50"/>
      <c r="Q166" s="50">
        <v>0.18</v>
      </c>
      <c r="R166" s="50"/>
      <c r="S166" s="50"/>
      <c r="T166" s="46" t="s">
        <v>605</v>
      </c>
      <c r="U166" s="46" t="s">
        <v>606</v>
      </c>
      <c r="V166" s="51"/>
      <c r="W166" s="62"/>
      <c r="X166" s="62"/>
      <c r="Y166" s="23">
        <f>IF(M166&lt;&gt;"",$H166*M166,"")</f>
        <v>12.3</v>
      </c>
      <c r="Z166" s="23">
        <f>IF(N166&lt;&gt;"",$H166*N166,"")</f>
        <v>12.3</v>
      </c>
      <c r="AA166" s="19">
        <f>IF(OR(M166&lt;&gt;"",N166&lt;&gt;""),1,0)</f>
        <v>1</v>
      </c>
      <c r="AB166" s="19">
        <f>IF(M166&lt;&gt;0,1,0)</f>
        <v>1</v>
      </c>
      <c r="AC166" s="19">
        <f>IF(N166&lt;&gt;0,1,0)</f>
        <v>1</v>
      </c>
      <c r="AD166" s="23" t="str">
        <f>IF(W166&lt;&gt;"",$H166*W166,"")</f>
        <v/>
      </c>
      <c r="AE166" s="23" t="str">
        <f>IF(X166&lt;&gt;"",$H166*X166,"")</f>
        <v/>
      </c>
    </row>
    <row r="167" spans="2:31" x14ac:dyDescent="0.25">
      <c r="B167" s="18">
        <f>IF(G167="","",B166+1)</f>
        <v>145</v>
      </c>
      <c r="C167" s="25">
        <v>5200000010127</v>
      </c>
      <c r="D167" s="19"/>
      <c r="E167" s="19"/>
      <c r="F167" s="2"/>
      <c r="G167" s="20" t="s">
        <v>276</v>
      </c>
      <c r="H167" s="21">
        <v>21</v>
      </c>
      <c r="I167" s="21" t="s">
        <v>598</v>
      </c>
      <c r="J167" s="46"/>
      <c r="K167" s="46" t="s">
        <v>104</v>
      </c>
      <c r="L167" s="47"/>
      <c r="M167" s="48">
        <v>16.850000000000001</v>
      </c>
      <c r="N167" s="48">
        <v>16.850000000000001</v>
      </c>
      <c r="O167" s="49"/>
      <c r="P167" s="50"/>
      <c r="Q167" s="50">
        <v>0.18</v>
      </c>
      <c r="R167" s="50"/>
      <c r="S167" s="50"/>
      <c r="T167" s="46" t="s">
        <v>605</v>
      </c>
      <c r="U167" s="46" t="s">
        <v>606</v>
      </c>
      <c r="V167" s="51"/>
      <c r="W167" s="62"/>
      <c r="X167" s="62"/>
      <c r="Y167" s="23">
        <f>IF(M167&lt;&gt;"",$H167*M167,"")</f>
        <v>353.85</v>
      </c>
      <c r="Z167" s="23">
        <f>IF(N167&lt;&gt;"",$H167*N167,"")</f>
        <v>353.85</v>
      </c>
      <c r="AA167" s="19">
        <f>IF(OR(M167&lt;&gt;"",N167&lt;&gt;""),1,0)</f>
        <v>1</v>
      </c>
      <c r="AB167" s="19">
        <f>IF(M167&lt;&gt;0,1,0)</f>
        <v>1</v>
      </c>
      <c r="AC167" s="19">
        <f>IF(N167&lt;&gt;0,1,0)</f>
        <v>1</v>
      </c>
      <c r="AD167" s="23" t="str">
        <f>IF(W167&lt;&gt;"",$H167*W167,"")</f>
        <v/>
      </c>
      <c r="AE167" s="23" t="str">
        <f>IF(X167&lt;&gt;"",$H167*X167,"")</f>
        <v/>
      </c>
    </row>
    <row r="168" spans="2:31" x14ac:dyDescent="0.25">
      <c r="B168" s="18">
        <f>IF(G168="","",B167+1)</f>
        <v>146</v>
      </c>
      <c r="C168" s="25">
        <v>5200000014404</v>
      </c>
      <c r="D168" s="19"/>
      <c r="E168" s="19"/>
      <c r="F168" s="20"/>
      <c r="G168" s="20" t="s">
        <v>277</v>
      </c>
      <c r="H168" s="21">
        <v>70</v>
      </c>
      <c r="I168" s="21" t="s">
        <v>598</v>
      </c>
      <c r="J168" s="46"/>
      <c r="K168" s="46" t="s">
        <v>104</v>
      </c>
      <c r="L168" s="47"/>
      <c r="M168" s="48">
        <v>288.5</v>
      </c>
      <c r="N168" s="48">
        <v>288.5</v>
      </c>
      <c r="O168" s="49"/>
      <c r="P168" s="50"/>
      <c r="Q168" s="50">
        <v>0.18</v>
      </c>
      <c r="R168" s="50"/>
      <c r="S168" s="50"/>
      <c r="T168" s="46" t="s">
        <v>605</v>
      </c>
      <c r="U168" s="46" t="s">
        <v>606</v>
      </c>
      <c r="V168" s="51"/>
      <c r="W168" s="62"/>
      <c r="X168" s="62"/>
      <c r="Y168" s="23">
        <f>IF(M168&lt;&gt;"",$H168*M168,"")</f>
        <v>20195</v>
      </c>
      <c r="Z168" s="23">
        <f>IF(N168&lt;&gt;"",$H168*N168,"")</f>
        <v>20195</v>
      </c>
      <c r="AA168" s="19">
        <f>IF(OR(M168&lt;&gt;"",N168&lt;&gt;""),1,0)</f>
        <v>1</v>
      </c>
      <c r="AB168" s="19">
        <f>IF(M168&lt;&gt;0,1,0)</f>
        <v>1</v>
      </c>
      <c r="AC168" s="19">
        <f>IF(N168&lt;&gt;0,1,0)</f>
        <v>1</v>
      </c>
      <c r="AD168" s="23" t="str">
        <f>IF(W168&lt;&gt;"",$H168*W168,"")</f>
        <v/>
      </c>
      <c r="AE168" s="23" t="str">
        <f>IF(X168&lt;&gt;"",$H168*X168,"")</f>
        <v/>
      </c>
    </row>
    <row r="169" spans="2:31" x14ac:dyDescent="0.25">
      <c r="B169" s="18">
        <f>IF(G169="","",B168+1)</f>
        <v>147</v>
      </c>
      <c r="C169" s="25">
        <v>5200000015581</v>
      </c>
      <c r="D169" s="19"/>
      <c r="E169" s="19"/>
      <c r="F169" s="2"/>
      <c r="G169" s="20" t="s">
        <v>278</v>
      </c>
      <c r="H169" s="21">
        <v>19</v>
      </c>
      <c r="I169" s="21" t="s">
        <v>598</v>
      </c>
      <c r="J169" s="46"/>
      <c r="K169" s="46" t="s">
        <v>104</v>
      </c>
      <c r="L169" s="47"/>
      <c r="M169" s="48">
        <v>385.7</v>
      </c>
      <c r="N169" s="48">
        <v>385.7</v>
      </c>
      <c r="O169" s="49"/>
      <c r="P169" s="50"/>
      <c r="Q169" s="50">
        <v>0.18</v>
      </c>
      <c r="R169" s="50"/>
      <c r="S169" s="50"/>
      <c r="T169" s="46" t="s">
        <v>605</v>
      </c>
      <c r="U169" s="46" t="s">
        <v>606</v>
      </c>
      <c r="V169" s="51"/>
      <c r="W169" s="62"/>
      <c r="X169" s="62"/>
      <c r="Y169" s="23">
        <f>IF(M169&lt;&gt;"",$H169*M169,"")</f>
        <v>7328.3</v>
      </c>
      <c r="Z169" s="23">
        <f>IF(N169&lt;&gt;"",$H169*N169,"")</f>
        <v>7328.3</v>
      </c>
      <c r="AA169" s="19">
        <f>IF(OR(M169&lt;&gt;"",N169&lt;&gt;""),1,0)</f>
        <v>1</v>
      </c>
      <c r="AB169" s="19">
        <f>IF(M169&lt;&gt;0,1,0)</f>
        <v>1</v>
      </c>
      <c r="AC169" s="19">
        <f>IF(N169&lt;&gt;0,1,0)</f>
        <v>1</v>
      </c>
      <c r="AD169" s="23" t="str">
        <f>IF(W169&lt;&gt;"",$H169*W169,"")</f>
        <v/>
      </c>
      <c r="AE169" s="23" t="str">
        <f>IF(X169&lt;&gt;"",$H169*X169,"")</f>
        <v/>
      </c>
    </row>
    <row r="170" spans="2:31" x14ac:dyDescent="0.25">
      <c r="B170" s="18">
        <f>IF(G170="","",B169+1)</f>
        <v>148</v>
      </c>
      <c r="C170" s="25">
        <v>5200000015478</v>
      </c>
      <c r="D170" s="19"/>
      <c r="E170" s="19"/>
      <c r="F170" s="20"/>
      <c r="G170" s="20" t="s">
        <v>279</v>
      </c>
      <c r="H170" s="21">
        <v>53</v>
      </c>
      <c r="I170" s="21" t="s">
        <v>598</v>
      </c>
      <c r="J170" s="46"/>
      <c r="K170" s="46" t="s">
        <v>104</v>
      </c>
      <c r="L170" s="47"/>
      <c r="M170" s="48"/>
      <c r="N170" s="48"/>
      <c r="O170" s="49"/>
      <c r="P170" s="50"/>
      <c r="Q170" s="50">
        <v>0.18</v>
      </c>
      <c r="R170" s="50"/>
      <c r="S170" s="50"/>
      <c r="T170" s="46" t="s">
        <v>605</v>
      </c>
      <c r="U170" s="46" t="s">
        <v>606</v>
      </c>
      <c r="V170" s="51"/>
      <c r="W170" s="62"/>
      <c r="X170" s="62"/>
      <c r="Y170" s="23" t="str">
        <f>IF(M170&lt;&gt;"",$H170*M170,"")</f>
        <v/>
      </c>
      <c r="Z170" s="23" t="str">
        <f>IF(N170&lt;&gt;"",$H170*N170,"")</f>
        <v/>
      </c>
      <c r="AA170" s="19">
        <f>IF(OR(M170&lt;&gt;"",N170&lt;&gt;""),1,0)</f>
        <v>0</v>
      </c>
      <c r="AB170" s="19">
        <f>IF(M170&lt;&gt;0,1,0)</f>
        <v>0</v>
      </c>
      <c r="AC170" s="19">
        <f>IF(N170&lt;&gt;0,1,0)</f>
        <v>0</v>
      </c>
      <c r="AD170" s="23" t="str">
        <f>IF(W170&lt;&gt;"",$H170*W170,"")</f>
        <v/>
      </c>
      <c r="AE170" s="23" t="str">
        <f>IF(X170&lt;&gt;"",$H170*X170,"")</f>
        <v/>
      </c>
    </row>
    <row r="171" spans="2:31" x14ac:dyDescent="0.25">
      <c r="B171" s="18">
        <f>IF(G171="","",B170+1)</f>
        <v>149</v>
      </c>
      <c r="C171" s="25">
        <v>5200000014347</v>
      </c>
      <c r="D171" s="19"/>
      <c r="E171" s="19"/>
      <c r="F171" s="2"/>
      <c r="G171" s="20" t="s">
        <v>280</v>
      </c>
      <c r="H171" s="21">
        <v>333</v>
      </c>
      <c r="I171" s="21" t="s">
        <v>598</v>
      </c>
      <c r="J171" s="46"/>
      <c r="K171" s="46" t="s">
        <v>104</v>
      </c>
      <c r="L171" s="47"/>
      <c r="M171" s="48">
        <v>0.88</v>
      </c>
      <c r="N171" s="48">
        <v>0.88</v>
      </c>
      <c r="O171" s="49"/>
      <c r="P171" s="50"/>
      <c r="Q171" s="50">
        <v>0.18</v>
      </c>
      <c r="R171" s="50"/>
      <c r="S171" s="50"/>
      <c r="T171" s="46" t="s">
        <v>605</v>
      </c>
      <c r="U171" s="46" t="s">
        <v>606</v>
      </c>
      <c r="V171" s="51"/>
      <c r="W171" s="62"/>
      <c r="X171" s="62"/>
      <c r="Y171" s="23">
        <f>IF(M171&lt;&gt;"",$H171*M171,"")</f>
        <v>293.04000000000002</v>
      </c>
      <c r="Z171" s="23">
        <f>IF(N171&lt;&gt;"",$H171*N171,"")</f>
        <v>293.04000000000002</v>
      </c>
      <c r="AA171" s="19">
        <f>IF(OR(M171&lt;&gt;"",N171&lt;&gt;""),1,0)</f>
        <v>1</v>
      </c>
      <c r="AB171" s="19">
        <f>IF(M171&lt;&gt;0,1,0)</f>
        <v>1</v>
      </c>
      <c r="AC171" s="19">
        <f>IF(N171&lt;&gt;0,1,0)</f>
        <v>1</v>
      </c>
      <c r="AD171" s="23" t="str">
        <f>IF(W171&lt;&gt;"",$H171*W171,"")</f>
        <v/>
      </c>
      <c r="AE171" s="23" t="str">
        <f>IF(X171&lt;&gt;"",$H171*X171,"")</f>
        <v/>
      </c>
    </row>
    <row r="172" spans="2:31" x14ac:dyDescent="0.25">
      <c r="B172" s="18">
        <f>IF(G172="","",B171+1)</f>
        <v>150</v>
      </c>
      <c r="C172" s="25">
        <v>5200000014351</v>
      </c>
      <c r="D172" s="19"/>
      <c r="E172" s="19"/>
      <c r="F172" s="20"/>
      <c r="G172" s="20" t="s">
        <v>281</v>
      </c>
      <c r="H172" s="21">
        <v>333</v>
      </c>
      <c r="I172" s="21" t="s">
        <v>598</v>
      </c>
      <c r="J172" s="46"/>
      <c r="K172" s="46" t="s">
        <v>104</v>
      </c>
      <c r="L172" s="47"/>
      <c r="M172" s="48">
        <v>1.5</v>
      </c>
      <c r="N172" s="48">
        <v>1.5</v>
      </c>
      <c r="O172" s="49"/>
      <c r="P172" s="50"/>
      <c r="Q172" s="50">
        <v>0.18</v>
      </c>
      <c r="R172" s="50"/>
      <c r="S172" s="50"/>
      <c r="T172" s="46" t="s">
        <v>605</v>
      </c>
      <c r="U172" s="46" t="s">
        <v>606</v>
      </c>
      <c r="V172" s="51"/>
      <c r="W172" s="62"/>
      <c r="X172" s="62"/>
      <c r="Y172" s="23">
        <f>IF(M172&lt;&gt;"",$H172*M172,"")</f>
        <v>499.5</v>
      </c>
      <c r="Z172" s="23">
        <f>IF(N172&lt;&gt;"",$H172*N172,"")</f>
        <v>499.5</v>
      </c>
      <c r="AA172" s="19">
        <f>IF(OR(M172&lt;&gt;"",N172&lt;&gt;""),1,0)</f>
        <v>1</v>
      </c>
      <c r="AB172" s="19">
        <f>IF(M172&lt;&gt;0,1,0)</f>
        <v>1</v>
      </c>
      <c r="AC172" s="19">
        <f>IF(N172&lt;&gt;0,1,0)</f>
        <v>1</v>
      </c>
      <c r="AD172" s="23" t="str">
        <f>IF(W172&lt;&gt;"",$H172*W172,"")</f>
        <v/>
      </c>
      <c r="AE172" s="23" t="str">
        <f>IF(X172&lt;&gt;"",$H172*X172,"")</f>
        <v/>
      </c>
    </row>
    <row r="173" spans="2:31" x14ac:dyDescent="0.25">
      <c r="B173" s="18">
        <f>IF(G173="","",B172+1)</f>
        <v>151</v>
      </c>
      <c r="C173" s="25">
        <v>5200000014340</v>
      </c>
      <c r="D173" s="19"/>
      <c r="E173" s="19"/>
      <c r="F173" s="2"/>
      <c r="G173" s="20" t="s">
        <v>282</v>
      </c>
      <c r="H173" s="21">
        <v>333</v>
      </c>
      <c r="I173" s="21" t="s">
        <v>598</v>
      </c>
      <c r="J173" s="46"/>
      <c r="K173" s="46" t="s">
        <v>104</v>
      </c>
      <c r="L173" s="47"/>
      <c r="M173" s="48"/>
      <c r="N173" s="48"/>
      <c r="O173" s="49"/>
      <c r="P173" s="50"/>
      <c r="Q173" s="50">
        <v>0.18</v>
      </c>
      <c r="R173" s="50"/>
      <c r="S173" s="50"/>
      <c r="T173" s="46" t="s">
        <v>605</v>
      </c>
      <c r="U173" s="46" t="s">
        <v>606</v>
      </c>
      <c r="V173" s="51"/>
      <c r="W173" s="62"/>
      <c r="X173" s="62"/>
      <c r="Y173" s="23" t="str">
        <f>IF(M173&lt;&gt;"",$H173*M173,"")</f>
        <v/>
      </c>
      <c r="Z173" s="23" t="str">
        <f>IF(N173&lt;&gt;"",$H173*N173,"")</f>
        <v/>
      </c>
      <c r="AA173" s="19">
        <f>IF(OR(M173&lt;&gt;"",N173&lt;&gt;""),1,0)</f>
        <v>0</v>
      </c>
      <c r="AB173" s="19">
        <f>IF(M173&lt;&gt;0,1,0)</f>
        <v>0</v>
      </c>
      <c r="AC173" s="19">
        <f>IF(N173&lt;&gt;0,1,0)</f>
        <v>0</v>
      </c>
      <c r="AD173" s="23" t="str">
        <f>IF(W173&lt;&gt;"",$H173*W173,"")</f>
        <v/>
      </c>
      <c r="AE173" s="23" t="str">
        <f>IF(X173&lt;&gt;"",$H173*X173,"")</f>
        <v/>
      </c>
    </row>
    <row r="174" spans="2:31" x14ac:dyDescent="0.25">
      <c r="B174" s="18">
        <f>IF(G174="","",B173+1)</f>
        <v>152</v>
      </c>
      <c r="C174" s="25">
        <v>5200000014349</v>
      </c>
      <c r="D174" s="19"/>
      <c r="E174" s="19"/>
      <c r="F174" s="20"/>
      <c r="G174" s="20" t="s">
        <v>283</v>
      </c>
      <c r="H174" s="21">
        <v>333</v>
      </c>
      <c r="I174" s="21" t="s">
        <v>598</v>
      </c>
      <c r="J174" s="46"/>
      <c r="K174" s="46" t="s">
        <v>104</v>
      </c>
      <c r="L174" s="47"/>
      <c r="M174" s="48">
        <v>1.8</v>
      </c>
      <c r="N174" s="48">
        <v>1.8</v>
      </c>
      <c r="O174" s="49"/>
      <c r="P174" s="50"/>
      <c r="Q174" s="50">
        <v>0.18</v>
      </c>
      <c r="R174" s="50"/>
      <c r="S174" s="50"/>
      <c r="T174" s="46" t="s">
        <v>605</v>
      </c>
      <c r="U174" s="46" t="s">
        <v>606</v>
      </c>
      <c r="V174" s="51"/>
      <c r="W174" s="62"/>
      <c r="X174" s="62"/>
      <c r="Y174" s="23">
        <f>IF(M174&lt;&gt;"",$H174*M174,"")</f>
        <v>599.4</v>
      </c>
      <c r="Z174" s="23">
        <f>IF(N174&lt;&gt;"",$H174*N174,"")</f>
        <v>599.4</v>
      </c>
      <c r="AA174" s="19">
        <f>IF(OR(M174&lt;&gt;"",N174&lt;&gt;""),1,0)</f>
        <v>1</v>
      </c>
      <c r="AB174" s="19">
        <f>IF(M174&lt;&gt;0,1,0)</f>
        <v>1</v>
      </c>
      <c r="AC174" s="19">
        <f>IF(N174&lt;&gt;0,1,0)</f>
        <v>1</v>
      </c>
      <c r="AD174" s="23" t="str">
        <f>IF(W174&lt;&gt;"",$H174*W174,"")</f>
        <v/>
      </c>
      <c r="AE174" s="23" t="str">
        <f>IF(X174&lt;&gt;"",$H174*X174,"")</f>
        <v/>
      </c>
    </row>
    <row r="175" spans="2:31" x14ac:dyDescent="0.25">
      <c r="B175" s="18">
        <f>IF(G175="","",B174+1)</f>
        <v>153</v>
      </c>
      <c r="C175" s="25">
        <v>5200000014344</v>
      </c>
      <c r="D175" s="19"/>
      <c r="E175" s="19"/>
      <c r="F175" s="2"/>
      <c r="G175" s="20" t="s">
        <v>284</v>
      </c>
      <c r="H175" s="21">
        <v>333</v>
      </c>
      <c r="I175" s="21" t="s">
        <v>598</v>
      </c>
      <c r="J175" s="46"/>
      <c r="K175" s="46" t="s">
        <v>104</v>
      </c>
      <c r="L175" s="47"/>
      <c r="M175" s="48"/>
      <c r="N175" s="48"/>
      <c r="O175" s="49"/>
      <c r="P175" s="50"/>
      <c r="Q175" s="50">
        <v>0.18</v>
      </c>
      <c r="R175" s="50"/>
      <c r="S175" s="50"/>
      <c r="T175" s="46" t="s">
        <v>605</v>
      </c>
      <c r="U175" s="46" t="s">
        <v>606</v>
      </c>
      <c r="V175" s="51"/>
      <c r="W175" s="62"/>
      <c r="X175" s="62"/>
      <c r="Y175" s="23" t="str">
        <f>IF(M175&lt;&gt;"",$H175*M175,"")</f>
        <v/>
      </c>
      <c r="Z175" s="23" t="str">
        <f>IF(N175&lt;&gt;"",$H175*N175,"")</f>
        <v/>
      </c>
      <c r="AA175" s="19">
        <f>IF(OR(M175&lt;&gt;"",N175&lt;&gt;""),1,0)</f>
        <v>0</v>
      </c>
      <c r="AB175" s="19">
        <f>IF(M175&lt;&gt;0,1,0)</f>
        <v>0</v>
      </c>
      <c r="AC175" s="19">
        <f>IF(N175&lt;&gt;0,1,0)</f>
        <v>0</v>
      </c>
      <c r="AD175" s="23" t="str">
        <f>IF(W175&lt;&gt;"",$H175*W175,"")</f>
        <v/>
      </c>
      <c r="AE175" s="23" t="str">
        <f>IF(X175&lt;&gt;"",$H175*X175,"")</f>
        <v/>
      </c>
    </row>
    <row r="176" spans="2:31" x14ac:dyDescent="0.25">
      <c r="B176" s="18">
        <f>IF(G176="","",B175+1)</f>
        <v>154</v>
      </c>
      <c r="C176" s="25">
        <v>5200000009864</v>
      </c>
      <c r="D176" s="19"/>
      <c r="E176" s="19"/>
      <c r="F176" s="20"/>
      <c r="G176" s="20" t="s">
        <v>285</v>
      </c>
      <c r="H176" s="21">
        <v>20</v>
      </c>
      <c r="I176" s="21" t="s">
        <v>598</v>
      </c>
      <c r="J176" s="46"/>
      <c r="K176" s="46" t="s">
        <v>104</v>
      </c>
      <c r="L176" s="47"/>
      <c r="M176" s="48">
        <v>19.3</v>
      </c>
      <c r="N176" s="48">
        <v>19.3</v>
      </c>
      <c r="O176" s="49"/>
      <c r="P176" s="50"/>
      <c r="Q176" s="50">
        <v>0.18</v>
      </c>
      <c r="R176" s="50"/>
      <c r="S176" s="50"/>
      <c r="T176" s="46" t="s">
        <v>605</v>
      </c>
      <c r="U176" s="46" t="s">
        <v>606</v>
      </c>
      <c r="V176" s="51"/>
      <c r="W176" s="62"/>
      <c r="X176" s="62"/>
      <c r="Y176" s="23">
        <f>IF(M176&lt;&gt;"",$H176*M176,"")</f>
        <v>386</v>
      </c>
      <c r="Z176" s="23">
        <f>IF(N176&lt;&gt;"",$H176*N176,"")</f>
        <v>386</v>
      </c>
      <c r="AA176" s="19">
        <f>IF(OR(M176&lt;&gt;"",N176&lt;&gt;""),1,0)</f>
        <v>1</v>
      </c>
      <c r="AB176" s="19">
        <f>IF(M176&lt;&gt;0,1,0)</f>
        <v>1</v>
      </c>
      <c r="AC176" s="19">
        <f>IF(N176&lt;&gt;0,1,0)</f>
        <v>1</v>
      </c>
      <c r="AD176" s="23" t="str">
        <f>IF(W176&lt;&gt;"",$H176*W176,"")</f>
        <v/>
      </c>
      <c r="AE176" s="23" t="str">
        <f>IF(X176&lt;&gt;"",$H176*X176,"")</f>
        <v/>
      </c>
    </row>
    <row r="177" spans="2:31" x14ac:dyDescent="0.25">
      <c r="B177" s="18">
        <f>IF(G177="","",B176+1)</f>
        <v>155</v>
      </c>
      <c r="C177" s="25">
        <v>5200000009863</v>
      </c>
      <c r="D177" s="19"/>
      <c r="E177" s="19"/>
      <c r="F177" s="2"/>
      <c r="G177" s="20" t="s">
        <v>286</v>
      </c>
      <c r="H177" s="21">
        <v>37</v>
      </c>
      <c r="I177" s="21" t="s">
        <v>598</v>
      </c>
      <c r="J177" s="46"/>
      <c r="K177" s="46" t="s">
        <v>104</v>
      </c>
      <c r="L177" s="47"/>
      <c r="M177" s="48">
        <v>42</v>
      </c>
      <c r="N177" s="48">
        <v>42</v>
      </c>
      <c r="O177" s="49"/>
      <c r="P177" s="50"/>
      <c r="Q177" s="50">
        <v>0.18</v>
      </c>
      <c r="R177" s="50"/>
      <c r="S177" s="50"/>
      <c r="T177" s="46" t="s">
        <v>605</v>
      </c>
      <c r="U177" s="46" t="s">
        <v>606</v>
      </c>
      <c r="V177" s="51"/>
      <c r="W177" s="62"/>
      <c r="X177" s="62"/>
      <c r="Y177" s="23">
        <f>IF(M177&lt;&gt;"",$H177*M177,"")</f>
        <v>1554</v>
      </c>
      <c r="Z177" s="23">
        <f>IF(N177&lt;&gt;"",$H177*N177,"")</f>
        <v>1554</v>
      </c>
      <c r="AA177" s="19">
        <f>IF(OR(M177&lt;&gt;"",N177&lt;&gt;""),1,0)</f>
        <v>1</v>
      </c>
      <c r="AB177" s="19">
        <f>IF(M177&lt;&gt;0,1,0)</f>
        <v>1</v>
      </c>
      <c r="AC177" s="19">
        <f>IF(N177&lt;&gt;0,1,0)</f>
        <v>1</v>
      </c>
      <c r="AD177" s="23" t="str">
        <f>IF(W177&lt;&gt;"",$H177*W177,"")</f>
        <v/>
      </c>
      <c r="AE177" s="23" t="str">
        <f>IF(X177&lt;&gt;"",$H177*X177,"")</f>
        <v/>
      </c>
    </row>
    <row r="178" spans="2:31" x14ac:dyDescent="0.25">
      <c r="B178" s="18">
        <f>IF(G178="","",B177+1)</f>
        <v>156</v>
      </c>
      <c r="C178" s="25">
        <v>5200000011495</v>
      </c>
      <c r="D178" s="19"/>
      <c r="E178" s="19"/>
      <c r="F178" s="20"/>
      <c r="G178" s="20" t="s">
        <v>287</v>
      </c>
      <c r="H178" s="21">
        <v>1</v>
      </c>
      <c r="I178" s="21" t="s">
        <v>598</v>
      </c>
      <c r="J178" s="46"/>
      <c r="K178" s="46" t="s">
        <v>104</v>
      </c>
      <c r="L178" s="47"/>
      <c r="M178" s="48">
        <v>2.7</v>
      </c>
      <c r="N178" s="48">
        <v>2.7</v>
      </c>
      <c r="O178" s="49"/>
      <c r="P178" s="50"/>
      <c r="Q178" s="50">
        <v>0.18</v>
      </c>
      <c r="R178" s="50"/>
      <c r="S178" s="50"/>
      <c r="T178" s="46" t="s">
        <v>605</v>
      </c>
      <c r="U178" s="46" t="s">
        <v>606</v>
      </c>
      <c r="V178" s="51"/>
      <c r="W178" s="62"/>
      <c r="X178" s="62"/>
      <c r="Y178" s="23">
        <f>IF(M178&lt;&gt;"",$H178*M178,"")</f>
        <v>2.7</v>
      </c>
      <c r="Z178" s="23">
        <f>IF(N178&lt;&gt;"",$H178*N178,"")</f>
        <v>2.7</v>
      </c>
      <c r="AA178" s="19">
        <f>IF(OR(M178&lt;&gt;"",N178&lt;&gt;""),1,0)</f>
        <v>1</v>
      </c>
      <c r="AB178" s="19">
        <f>IF(M178&lt;&gt;0,1,0)</f>
        <v>1</v>
      </c>
      <c r="AC178" s="19">
        <f>IF(N178&lt;&gt;0,1,0)</f>
        <v>1</v>
      </c>
      <c r="AD178" s="23" t="str">
        <f>IF(W178&lt;&gt;"",$H178*W178,"")</f>
        <v/>
      </c>
      <c r="AE178" s="23" t="str">
        <f>IF(X178&lt;&gt;"",$H178*X178,"")</f>
        <v/>
      </c>
    </row>
    <row r="179" spans="2:31" x14ac:dyDescent="0.25">
      <c r="B179" s="18">
        <f>IF(G179="","",B178+1)</f>
        <v>157</v>
      </c>
      <c r="C179" s="25">
        <v>5200000011492</v>
      </c>
      <c r="D179" s="19"/>
      <c r="E179" s="19"/>
      <c r="F179" s="2"/>
      <c r="G179" s="20" t="s">
        <v>288</v>
      </c>
      <c r="H179" s="21">
        <v>1</v>
      </c>
      <c r="I179" s="21" t="s">
        <v>598</v>
      </c>
      <c r="J179" s="46"/>
      <c r="K179" s="46" t="s">
        <v>104</v>
      </c>
      <c r="L179" s="47"/>
      <c r="M179" s="48">
        <v>2.17</v>
      </c>
      <c r="N179" s="48">
        <v>2.17</v>
      </c>
      <c r="O179" s="49"/>
      <c r="P179" s="50"/>
      <c r="Q179" s="50">
        <v>0.18</v>
      </c>
      <c r="R179" s="50"/>
      <c r="S179" s="50"/>
      <c r="T179" s="46" t="s">
        <v>605</v>
      </c>
      <c r="U179" s="46" t="s">
        <v>606</v>
      </c>
      <c r="V179" s="51"/>
      <c r="W179" s="62"/>
      <c r="X179" s="62"/>
      <c r="Y179" s="23">
        <f>IF(M179&lt;&gt;"",$H179*M179,"")</f>
        <v>2.17</v>
      </c>
      <c r="Z179" s="23">
        <f>IF(N179&lt;&gt;"",$H179*N179,"")</f>
        <v>2.17</v>
      </c>
      <c r="AA179" s="19">
        <f>IF(OR(M179&lt;&gt;"",N179&lt;&gt;""),1,0)</f>
        <v>1</v>
      </c>
      <c r="AB179" s="19">
        <f>IF(M179&lt;&gt;0,1,0)</f>
        <v>1</v>
      </c>
      <c r="AC179" s="19">
        <f>IF(N179&lt;&gt;0,1,0)</f>
        <v>1</v>
      </c>
      <c r="AD179" s="23" t="str">
        <f>IF(W179&lt;&gt;"",$H179*W179,"")</f>
        <v/>
      </c>
      <c r="AE179" s="23" t="str">
        <f>IF(X179&lt;&gt;"",$H179*X179,"")</f>
        <v/>
      </c>
    </row>
    <row r="180" spans="2:31" x14ac:dyDescent="0.25">
      <c r="B180" s="18">
        <f>IF(G180="","",B179+1)</f>
        <v>158</v>
      </c>
      <c r="C180" s="25">
        <v>5200000011497</v>
      </c>
      <c r="D180" s="19"/>
      <c r="E180" s="19"/>
      <c r="F180" s="20"/>
      <c r="G180" s="20" t="s">
        <v>289</v>
      </c>
      <c r="H180" s="21">
        <v>1</v>
      </c>
      <c r="I180" s="21" t="s">
        <v>598</v>
      </c>
      <c r="J180" s="46"/>
      <c r="K180" s="46" t="s">
        <v>104</v>
      </c>
      <c r="L180" s="47"/>
      <c r="M180" s="48">
        <v>5.9</v>
      </c>
      <c r="N180" s="48">
        <v>5.9</v>
      </c>
      <c r="O180" s="49"/>
      <c r="P180" s="50"/>
      <c r="Q180" s="50">
        <v>0.18</v>
      </c>
      <c r="R180" s="50"/>
      <c r="S180" s="50"/>
      <c r="T180" s="46" t="s">
        <v>605</v>
      </c>
      <c r="U180" s="46" t="s">
        <v>606</v>
      </c>
      <c r="V180" s="51"/>
      <c r="W180" s="62"/>
      <c r="X180" s="62"/>
      <c r="Y180" s="23">
        <f>IF(M180&lt;&gt;"",$H180*M180,"")</f>
        <v>5.9</v>
      </c>
      <c r="Z180" s="23">
        <f>IF(N180&lt;&gt;"",$H180*N180,"")</f>
        <v>5.9</v>
      </c>
      <c r="AA180" s="19">
        <f>IF(OR(M180&lt;&gt;"",N180&lt;&gt;""),1,0)</f>
        <v>1</v>
      </c>
      <c r="AB180" s="19">
        <f>IF(M180&lt;&gt;0,1,0)</f>
        <v>1</v>
      </c>
      <c r="AC180" s="19">
        <f>IF(N180&lt;&gt;0,1,0)</f>
        <v>1</v>
      </c>
      <c r="AD180" s="23" t="str">
        <f>IF(W180&lt;&gt;"",$H180*W180,"")</f>
        <v/>
      </c>
      <c r="AE180" s="23" t="str">
        <f>IF(X180&lt;&gt;"",$H180*X180,"")</f>
        <v/>
      </c>
    </row>
    <row r="181" spans="2:31" x14ac:dyDescent="0.25">
      <c r="B181" s="18">
        <f>IF(G181="","",B180+1)</f>
        <v>159</v>
      </c>
      <c r="C181" s="25">
        <v>5200000011494</v>
      </c>
      <c r="D181" s="19"/>
      <c r="E181" s="19"/>
      <c r="F181" s="2"/>
      <c r="G181" s="20" t="s">
        <v>290</v>
      </c>
      <c r="H181" s="21">
        <v>1</v>
      </c>
      <c r="I181" s="21" t="s">
        <v>598</v>
      </c>
      <c r="J181" s="46"/>
      <c r="K181" s="46" t="s">
        <v>104</v>
      </c>
      <c r="L181" s="47"/>
      <c r="M181" s="48">
        <v>3.6</v>
      </c>
      <c r="N181" s="48">
        <v>3.6</v>
      </c>
      <c r="O181" s="49"/>
      <c r="P181" s="50"/>
      <c r="Q181" s="50">
        <v>0.18</v>
      </c>
      <c r="R181" s="50"/>
      <c r="S181" s="50"/>
      <c r="T181" s="46" t="s">
        <v>605</v>
      </c>
      <c r="U181" s="46" t="s">
        <v>606</v>
      </c>
      <c r="V181" s="51"/>
      <c r="W181" s="62"/>
      <c r="X181" s="62"/>
      <c r="Y181" s="23">
        <f>IF(M181&lt;&gt;"",$H181*M181,"")</f>
        <v>3.6</v>
      </c>
      <c r="Z181" s="23">
        <f>IF(N181&lt;&gt;"",$H181*N181,"")</f>
        <v>3.6</v>
      </c>
      <c r="AA181" s="19">
        <f>IF(OR(M181&lt;&gt;"",N181&lt;&gt;""),1,0)</f>
        <v>1</v>
      </c>
      <c r="AB181" s="19">
        <f>IF(M181&lt;&gt;0,1,0)</f>
        <v>1</v>
      </c>
      <c r="AC181" s="19">
        <f>IF(N181&lt;&gt;0,1,0)</f>
        <v>1</v>
      </c>
      <c r="AD181" s="23" t="str">
        <f>IF(W181&lt;&gt;"",$H181*W181,"")</f>
        <v/>
      </c>
      <c r="AE181" s="23" t="str">
        <f>IF(X181&lt;&gt;"",$H181*X181,"")</f>
        <v/>
      </c>
    </row>
    <row r="182" spans="2:31" x14ac:dyDescent="0.25">
      <c r="B182" s="18">
        <f>IF(G182="","",B181+1)</f>
        <v>160</v>
      </c>
      <c r="C182" s="25">
        <v>5200000012181</v>
      </c>
      <c r="D182" s="19"/>
      <c r="E182" s="19"/>
      <c r="F182" s="20"/>
      <c r="G182" s="20" t="s">
        <v>291</v>
      </c>
      <c r="H182" s="21">
        <v>2000</v>
      </c>
      <c r="I182" s="21" t="s">
        <v>598</v>
      </c>
      <c r="J182" s="46"/>
      <c r="K182" s="46" t="s">
        <v>104</v>
      </c>
      <c r="L182" s="47"/>
      <c r="M182" s="48"/>
      <c r="N182" s="48"/>
      <c r="O182" s="49"/>
      <c r="P182" s="50"/>
      <c r="Q182" s="50">
        <v>0.18</v>
      </c>
      <c r="R182" s="50"/>
      <c r="S182" s="50"/>
      <c r="T182" s="46" t="s">
        <v>605</v>
      </c>
      <c r="U182" s="46" t="s">
        <v>606</v>
      </c>
      <c r="V182" s="51"/>
      <c r="W182" s="62"/>
      <c r="X182" s="62"/>
      <c r="Y182" s="23" t="str">
        <f>IF(M182&lt;&gt;"",$H182*M182,"")</f>
        <v/>
      </c>
      <c r="Z182" s="23" t="str">
        <f>IF(N182&lt;&gt;"",$H182*N182,"")</f>
        <v/>
      </c>
      <c r="AA182" s="19">
        <f>IF(OR(M182&lt;&gt;"",N182&lt;&gt;""),1,0)</f>
        <v>0</v>
      </c>
      <c r="AB182" s="19">
        <f>IF(M182&lt;&gt;0,1,0)</f>
        <v>0</v>
      </c>
      <c r="AC182" s="19">
        <f>IF(N182&lt;&gt;0,1,0)</f>
        <v>0</v>
      </c>
      <c r="AD182" s="23" t="str">
        <f>IF(W182&lt;&gt;"",$H182*W182,"")</f>
        <v/>
      </c>
      <c r="AE182" s="23" t="str">
        <f>IF(X182&lt;&gt;"",$H182*X182,"")</f>
        <v/>
      </c>
    </row>
    <row r="183" spans="2:31" x14ac:dyDescent="0.25">
      <c r="B183" s="18">
        <f>IF(G183="","",B182+1)</f>
        <v>161</v>
      </c>
      <c r="C183" s="25">
        <v>5200000022447</v>
      </c>
      <c r="D183" s="19"/>
      <c r="E183" s="19"/>
      <c r="F183" s="2"/>
      <c r="G183" s="20" t="s">
        <v>567</v>
      </c>
      <c r="H183" s="21">
        <v>1</v>
      </c>
      <c r="I183" s="21" t="s">
        <v>598</v>
      </c>
      <c r="J183" s="46"/>
      <c r="K183" s="46" t="s">
        <v>104</v>
      </c>
      <c r="L183" s="47"/>
      <c r="M183" s="48">
        <v>5.65</v>
      </c>
      <c r="N183" s="48">
        <v>5.65</v>
      </c>
      <c r="O183" s="49"/>
      <c r="P183" s="50"/>
      <c r="Q183" s="50">
        <v>0.18</v>
      </c>
      <c r="R183" s="50"/>
      <c r="S183" s="50"/>
      <c r="T183" s="46" t="s">
        <v>605</v>
      </c>
      <c r="U183" s="46" t="s">
        <v>606</v>
      </c>
      <c r="V183" s="51"/>
      <c r="W183" s="62"/>
      <c r="X183" s="62"/>
      <c r="Y183" s="23">
        <f>IF(M183&lt;&gt;"",$H183*M183,"")</f>
        <v>5.65</v>
      </c>
      <c r="Z183" s="23">
        <f>IF(N183&lt;&gt;"",$H183*N183,"")</f>
        <v>5.65</v>
      </c>
      <c r="AA183" s="19">
        <f>IF(OR(M183&lt;&gt;"",N183&lt;&gt;""),1,0)</f>
        <v>1</v>
      </c>
      <c r="AB183" s="19">
        <f>IF(M183&lt;&gt;0,1,0)</f>
        <v>1</v>
      </c>
      <c r="AC183" s="19">
        <f>IF(N183&lt;&gt;0,1,0)</f>
        <v>1</v>
      </c>
      <c r="AD183" s="23" t="str">
        <f>IF(W183&lt;&gt;"",$H183*W183,"")</f>
        <v/>
      </c>
      <c r="AE183" s="23" t="str">
        <f>IF(X183&lt;&gt;"",$H183*X183,"")</f>
        <v/>
      </c>
    </row>
    <row r="184" spans="2:31" x14ac:dyDescent="0.25">
      <c r="B184" s="18">
        <f>IF(G184="","",B183+1)</f>
        <v>162</v>
      </c>
      <c r="C184" s="25">
        <v>5200000005557</v>
      </c>
      <c r="D184" s="19"/>
      <c r="E184" s="19"/>
      <c r="F184" s="20"/>
      <c r="G184" s="20" t="s">
        <v>292</v>
      </c>
      <c r="H184" s="21">
        <v>32</v>
      </c>
      <c r="I184" s="21" t="s">
        <v>598</v>
      </c>
      <c r="J184" s="46"/>
      <c r="K184" s="46" t="s">
        <v>104</v>
      </c>
      <c r="L184" s="47"/>
      <c r="M184" s="48">
        <v>45.3</v>
      </c>
      <c r="N184" s="48">
        <v>45.3</v>
      </c>
      <c r="O184" s="49"/>
      <c r="P184" s="50"/>
      <c r="Q184" s="50">
        <v>0.18</v>
      </c>
      <c r="R184" s="50"/>
      <c r="S184" s="50"/>
      <c r="T184" s="46" t="s">
        <v>605</v>
      </c>
      <c r="U184" s="46" t="s">
        <v>606</v>
      </c>
      <c r="V184" s="51"/>
      <c r="W184" s="62"/>
      <c r="X184" s="62"/>
      <c r="Y184" s="23">
        <f>IF(M184&lt;&gt;"",$H184*M184,"")</f>
        <v>1449.6</v>
      </c>
      <c r="Z184" s="23">
        <f>IF(N184&lt;&gt;"",$H184*N184,"")</f>
        <v>1449.6</v>
      </c>
      <c r="AA184" s="19">
        <f>IF(OR(M184&lt;&gt;"",N184&lt;&gt;""),1,0)</f>
        <v>1</v>
      </c>
      <c r="AB184" s="19">
        <f>IF(M184&lt;&gt;0,1,0)</f>
        <v>1</v>
      </c>
      <c r="AC184" s="19">
        <f>IF(N184&lt;&gt;0,1,0)</f>
        <v>1</v>
      </c>
      <c r="AD184" s="23" t="str">
        <f>IF(W184&lt;&gt;"",$H184*W184,"")</f>
        <v/>
      </c>
      <c r="AE184" s="23" t="str">
        <f>IF(X184&lt;&gt;"",$H184*X184,"")</f>
        <v/>
      </c>
    </row>
    <row r="185" spans="2:31" x14ac:dyDescent="0.25">
      <c r="B185" s="18">
        <f>IF(G185="","",B184+1)</f>
        <v>163</v>
      </c>
      <c r="C185" s="25">
        <v>5200000004140</v>
      </c>
      <c r="D185" s="19"/>
      <c r="E185" s="19"/>
      <c r="F185" s="2"/>
      <c r="G185" s="20" t="s">
        <v>293</v>
      </c>
      <c r="H185" s="21">
        <v>1</v>
      </c>
      <c r="I185" s="21" t="s">
        <v>598</v>
      </c>
      <c r="J185" s="46"/>
      <c r="K185" s="46" t="s">
        <v>104</v>
      </c>
      <c r="L185" s="47"/>
      <c r="M185" s="48">
        <v>4.8</v>
      </c>
      <c r="N185" s="48">
        <v>4.8</v>
      </c>
      <c r="O185" s="49"/>
      <c r="P185" s="50"/>
      <c r="Q185" s="50">
        <v>0.18</v>
      </c>
      <c r="R185" s="50"/>
      <c r="S185" s="50"/>
      <c r="T185" s="46" t="s">
        <v>605</v>
      </c>
      <c r="U185" s="46" t="s">
        <v>606</v>
      </c>
      <c r="V185" s="51"/>
      <c r="W185" s="62"/>
      <c r="X185" s="62"/>
      <c r="Y185" s="23">
        <f>IF(M185&lt;&gt;"",$H185*M185,"")</f>
        <v>4.8</v>
      </c>
      <c r="Z185" s="23">
        <f>IF(N185&lt;&gt;"",$H185*N185,"")</f>
        <v>4.8</v>
      </c>
      <c r="AA185" s="19">
        <f>IF(OR(M185&lt;&gt;"",N185&lt;&gt;""),1,0)</f>
        <v>1</v>
      </c>
      <c r="AB185" s="19">
        <f>IF(M185&lt;&gt;0,1,0)</f>
        <v>1</v>
      </c>
      <c r="AC185" s="19">
        <f>IF(N185&lt;&gt;0,1,0)</f>
        <v>1</v>
      </c>
      <c r="AD185" s="23" t="str">
        <f>IF(W185&lt;&gt;"",$H185*W185,"")</f>
        <v/>
      </c>
      <c r="AE185" s="23" t="str">
        <f>IF(X185&lt;&gt;"",$H185*X185,"")</f>
        <v/>
      </c>
    </row>
    <row r="186" spans="2:31" x14ac:dyDescent="0.25">
      <c r="B186" s="18">
        <f>IF(G186="","",B185+1)</f>
        <v>164</v>
      </c>
      <c r="C186" s="25">
        <v>5200000004139</v>
      </c>
      <c r="D186" s="19"/>
      <c r="E186" s="19"/>
      <c r="F186" s="20"/>
      <c r="G186" s="20" t="s">
        <v>294</v>
      </c>
      <c r="H186" s="21">
        <v>83</v>
      </c>
      <c r="I186" s="21" t="s">
        <v>598</v>
      </c>
      <c r="J186" s="46"/>
      <c r="K186" s="46" t="s">
        <v>104</v>
      </c>
      <c r="L186" s="47"/>
      <c r="M186" s="48">
        <v>6.6</v>
      </c>
      <c r="N186" s="48">
        <v>6.6</v>
      </c>
      <c r="O186" s="49"/>
      <c r="P186" s="50"/>
      <c r="Q186" s="50">
        <v>0.18</v>
      </c>
      <c r="R186" s="50"/>
      <c r="S186" s="50"/>
      <c r="T186" s="46" t="s">
        <v>605</v>
      </c>
      <c r="U186" s="46" t="s">
        <v>606</v>
      </c>
      <c r="V186" s="51"/>
      <c r="W186" s="62"/>
      <c r="X186" s="62"/>
      <c r="Y186" s="23">
        <f>IF(M186&lt;&gt;"",$H186*M186,"")</f>
        <v>547.79999999999995</v>
      </c>
      <c r="Z186" s="23">
        <f>IF(N186&lt;&gt;"",$H186*N186,"")</f>
        <v>547.79999999999995</v>
      </c>
      <c r="AA186" s="19">
        <f>IF(OR(M186&lt;&gt;"",N186&lt;&gt;""),1,0)</f>
        <v>1</v>
      </c>
      <c r="AB186" s="19">
        <f>IF(M186&lt;&gt;0,1,0)</f>
        <v>1</v>
      </c>
      <c r="AC186" s="19">
        <f>IF(N186&lt;&gt;0,1,0)</f>
        <v>1</v>
      </c>
      <c r="AD186" s="23" t="str">
        <f>IF(W186&lt;&gt;"",$H186*W186,"")</f>
        <v/>
      </c>
      <c r="AE186" s="23" t="str">
        <f>IF(X186&lt;&gt;"",$H186*X186,"")</f>
        <v/>
      </c>
    </row>
    <row r="187" spans="2:31" x14ac:dyDescent="0.25">
      <c r="B187" s="18">
        <f>IF(G187="","",B186+1)</f>
        <v>165</v>
      </c>
      <c r="C187" s="25">
        <v>5200000004144</v>
      </c>
      <c r="D187" s="19"/>
      <c r="E187" s="19"/>
      <c r="F187" s="2"/>
      <c r="G187" s="20" t="s">
        <v>295</v>
      </c>
      <c r="H187" s="21">
        <v>8</v>
      </c>
      <c r="I187" s="21" t="s">
        <v>598</v>
      </c>
      <c r="J187" s="46"/>
      <c r="K187" s="46" t="s">
        <v>104</v>
      </c>
      <c r="L187" s="47"/>
      <c r="M187" s="48">
        <v>16.75</v>
      </c>
      <c r="N187" s="48">
        <v>16.75</v>
      </c>
      <c r="O187" s="49"/>
      <c r="P187" s="50"/>
      <c r="Q187" s="50">
        <v>0.18</v>
      </c>
      <c r="R187" s="50"/>
      <c r="S187" s="50"/>
      <c r="T187" s="46" t="s">
        <v>605</v>
      </c>
      <c r="U187" s="46" t="s">
        <v>606</v>
      </c>
      <c r="V187" s="51"/>
      <c r="W187" s="62"/>
      <c r="X187" s="62"/>
      <c r="Y187" s="23">
        <f>IF(M187&lt;&gt;"",$H187*M187,"")</f>
        <v>134</v>
      </c>
      <c r="Z187" s="23">
        <f>IF(N187&lt;&gt;"",$H187*N187,"")</f>
        <v>134</v>
      </c>
      <c r="AA187" s="19">
        <f>IF(OR(M187&lt;&gt;"",N187&lt;&gt;""),1,0)</f>
        <v>1</v>
      </c>
      <c r="AB187" s="19">
        <f>IF(M187&lt;&gt;0,1,0)</f>
        <v>1</v>
      </c>
      <c r="AC187" s="19">
        <f>IF(N187&lt;&gt;0,1,0)</f>
        <v>1</v>
      </c>
      <c r="AD187" s="23" t="str">
        <f>IF(W187&lt;&gt;"",$H187*W187,"")</f>
        <v/>
      </c>
      <c r="AE187" s="23" t="str">
        <f>IF(X187&lt;&gt;"",$H187*X187,"")</f>
        <v/>
      </c>
    </row>
    <row r="188" spans="2:31" x14ac:dyDescent="0.25">
      <c r="B188" s="18">
        <f>IF(G188="","",B187+1)</f>
        <v>166</v>
      </c>
      <c r="C188" s="25">
        <v>5200000004141</v>
      </c>
      <c r="D188" s="19"/>
      <c r="E188" s="19"/>
      <c r="F188" s="20"/>
      <c r="G188" s="20" t="s">
        <v>296</v>
      </c>
      <c r="H188" s="21">
        <v>1</v>
      </c>
      <c r="I188" s="21" t="s">
        <v>598</v>
      </c>
      <c r="J188" s="46"/>
      <c r="K188" s="46" t="s">
        <v>104</v>
      </c>
      <c r="L188" s="47"/>
      <c r="M188" s="48">
        <v>7.5</v>
      </c>
      <c r="N188" s="48">
        <v>7.5</v>
      </c>
      <c r="O188" s="49"/>
      <c r="P188" s="50"/>
      <c r="Q188" s="50">
        <v>0.18</v>
      </c>
      <c r="R188" s="50"/>
      <c r="S188" s="50"/>
      <c r="T188" s="46" t="s">
        <v>605</v>
      </c>
      <c r="U188" s="46" t="s">
        <v>606</v>
      </c>
      <c r="V188" s="51"/>
      <c r="W188" s="62"/>
      <c r="X188" s="62"/>
      <c r="Y188" s="23">
        <f>IF(M188&lt;&gt;"",$H188*M188,"")</f>
        <v>7.5</v>
      </c>
      <c r="Z188" s="23">
        <f>IF(N188&lt;&gt;"",$H188*N188,"")</f>
        <v>7.5</v>
      </c>
      <c r="AA188" s="19">
        <f>IF(OR(M188&lt;&gt;"",N188&lt;&gt;""),1,0)</f>
        <v>1</v>
      </c>
      <c r="AB188" s="19">
        <f>IF(M188&lt;&gt;0,1,0)</f>
        <v>1</v>
      </c>
      <c r="AC188" s="19">
        <f>IF(N188&lt;&gt;0,1,0)</f>
        <v>1</v>
      </c>
      <c r="AD188" s="23" t="str">
        <f>IF(W188&lt;&gt;"",$H188*W188,"")</f>
        <v/>
      </c>
      <c r="AE188" s="23" t="str">
        <f>IF(X188&lt;&gt;"",$H188*X188,"")</f>
        <v/>
      </c>
    </row>
    <row r="189" spans="2:31" x14ac:dyDescent="0.25">
      <c r="B189" s="18">
        <f>IF(G189="","",B188+1)</f>
        <v>167</v>
      </c>
      <c r="C189" s="25">
        <v>5200000004268</v>
      </c>
      <c r="D189" s="19"/>
      <c r="E189" s="19"/>
      <c r="F189" s="2"/>
      <c r="G189" s="20" t="s">
        <v>297</v>
      </c>
      <c r="H189" s="21">
        <v>179</v>
      </c>
      <c r="I189" s="21" t="s">
        <v>598</v>
      </c>
      <c r="J189" s="46"/>
      <c r="K189" s="46" t="s">
        <v>104</v>
      </c>
      <c r="L189" s="47"/>
      <c r="M189" s="48">
        <v>69.5</v>
      </c>
      <c r="N189" s="48">
        <v>69.5</v>
      </c>
      <c r="O189" s="49"/>
      <c r="P189" s="50"/>
      <c r="Q189" s="50">
        <v>0.18</v>
      </c>
      <c r="R189" s="50"/>
      <c r="S189" s="50"/>
      <c r="T189" s="46" t="s">
        <v>605</v>
      </c>
      <c r="U189" s="46" t="s">
        <v>606</v>
      </c>
      <c r="V189" s="51"/>
      <c r="W189" s="62"/>
      <c r="X189" s="62"/>
      <c r="Y189" s="23">
        <f>IF(M189&lt;&gt;"",$H189*M189,"")</f>
        <v>12440.5</v>
      </c>
      <c r="Z189" s="23">
        <f>IF(N189&lt;&gt;"",$H189*N189,"")</f>
        <v>12440.5</v>
      </c>
      <c r="AA189" s="19">
        <f>IF(OR(M189&lt;&gt;"",N189&lt;&gt;""),1,0)</f>
        <v>1</v>
      </c>
      <c r="AB189" s="19">
        <f>IF(M189&lt;&gt;0,1,0)</f>
        <v>1</v>
      </c>
      <c r="AC189" s="19">
        <f>IF(N189&lt;&gt;0,1,0)</f>
        <v>1</v>
      </c>
      <c r="AD189" s="23" t="str">
        <f>IF(W189&lt;&gt;"",$H189*W189,"")</f>
        <v/>
      </c>
      <c r="AE189" s="23" t="str">
        <f>IF(X189&lt;&gt;"",$H189*X189,"")</f>
        <v/>
      </c>
    </row>
    <row r="190" spans="2:31" x14ac:dyDescent="0.25">
      <c r="B190" s="18">
        <f>IF(G190="","",B189+1)</f>
        <v>168</v>
      </c>
      <c r="C190" s="25">
        <v>5200000004143</v>
      </c>
      <c r="D190" s="19"/>
      <c r="E190" s="19"/>
      <c r="F190" s="20"/>
      <c r="G190" s="20" t="s">
        <v>298</v>
      </c>
      <c r="H190" s="21">
        <v>1353</v>
      </c>
      <c r="I190" s="21" t="s">
        <v>598</v>
      </c>
      <c r="J190" s="46"/>
      <c r="K190" s="46" t="s">
        <v>104</v>
      </c>
      <c r="L190" s="47"/>
      <c r="M190" s="48">
        <v>0.9</v>
      </c>
      <c r="N190" s="48">
        <v>0.9</v>
      </c>
      <c r="O190" s="49"/>
      <c r="P190" s="50"/>
      <c r="Q190" s="50">
        <v>0.18</v>
      </c>
      <c r="R190" s="50"/>
      <c r="S190" s="50"/>
      <c r="T190" s="46" t="s">
        <v>605</v>
      </c>
      <c r="U190" s="46" t="s">
        <v>606</v>
      </c>
      <c r="V190" s="51"/>
      <c r="W190" s="62"/>
      <c r="X190" s="62"/>
      <c r="Y190" s="23">
        <f>IF(M190&lt;&gt;"",$H190*M190,"")</f>
        <v>1217.7</v>
      </c>
      <c r="Z190" s="23">
        <f>IF(N190&lt;&gt;"",$H190*N190,"")</f>
        <v>1217.7</v>
      </c>
      <c r="AA190" s="19">
        <f>IF(OR(M190&lt;&gt;"",N190&lt;&gt;""),1,0)</f>
        <v>1</v>
      </c>
      <c r="AB190" s="19">
        <f>IF(M190&lt;&gt;0,1,0)</f>
        <v>1</v>
      </c>
      <c r="AC190" s="19">
        <f>IF(N190&lt;&gt;0,1,0)</f>
        <v>1</v>
      </c>
      <c r="AD190" s="23" t="str">
        <f>IF(W190&lt;&gt;"",$H190*W190,"")</f>
        <v/>
      </c>
      <c r="AE190" s="23" t="str">
        <f>IF(X190&lt;&gt;"",$H190*X190,"")</f>
        <v/>
      </c>
    </row>
    <row r="191" spans="2:31" x14ac:dyDescent="0.25">
      <c r="B191" s="18">
        <f>IF(G191="","",B190+1)</f>
        <v>169</v>
      </c>
      <c r="C191" s="25">
        <v>5200000013680</v>
      </c>
      <c r="D191" s="19"/>
      <c r="E191" s="19"/>
      <c r="F191" s="2"/>
      <c r="G191" s="20" t="s">
        <v>299</v>
      </c>
      <c r="H191" s="21">
        <v>1</v>
      </c>
      <c r="I191" s="21" t="s">
        <v>598</v>
      </c>
      <c r="J191" s="46"/>
      <c r="K191" s="46" t="s">
        <v>104</v>
      </c>
      <c r="L191" s="47"/>
      <c r="M191" s="48">
        <v>2.9</v>
      </c>
      <c r="N191" s="48">
        <v>2.9</v>
      </c>
      <c r="O191" s="49"/>
      <c r="P191" s="50"/>
      <c r="Q191" s="50">
        <v>0.18</v>
      </c>
      <c r="R191" s="50"/>
      <c r="S191" s="50"/>
      <c r="T191" s="46" t="s">
        <v>605</v>
      </c>
      <c r="U191" s="46" t="s">
        <v>606</v>
      </c>
      <c r="V191" s="51"/>
      <c r="W191" s="62"/>
      <c r="X191" s="62"/>
      <c r="Y191" s="23">
        <f>IF(M191&lt;&gt;"",$H191*M191,"")</f>
        <v>2.9</v>
      </c>
      <c r="Z191" s="23">
        <f>IF(N191&lt;&gt;"",$H191*N191,"")</f>
        <v>2.9</v>
      </c>
      <c r="AA191" s="19">
        <f>IF(OR(M191&lt;&gt;"",N191&lt;&gt;""),1,0)</f>
        <v>1</v>
      </c>
      <c r="AB191" s="19">
        <f>IF(M191&lt;&gt;0,1,0)</f>
        <v>1</v>
      </c>
      <c r="AC191" s="19">
        <f>IF(N191&lt;&gt;0,1,0)</f>
        <v>1</v>
      </c>
      <c r="AD191" s="23" t="str">
        <f>IF(W191&lt;&gt;"",$H191*W191,"")</f>
        <v/>
      </c>
      <c r="AE191" s="23" t="str">
        <f>IF(X191&lt;&gt;"",$H191*X191,"")</f>
        <v/>
      </c>
    </row>
    <row r="192" spans="2:31" x14ac:dyDescent="0.25">
      <c r="B192" s="18">
        <f>IF(G192="","",B191+1)</f>
        <v>170</v>
      </c>
      <c r="C192" s="25">
        <v>5200000000383</v>
      </c>
      <c r="D192" s="19"/>
      <c r="E192" s="19"/>
      <c r="F192" s="20"/>
      <c r="G192" s="20" t="s">
        <v>300</v>
      </c>
      <c r="H192" s="21">
        <v>1</v>
      </c>
      <c r="I192" s="21" t="s">
        <v>598</v>
      </c>
      <c r="J192" s="46"/>
      <c r="K192" s="46" t="s">
        <v>104</v>
      </c>
      <c r="L192" s="47"/>
      <c r="M192" s="48">
        <v>3.1</v>
      </c>
      <c r="N192" s="48">
        <v>3.1</v>
      </c>
      <c r="O192" s="49"/>
      <c r="P192" s="50"/>
      <c r="Q192" s="50">
        <v>0.18</v>
      </c>
      <c r="R192" s="50"/>
      <c r="S192" s="50"/>
      <c r="T192" s="46" t="s">
        <v>605</v>
      </c>
      <c r="U192" s="46" t="s">
        <v>606</v>
      </c>
      <c r="V192" s="51"/>
      <c r="W192" s="62"/>
      <c r="X192" s="62"/>
      <c r="Y192" s="23">
        <f>IF(M192&lt;&gt;"",$H192*M192,"")</f>
        <v>3.1</v>
      </c>
      <c r="Z192" s="23">
        <f>IF(N192&lt;&gt;"",$H192*N192,"")</f>
        <v>3.1</v>
      </c>
      <c r="AA192" s="19">
        <f>IF(OR(M192&lt;&gt;"",N192&lt;&gt;""),1,0)</f>
        <v>1</v>
      </c>
      <c r="AB192" s="19">
        <f>IF(M192&lt;&gt;0,1,0)</f>
        <v>1</v>
      </c>
      <c r="AC192" s="19">
        <f>IF(N192&lt;&gt;0,1,0)</f>
        <v>1</v>
      </c>
      <c r="AD192" s="23" t="str">
        <f>IF(W192&lt;&gt;"",$H192*W192,"")</f>
        <v/>
      </c>
      <c r="AE192" s="23" t="str">
        <f>IF(X192&lt;&gt;"",$H192*X192,"")</f>
        <v/>
      </c>
    </row>
    <row r="193" spans="2:31" x14ac:dyDescent="0.25">
      <c r="B193" s="18">
        <f>IF(G193="","",B192+1)</f>
        <v>171</v>
      </c>
      <c r="C193" s="25">
        <v>5200000000384</v>
      </c>
      <c r="D193" s="19"/>
      <c r="E193" s="19"/>
      <c r="F193" s="2"/>
      <c r="G193" s="20" t="s">
        <v>301</v>
      </c>
      <c r="H193" s="21">
        <v>1</v>
      </c>
      <c r="I193" s="21" t="s">
        <v>598</v>
      </c>
      <c r="J193" s="46"/>
      <c r="K193" s="46" t="s">
        <v>104</v>
      </c>
      <c r="L193" s="47"/>
      <c r="M193" s="48">
        <v>3.6</v>
      </c>
      <c r="N193" s="48">
        <v>3.6</v>
      </c>
      <c r="O193" s="49"/>
      <c r="P193" s="50"/>
      <c r="Q193" s="50">
        <v>0.18</v>
      </c>
      <c r="R193" s="50"/>
      <c r="S193" s="50"/>
      <c r="T193" s="46" t="s">
        <v>605</v>
      </c>
      <c r="U193" s="46" t="s">
        <v>606</v>
      </c>
      <c r="V193" s="51"/>
      <c r="W193" s="62"/>
      <c r="X193" s="62"/>
      <c r="Y193" s="23">
        <f>IF(M193&lt;&gt;"",$H193*M193,"")</f>
        <v>3.6</v>
      </c>
      <c r="Z193" s="23">
        <f>IF(N193&lt;&gt;"",$H193*N193,"")</f>
        <v>3.6</v>
      </c>
      <c r="AA193" s="19">
        <f>IF(OR(M193&lt;&gt;"",N193&lt;&gt;""),1,0)</f>
        <v>1</v>
      </c>
      <c r="AB193" s="19">
        <f>IF(M193&lt;&gt;0,1,0)</f>
        <v>1</v>
      </c>
      <c r="AC193" s="19">
        <f>IF(N193&lt;&gt;0,1,0)</f>
        <v>1</v>
      </c>
      <c r="AD193" s="23" t="str">
        <f>IF(W193&lt;&gt;"",$H193*W193,"")</f>
        <v/>
      </c>
      <c r="AE193" s="23" t="str">
        <f>IF(X193&lt;&gt;"",$H193*X193,"")</f>
        <v/>
      </c>
    </row>
    <row r="194" spans="2:31" x14ac:dyDescent="0.25">
      <c r="B194" s="18">
        <f>IF(G194="","",B193+1)</f>
        <v>172</v>
      </c>
      <c r="C194" s="25">
        <v>5200000000385</v>
      </c>
      <c r="D194" s="19"/>
      <c r="E194" s="19"/>
      <c r="F194" s="20"/>
      <c r="G194" s="20" t="s">
        <v>302</v>
      </c>
      <c r="H194" s="21">
        <v>1</v>
      </c>
      <c r="I194" s="21" t="s">
        <v>598</v>
      </c>
      <c r="J194" s="46"/>
      <c r="K194" s="46" t="s">
        <v>104</v>
      </c>
      <c r="L194" s="47"/>
      <c r="M194" s="48">
        <v>17.5</v>
      </c>
      <c r="N194" s="48">
        <v>17.5</v>
      </c>
      <c r="O194" s="49"/>
      <c r="P194" s="50"/>
      <c r="Q194" s="50">
        <v>0.18</v>
      </c>
      <c r="R194" s="50"/>
      <c r="S194" s="50"/>
      <c r="T194" s="46" t="s">
        <v>605</v>
      </c>
      <c r="U194" s="46" t="s">
        <v>606</v>
      </c>
      <c r="V194" s="51"/>
      <c r="W194" s="62"/>
      <c r="X194" s="62"/>
      <c r="Y194" s="23">
        <f>IF(M194&lt;&gt;"",$H194*M194,"")</f>
        <v>17.5</v>
      </c>
      <c r="Z194" s="23">
        <f>IF(N194&lt;&gt;"",$H194*N194,"")</f>
        <v>17.5</v>
      </c>
      <c r="AA194" s="19">
        <f>IF(OR(M194&lt;&gt;"",N194&lt;&gt;""),1,0)</f>
        <v>1</v>
      </c>
      <c r="AB194" s="19">
        <f>IF(M194&lt;&gt;0,1,0)</f>
        <v>1</v>
      </c>
      <c r="AC194" s="19">
        <f>IF(N194&lt;&gt;0,1,0)</f>
        <v>1</v>
      </c>
      <c r="AD194" s="23" t="str">
        <f>IF(W194&lt;&gt;"",$H194*W194,"")</f>
        <v/>
      </c>
      <c r="AE194" s="23" t="str">
        <f>IF(X194&lt;&gt;"",$H194*X194,"")</f>
        <v/>
      </c>
    </row>
    <row r="195" spans="2:31" x14ac:dyDescent="0.25">
      <c r="B195" s="18">
        <f>IF(G195="","",B194+1)</f>
        <v>173</v>
      </c>
      <c r="C195" s="25">
        <v>5200000001344</v>
      </c>
      <c r="D195" s="19"/>
      <c r="E195" s="19"/>
      <c r="F195" s="2"/>
      <c r="G195" s="20" t="s">
        <v>303</v>
      </c>
      <c r="H195" s="21">
        <v>53</v>
      </c>
      <c r="I195" s="21" t="s">
        <v>598</v>
      </c>
      <c r="J195" s="46"/>
      <c r="K195" s="46" t="s">
        <v>104</v>
      </c>
      <c r="L195" s="47"/>
      <c r="M195" s="48">
        <v>7.75</v>
      </c>
      <c r="N195" s="48">
        <v>7.75</v>
      </c>
      <c r="O195" s="49"/>
      <c r="P195" s="50"/>
      <c r="Q195" s="50">
        <v>0.18</v>
      </c>
      <c r="R195" s="50"/>
      <c r="S195" s="50"/>
      <c r="T195" s="46" t="s">
        <v>605</v>
      </c>
      <c r="U195" s="46" t="s">
        <v>606</v>
      </c>
      <c r="V195" s="51"/>
      <c r="W195" s="62"/>
      <c r="X195" s="62"/>
      <c r="Y195" s="23">
        <f>IF(M195&lt;&gt;"",$H195*M195,"")</f>
        <v>410.75</v>
      </c>
      <c r="Z195" s="23">
        <f>IF(N195&lt;&gt;"",$H195*N195,"")</f>
        <v>410.75</v>
      </c>
      <c r="AA195" s="19">
        <f>IF(OR(M195&lt;&gt;"",N195&lt;&gt;""),1,0)</f>
        <v>1</v>
      </c>
      <c r="AB195" s="19">
        <f>IF(M195&lt;&gt;0,1,0)</f>
        <v>1</v>
      </c>
      <c r="AC195" s="19">
        <f>IF(N195&lt;&gt;0,1,0)</f>
        <v>1</v>
      </c>
      <c r="AD195" s="23" t="str">
        <f>IF(W195&lt;&gt;"",$H195*W195,"")</f>
        <v/>
      </c>
      <c r="AE195" s="23" t="str">
        <f>IF(X195&lt;&gt;"",$H195*X195,"")</f>
        <v/>
      </c>
    </row>
    <row r="196" spans="2:31" x14ac:dyDescent="0.25">
      <c r="B196" s="18">
        <f>IF(G196="","",B195+1)</f>
        <v>174</v>
      </c>
      <c r="C196" s="25">
        <v>5200000018127</v>
      </c>
      <c r="D196" s="19"/>
      <c r="E196" s="19"/>
      <c r="F196" s="20"/>
      <c r="G196" s="20" t="s">
        <v>304</v>
      </c>
      <c r="H196" s="21">
        <v>5</v>
      </c>
      <c r="I196" s="21" t="s">
        <v>598</v>
      </c>
      <c r="J196" s="46"/>
      <c r="K196" s="46" t="s">
        <v>104</v>
      </c>
      <c r="L196" s="47"/>
      <c r="M196" s="48">
        <v>7.9</v>
      </c>
      <c r="N196" s="48">
        <v>7.9</v>
      </c>
      <c r="O196" s="49"/>
      <c r="P196" s="50"/>
      <c r="Q196" s="50">
        <v>0.18</v>
      </c>
      <c r="R196" s="50"/>
      <c r="S196" s="50"/>
      <c r="T196" s="46" t="s">
        <v>605</v>
      </c>
      <c r="U196" s="46" t="s">
        <v>606</v>
      </c>
      <c r="V196" s="51"/>
      <c r="W196" s="62"/>
      <c r="X196" s="62"/>
      <c r="Y196" s="23">
        <f>IF(M196&lt;&gt;"",$H196*M196,"")</f>
        <v>39.5</v>
      </c>
      <c r="Z196" s="23">
        <f>IF(N196&lt;&gt;"",$H196*N196,"")</f>
        <v>39.5</v>
      </c>
      <c r="AA196" s="19">
        <f>IF(OR(M196&lt;&gt;"",N196&lt;&gt;""),1,0)</f>
        <v>1</v>
      </c>
      <c r="AB196" s="19">
        <f>IF(M196&lt;&gt;0,1,0)</f>
        <v>1</v>
      </c>
      <c r="AC196" s="19">
        <f>IF(N196&lt;&gt;0,1,0)</f>
        <v>1</v>
      </c>
      <c r="AD196" s="23" t="str">
        <f>IF(W196&lt;&gt;"",$H196*W196,"")</f>
        <v/>
      </c>
      <c r="AE196" s="23" t="str">
        <f>IF(X196&lt;&gt;"",$H196*X196,"")</f>
        <v/>
      </c>
    </row>
    <row r="197" spans="2:31" x14ac:dyDescent="0.25">
      <c r="B197" s="18">
        <f>IF(G197="","",B196+1)</f>
        <v>175</v>
      </c>
      <c r="C197" s="25">
        <v>5200000004065</v>
      </c>
      <c r="D197" s="19"/>
      <c r="E197" s="19"/>
      <c r="F197" s="2"/>
      <c r="G197" s="20" t="s">
        <v>305</v>
      </c>
      <c r="H197" s="21">
        <v>485</v>
      </c>
      <c r="I197" s="21" t="s">
        <v>598</v>
      </c>
      <c r="J197" s="46"/>
      <c r="K197" s="46" t="s">
        <v>104</v>
      </c>
      <c r="L197" s="47"/>
      <c r="M197" s="48">
        <v>39.6</v>
      </c>
      <c r="N197" s="48">
        <v>39.6</v>
      </c>
      <c r="O197" s="49"/>
      <c r="P197" s="50"/>
      <c r="Q197" s="50">
        <v>0.18</v>
      </c>
      <c r="R197" s="50"/>
      <c r="S197" s="50"/>
      <c r="T197" s="46" t="s">
        <v>605</v>
      </c>
      <c r="U197" s="46" t="s">
        <v>606</v>
      </c>
      <c r="V197" s="51"/>
      <c r="W197" s="62"/>
      <c r="X197" s="62"/>
      <c r="Y197" s="23">
        <f>IF(M197&lt;&gt;"",$H197*M197,"")</f>
        <v>19206</v>
      </c>
      <c r="Z197" s="23">
        <f>IF(N197&lt;&gt;"",$H197*N197,"")</f>
        <v>19206</v>
      </c>
      <c r="AA197" s="19">
        <f>IF(OR(M197&lt;&gt;"",N197&lt;&gt;""),1,0)</f>
        <v>1</v>
      </c>
      <c r="AB197" s="19">
        <f>IF(M197&lt;&gt;0,1,0)</f>
        <v>1</v>
      </c>
      <c r="AC197" s="19">
        <f>IF(N197&lt;&gt;0,1,0)</f>
        <v>1</v>
      </c>
      <c r="AD197" s="23" t="str">
        <f>IF(W197&lt;&gt;"",$H197*W197,"")</f>
        <v/>
      </c>
      <c r="AE197" s="23" t="str">
        <f>IF(X197&lt;&gt;"",$H197*X197,"")</f>
        <v/>
      </c>
    </row>
    <row r="198" spans="2:31" x14ac:dyDescent="0.25">
      <c r="B198" s="18">
        <f>IF(G198="","",B197+1)</f>
        <v>176</v>
      </c>
      <c r="C198" s="25">
        <v>5200000000386</v>
      </c>
      <c r="D198" s="19"/>
      <c r="E198" s="19"/>
      <c r="F198" s="20"/>
      <c r="G198" s="20" t="s">
        <v>306</v>
      </c>
      <c r="H198" s="21">
        <v>1</v>
      </c>
      <c r="I198" s="21" t="s">
        <v>598</v>
      </c>
      <c r="J198" s="46"/>
      <c r="K198" s="46" t="s">
        <v>104</v>
      </c>
      <c r="L198" s="47"/>
      <c r="M198" s="48"/>
      <c r="N198" s="48"/>
      <c r="O198" s="49"/>
      <c r="P198" s="50"/>
      <c r="Q198" s="50">
        <v>0.18</v>
      </c>
      <c r="R198" s="50"/>
      <c r="S198" s="50"/>
      <c r="T198" s="46" t="s">
        <v>605</v>
      </c>
      <c r="U198" s="46" t="s">
        <v>606</v>
      </c>
      <c r="V198" s="51"/>
      <c r="W198" s="62"/>
      <c r="X198" s="62"/>
      <c r="Y198" s="23" t="str">
        <f>IF(M198&lt;&gt;"",$H198*M198,"")</f>
        <v/>
      </c>
      <c r="Z198" s="23" t="str">
        <f>IF(N198&lt;&gt;"",$H198*N198,"")</f>
        <v/>
      </c>
      <c r="AA198" s="19">
        <f>IF(OR(M198&lt;&gt;"",N198&lt;&gt;""),1,0)</f>
        <v>0</v>
      </c>
      <c r="AB198" s="19">
        <f>IF(M198&lt;&gt;0,1,0)</f>
        <v>0</v>
      </c>
      <c r="AC198" s="19">
        <f>IF(N198&lt;&gt;0,1,0)</f>
        <v>0</v>
      </c>
      <c r="AD198" s="23" t="str">
        <f>IF(W198&lt;&gt;"",$H198*W198,"")</f>
        <v/>
      </c>
      <c r="AE198" s="23" t="str">
        <f>IF(X198&lt;&gt;"",$H198*X198,"")</f>
        <v/>
      </c>
    </row>
    <row r="199" spans="2:31" x14ac:dyDescent="0.25">
      <c r="B199" s="18">
        <f>IF(G199="","",B198+1)</f>
        <v>177</v>
      </c>
      <c r="C199" s="25">
        <v>5200000000387</v>
      </c>
      <c r="D199" s="19"/>
      <c r="E199" s="19"/>
      <c r="F199" s="20"/>
      <c r="G199" s="20" t="s">
        <v>307</v>
      </c>
      <c r="H199" s="21">
        <v>1</v>
      </c>
      <c r="I199" s="21" t="s">
        <v>598</v>
      </c>
      <c r="J199" s="46"/>
      <c r="K199" s="46" t="s">
        <v>104</v>
      </c>
      <c r="L199" s="47"/>
      <c r="M199" s="48">
        <v>1.05</v>
      </c>
      <c r="N199" s="48">
        <v>1.05</v>
      </c>
      <c r="O199" s="49"/>
      <c r="P199" s="50"/>
      <c r="Q199" s="50">
        <v>0.18</v>
      </c>
      <c r="R199" s="50"/>
      <c r="S199" s="50"/>
      <c r="T199" s="46" t="s">
        <v>605</v>
      </c>
      <c r="U199" s="46" t="s">
        <v>606</v>
      </c>
      <c r="V199" s="51"/>
      <c r="W199" s="62"/>
      <c r="X199" s="62"/>
      <c r="Y199" s="23">
        <f>IF(M199&lt;&gt;"",$H199*M199,"")</f>
        <v>1.05</v>
      </c>
      <c r="Z199" s="23">
        <f>IF(N199&lt;&gt;"",$H199*N199,"")</f>
        <v>1.05</v>
      </c>
      <c r="AA199" s="19">
        <f>IF(OR(M199&lt;&gt;"",N199&lt;&gt;""),1,0)</f>
        <v>1</v>
      </c>
      <c r="AB199" s="19">
        <f>IF(M199&lt;&gt;0,1,0)</f>
        <v>1</v>
      </c>
      <c r="AC199" s="19">
        <f>IF(N199&lt;&gt;0,1,0)</f>
        <v>1</v>
      </c>
      <c r="AD199" s="23" t="str">
        <f>IF(W199&lt;&gt;"",$H199*W199,"")</f>
        <v/>
      </c>
      <c r="AE199" s="23" t="str">
        <f>IF(X199&lt;&gt;"",$H199*X199,"")</f>
        <v/>
      </c>
    </row>
    <row r="200" spans="2:31" x14ac:dyDescent="0.25">
      <c r="B200" s="18">
        <f>IF(G200="","",B199+1)</f>
        <v>178</v>
      </c>
      <c r="C200" s="25">
        <v>5200000002430</v>
      </c>
      <c r="D200" s="19"/>
      <c r="E200" s="19"/>
      <c r="F200" s="2"/>
      <c r="G200" s="20" t="s">
        <v>308</v>
      </c>
      <c r="H200" s="21">
        <v>1</v>
      </c>
      <c r="I200" s="21" t="s">
        <v>598</v>
      </c>
      <c r="J200" s="46"/>
      <c r="K200" s="46" t="s">
        <v>104</v>
      </c>
      <c r="L200" s="47"/>
      <c r="M200" s="48">
        <v>2.65</v>
      </c>
      <c r="N200" s="48">
        <v>2.65</v>
      </c>
      <c r="O200" s="49"/>
      <c r="P200" s="50"/>
      <c r="Q200" s="50">
        <v>0.18</v>
      </c>
      <c r="R200" s="50"/>
      <c r="S200" s="50"/>
      <c r="T200" s="46" t="s">
        <v>605</v>
      </c>
      <c r="U200" s="46" t="s">
        <v>606</v>
      </c>
      <c r="V200" s="51"/>
      <c r="W200" s="62"/>
      <c r="X200" s="62"/>
      <c r="Y200" s="23">
        <f>IF(M200&lt;&gt;"",$H200*M200,"")</f>
        <v>2.65</v>
      </c>
      <c r="Z200" s="23">
        <f>IF(N200&lt;&gt;"",$H200*N200,"")</f>
        <v>2.65</v>
      </c>
      <c r="AA200" s="19">
        <f>IF(OR(M200&lt;&gt;"",N200&lt;&gt;""),1,0)</f>
        <v>1</v>
      </c>
      <c r="AB200" s="19">
        <f>IF(M200&lt;&gt;0,1,0)</f>
        <v>1</v>
      </c>
      <c r="AC200" s="19">
        <f>IF(N200&lt;&gt;0,1,0)</f>
        <v>1</v>
      </c>
      <c r="AD200" s="23" t="str">
        <f>IF(W200&lt;&gt;"",$H200*W200,"")</f>
        <v/>
      </c>
      <c r="AE200" s="23" t="str">
        <f>IF(X200&lt;&gt;"",$H200*X200,"")</f>
        <v/>
      </c>
    </row>
    <row r="201" spans="2:31" x14ac:dyDescent="0.25">
      <c r="B201" s="18">
        <f>IF(G201="","",B200+1)</f>
        <v>179</v>
      </c>
      <c r="C201" s="25">
        <v>5200000001832</v>
      </c>
      <c r="D201" s="19"/>
      <c r="E201" s="19"/>
      <c r="F201" s="20"/>
      <c r="G201" s="20" t="s">
        <v>309</v>
      </c>
      <c r="H201" s="21">
        <v>1</v>
      </c>
      <c r="I201" s="21" t="s">
        <v>598</v>
      </c>
      <c r="J201" s="46"/>
      <c r="K201" s="46" t="s">
        <v>104</v>
      </c>
      <c r="L201" s="47"/>
      <c r="M201" s="48">
        <v>2.2999999999999998</v>
      </c>
      <c r="N201" s="48">
        <v>2.2999999999999998</v>
      </c>
      <c r="O201" s="49"/>
      <c r="P201" s="50"/>
      <c r="Q201" s="50">
        <v>0.18</v>
      </c>
      <c r="R201" s="50"/>
      <c r="S201" s="50"/>
      <c r="T201" s="46" t="s">
        <v>605</v>
      </c>
      <c r="U201" s="46" t="s">
        <v>606</v>
      </c>
      <c r="V201" s="51"/>
      <c r="W201" s="62"/>
      <c r="X201" s="62"/>
      <c r="Y201" s="23">
        <f>IF(M201&lt;&gt;"",$H201*M201,"")</f>
        <v>2.2999999999999998</v>
      </c>
      <c r="Z201" s="23">
        <f>IF(N201&lt;&gt;"",$H201*N201,"")</f>
        <v>2.2999999999999998</v>
      </c>
      <c r="AA201" s="19">
        <f>IF(OR(M201&lt;&gt;"",N201&lt;&gt;""),1,0)</f>
        <v>1</v>
      </c>
      <c r="AB201" s="19">
        <f>IF(M201&lt;&gt;0,1,0)</f>
        <v>1</v>
      </c>
      <c r="AC201" s="19">
        <f>IF(N201&lt;&gt;0,1,0)</f>
        <v>1</v>
      </c>
      <c r="AD201" s="23" t="str">
        <f>IF(W201&lt;&gt;"",$H201*W201,"")</f>
        <v/>
      </c>
      <c r="AE201" s="23" t="str">
        <f>IF(X201&lt;&gt;"",$H201*X201,"")</f>
        <v/>
      </c>
    </row>
    <row r="202" spans="2:31" x14ac:dyDescent="0.25">
      <c r="B202" s="18">
        <f>IF(G202="","",B201+1)</f>
        <v>180</v>
      </c>
      <c r="C202" s="25">
        <v>5200000002153</v>
      </c>
      <c r="D202" s="19"/>
      <c r="E202" s="19"/>
      <c r="F202" s="2"/>
      <c r="G202" s="20" t="s">
        <v>310</v>
      </c>
      <c r="H202" s="21">
        <v>1</v>
      </c>
      <c r="I202" s="21" t="s">
        <v>598</v>
      </c>
      <c r="J202" s="46"/>
      <c r="K202" s="46" t="s">
        <v>104</v>
      </c>
      <c r="L202" s="47"/>
      <c r="M202" s="48">
        <v>12.85</v>
      </c>
      <c r="N202" s="48">
        <v>12.85</v>
      </c>
      <c r="O202" s="49"/>
      <c r="P202" s="50"/>
      <c r="Q202" s="50">
        <v>0.18</v>
      </c>
      <c r="R202" s="50"/>
      <c r="S202" s="50"/>
      <c r="T202" s="46" t="s">
        <v>605</v>
      </c>
      <c r="U202" s="46" t="s">
        <v>606</v>
      </c>
      <c r="V202" s="51"/>
      <c r="W202" s="62"/>
      <c r="X202" s="62"/>
      <c r="Y202" s="23">
        <f>IF(M202&lt;&gt;"",$H202*M202,"")</f>
        <v>12.85</v>
      </c>
      <c r="Z202" s="23">
        <f>IF(N202&lt;&gt;"",$H202*N202,"")</f>
        <v>12.85</v>
      </c>
      <c r="AA202" s="19">
        <f>IF(OR(M202&lt;&gt;"",N202&lt;&gt;""),1,0)</f>
        <v>1</v>
      </c>
      <c r="AB202" s="19">
        <f>IF(M202&lt;&gt;0,1,0)</f>
        <v>1</v>
      </c>
      <c r="AC202" s="19">
        <f>IF(N202&lt;&gt;0,1,0)</f>
        <v>1</v>
      </c>
      <c r="AD202" s="23" t="str">
        <f>IF(W202&lt;&gt;"",$H202*W202,"")</f>
        <v/>
      </c>
      <c r="AE202" s="23" t="str">
        <f>IF(X202&lt;&gt;"",$H202*X202,"")</f>
        <v/>
      </c>
    </row>
    <row r="203" spans="2:31" x14ac:dyDescent="0.25">
      <c r="B203" s="18">
        <f>IF(G203="","",B202+1)</f>
        <v>181</v>
      </c>
      <c r="C203" s="25">
        <v>5200000014462</v>
      </c>
      <c r="D203" s="19"/>
      <c r="E203" s="19"/>
      <c r="F203" s="2"/>
      <c r="G203" s="20" t="s">
        <v>311</v>
      </c>
      <c r="H203" s="21">
        <v>32</v>
      </c>
      <c r="I203" s="21" t="s">
        <v>598</v>
      </c>
      <c r="J203" s="46"/>
      <c r="K203" s="46" t="s">
        <v>104</v>
      </c>
      <c r="L203" s="47"/>
      <c r="M203" s="48">
        <v>0.9</v>
      </c>
      <c r="N203" s="48">
        <v>0.9</v>
      </c>
      <c r="O203" s="49"/>
      <c r="P203" s="50"/>
      <c r="Q203" s="50">
        <v>0.18</v>
      </c>
      <c r="R203" s="50"/>
      <c r="S203" s="50"/>
      <c r="T203" s="46" t="s">
        <v>605</v>
      </c>
      <c r="U203" s="46" t="s">
        <v>606</v>
      </c>
      <c r="V203" s="51"/>
      <c r="W203" s="62"/>
      <c r="X203" s="62"/>
      <c r="Y203" s="23">
        <f>IF(M203&lt;&gt;"",$H203*M203,"")</f>
        <v>28.8</v>
      </c>
      <c r="Z203" s="23">
        <f>IF(N203&lt;&gt;"",$H203*N203,"")</f>
        <v>28.8</v>
      </c>
      <c r="AA203" s="19">
        <f>IF(OR(M203&lt;&gt;"",N203&lt;&gt;""),1,0)</f>
        <v>1</v>
      </c>
      <c r="AB203" s="19">
        <f>IF(M203&lt;&gt;0,1,0)</f>
        <v>1</v>
      </c>
      <c r="AC203" s="19">
        <f>IF(N203&lt;&gt;0,1,0)</f>
        <v>1</v>
      </c>
      <c r="AD203" s="23" t="str">
        <f>IF(W203&lt;&gt;"",$H203*W203,"")</f>
        <v/>
      </c>
      <c r="AE203" s="23" t="str">
        <f>IF(X203&lt;&gt;"",$H203*X203,"")</f>
        <v/>
      </c>
    </row>
    <row r="204" spans="2:31" x14ac:dyDescent="0.25">
      <c r="B204" s="18">
        <f>IF(G204="","",B203+1)</f>
        <v>182</v>
      </c>
      <c r="C204" s="25">
        <v>5200000014467</v>
      </c>
      <c r="D204" s="19"/>
      <c r="E204" s="19"/>
      <c r="F204" s="20"/>
      <c r="G204" s="20" t="s">
        <v>312</v>
      </c>
      <c r="H204" s="21">
        <v>675</v>
      </c>
      <c r="I204" s="21" t="s">
        <v>598</v>
      </c>
      <c r="J204" s="46"/>
      <c r="K204" s="46" t="s">
        <v>104</v>
      </c>
      <c r="L204" s="47"/>
      <c r="M204" s="48">
        <v>1</v>
      </c>
      <c r="N204" s="48">
        <v>1</v>
      </c>
      <c r="O204" s="49"/>
      <c r="P204" s="50"/>
      <c r="Q204" s="50">
        <v>0.18</v>
      </c>
      <c r="R204" s="50"/>
      <c r="S204" s="50"/>
      <c r="T204" s="46" t="s">
        <v>605</v>
      </c>
      <c r="U204" s="46" t="s">
        <v>606</v>
      </c>
      <c r="V204" s="51"/>
      <c r="W204" s="62"/>
      <c r="X204" s="62"/>
      <c r="Y204" s="23">
        <f>IF(M204&lt;&gt;"",$H204*M204,"")</f>
        <v>675</v>
      </c>
      <c r="Z204" s="23">
        <f>IF(N204&lt;&gt;"",$H204*N204,"")</f>
        <v>675</v>
      </c>
      <c r="AA204" s="19">
        <f>IF(OR(M204&lt;&gt;"",N204&lt;&gt;""),1,0)</f>
        <v>1</v>
      </c>
      <c r="AB204" s="19">
        <f>IF(M204&lt;&gt;0,1,0)</f>
        <v>1</v>
      </c>
      <c r="AC204" s="19">
        <f>IF(N204&lt;&gt;0,1,0)</f>
        <v>1</v>
      </c>
      <c r="AD204" s="23" t="str">
        <f>IF(W204&lt;&gt;"",$H204*W204,"")</f>
        <v/>
      </c>
      <c r="AE204" s="23" t="str">
        <f>IF(X204&lt;&gt;"",$H204*X204,"")</f>
        <v/>
      </c>
    </row>
    <row r="205" spans="2:31" x14ac:dyDescent="0.25">
      <c r="B205" s="18">
        <f>IF(G205="","",B204+1)</f>
        <v>183</v>
      </c>
      <c r="C205" s="25">
        <v>5200000015404</v>
      </c>
      <c r="D205" s="19"/>
      <c r="E205" s="19"/>
      <c r="F205" s="2"/>
      <c r="G205" s="20" t="s">
        <v>313</v>
      </c>
      <c r="H205" s="21">
        <v>67</v>
      </c>
      <c r="I205" s="21" t="s">
        <v>598</v>
      </c>
      <c r="J205" s="46"/>
      <c r="K205" s="46" t="s">
        <v>104</v>
      </c>
      <c r="L205" s="47"/>
      <c r="M205" s="48">
        <v>1.1499999999999999</v>
      </c>
      <c r="N205" s="48">
        <v>1</v>
      </c>
      <c r="O205" s="49"/>
      <c r="P205" s="50"/>
      <c r="Q205" s="50">
        <v>0.18</v>
      </c>
      <c r="R205" s="50"/>
      <c r="S205" s="50"/>
      <c r="T205" s="46" t="s">
        <v>605</v>
      </c>
      <c r="U205" s="46" t="s">
        <v>606</v>
      </c>
      <c r="V205" s="51"/>
      <c r="W205" s="62"/>
      <c r="X205" s="62"/>
      <c r="Y205" s="23">
        <f>IF(M205&lt;&gt;"",$H205*M205,"")</f>
        <v>77.05</v>
      </c>
      <c r="Z205" s="23">
        <f>IF(N205&lt;&gt;"",$H205*N205,"")</f>
        <v>67</v>
      </c>
      <c r="AA205" s="19">
        <f>IF(OR(M205&lt;&gt;"",N205&lt;&gt;""),1,0)</f>
        <v>1</v>
      </c>
      <c r="AB205" s="19">
        <f>IF(M205&lt;&gt;0,1,0)</f>
        <v>1</v>
      </c>
      <c r="AC205" s="19">
        <f>IF(N205&lt;&gt;0,1,0)</f>
        <v>1</v>
      </c>
      <c r="AD205" s="23" t="str">
        <f>IF(W205&lt;&gt;"",$H205*W205,"")</f>
        <v/>
      </c>
      <c r="AE205" s="23" t="str">
        <f>IF(X205&lt;&gt;"",$H205*X205,"")</f>
        <v/>
      </c>
    </row>
    <row r="206" spans="2:31" x14ac:dyDescent="0.25">
      <c r="B206" s="18">
        <f>IF(G206="","",B205+1)</f>
        <v>184</v>
      </c>
      <c r="C206" s="25">
        <v>5200000015290</v>
      </c>
      <c r="D206" s="19"/>
      <c r="E206" s="19"/>
      <c r="F206" s="20"/>
      <c r="G206" s="20" t="s">
        <v>314</v>
      </c>
      <c r="H206" s="21">
        <v>200</v>
      </c>
      <c r="I206" s="21" t="s">
        <v>598</v>
      </c>
      <c r="J206" s="46"/>
      <c r="K206" s="46" t="s">
        <v>104</v>
      </c>
      <c r="L206" s="47"/>
      <c r="M206" s="48">
        <v>12.5</v>
      </c>
      <c r="N206" s="48">
        <v>12.5</v>
      </c>
      <c r="O206" s="49"/>
      <c r="P206" s="50"/>
      <c r="Q206" s="50">
        <v>0.18</v>
      </c>
      <c r="R206" s="50"/>
      <c r="S206" s="50"/>
      <c r="T206" s="46" t="s">
        <v>605</v>
      </c>
      <c r="U206" s="46" t="s">
        <v>606</v>
      </c>
      <c r="V206" s="51"/>
      <c r="W206" s="62"/>
      <c r="X206" s="62"/>
      <c r="Y206" s="23">
        <f>IF(M206&lt;&gt;"",$H206*M206,"")</f>
        <v>2500</v>
      </c>
      <c r="Z206" s="23">
        <f>IF(N206&lt;&gt;"",$H206*N206,"")</f>
        <v>2500</v>
      </c>
      <c r="AA206" s="19">
        <f>IF(OR(M206&lt;&gt;"",N206&lt;&gt;""),1,0)</f>
        <v>1</v>
      </c>
      <c r="AB206" s="19">
        <f>IF(M206&lt;&gt;0,1,0)</f>
        <v>1</v>
      </c>
      <c r="AC206" s="19">
        <f>IF(N206&lt;&gt;0,1,0)</f>
        <v>1</v>
      </c>
      <c r="AD206" s="23" t="str">
        <f>IF(W206&lt;&gt;"",$H206*W206,"")</f>
        <v/>
      </c>
      <c r="AE206" s="23" t="str">
        <f>IF(X206&lt;&gt;"",$H206*X206,"")</f>
        <v/>
      </c>
    </row>
    <row r="207" spans="2:31" x14ac:dyDescent="0.25">
      <c r="B207" s="18">
        <f>IF(G207="","",B206+1)</f>
        <v>185</v>
      </c>
      <c r="C207" s="25">
        <v>5200000016087</v>
      </c>
      <c r="D207" s="19"/>
      <c r="E207" s="19"/>
      <c r="F207" s="2"/>
      <c r="G207" s="20" t="s">
        <v>315</v>
      </c>
      <c r="H207" s="21">
        <v>13</v>
      </c>
      <c r="I207" s="21" t="s">
        <v>598</v>
      </c>
      <c r="J207" s="46"/>
      <c r="K207" s="46" t="s">
        <v>104</v>
      </c>
      <c r="L207" s="47"/>
      <c r="M207" s="48">
        <v>1.48</v>
      </c>
      <c r="N207" s="48">
        <v>1.48</v>
      </c>
      <c r="O207" s="49"/>
      <c r="P207" s="50"/>
      <c r="Q207" s="50">
        <v>0.18</v>
      </c>
      <c r="R207" s="50"/>
      <c r="S207" s="50"/>
      <c r="T207" s="46" t="s">
        <v>605</v>
      </c>
      <c r="U207" s="46" t="s">
        <v>606</v>
      </c>
      <c r="V207" s="51"/>
      <c r="W207" s="62"/>
      <c r="X207" s="62"/>
      <c r="Y207" s="23">
        <f>IF(M207&lt;&gt;"",$H207*M207,"")</f>
        <v>19.239999999999998</v>
      </c>
      <c r="Z207" s="23">
        <f>IF(N207&lt;&gt;"",$H207*N207,"")</f>
        <v>19.239999999999998</v>
      </c>
      <c r="AA207" s="19">
        <f>IF(OR(M207&lt;&gt;"",N207&lt;&gt;""),1,0)</f>
        <v>1</v>
      </c>
      <c r="AB207" s="19">
        <f>IF(M207&lt;&gt;0,1,0)</f>
        <v>1</v>
      </c>
      <c r="AC207" s="19">
        <f>IF(N207&lt;&gt;0,1,0)</f>
        <v>1</v>
      </c>
      <c r="AD207" s="23" t="str">
        <f>IF(W207&lt;&gt;"",$H207*W207,"")</f>
        <v/>
      </c>
      <c r="AE207" s="23" t="str">
        <f>IF(X207&lt;&gt;"",$H207*X207,"")</f>
        <v/>
      </c>
    </row>
    <row r="208" spans="2:31" x14ac:dyDescent="0.25">
      <c r="B208" s="18">
        <f>IF(G208="","",B207+1)</f>
        <v>186</v>
      </c>
      <c r="C208" s="25">
        <v>5200000016088</v>
      </c>
      <c r="D208" s="19"/>
      <c r="E208" s="19"/>
      <c r="F208" s="20"/>
      <c r="G208" s="20" t="s">
        <v>316</v>
      </c>
      <c r="H208" s="21">
        <v>15</v>
      </c>
      <c r="I208" s="21" t="s">
        <v>598</v>
      </c>
      <c r="J208" s="46"/>
      <c r="K208" s="46" t="s">
        <v>104</v>
      </c>
      <c r="L208" s="47"/>
      <c r="M208" s="48">
        <v>1.48</v>
      </c>
      <c r="N208" s="48">
        <v>1.48</v>
      </c>
      <c r="O208" s="49"/>
      <c r="P208" s="50"/>
      <c r="Q208" s="50">
        <v>0.18</v>
      </c>
      <c r="R208" s="50"/>
      <c r="S208" s="50"/>
      <c r="T208" s="46" t="s">
        <v>605</v>
      </c>
      <c r="U208" s="46" t="s">
        <v>606</v>
      </c>
      <c r="V208" s="51"/>
      <c r="W208" s="62"/>
      <c r="X208" s="62"/>
      <c r="Y208" s="23">
        <f>IF(M208&lt;&gt;"",$H208*M208,"")</f>
        <v>22.2</v>
      </c>
      <c r="Z208" s="23">
        <f>IF(N208&lt;&gt;"",$H208*N208,"")</f>
        <v>22.2</v>
      </c>
      <c r="AA208" s="19">
        <f>IF(OR(M208&lt;&gt;"",N208&lt;&gt;""),1,0)</f>
        <v>1</v>
      </c>
      <c r="AB208" s="19">
        <f>IF(M208&lt;&gt;0,1,0)</f>
        <v>1</v>
      </c>
      <c r="AC208" s="19">
        <f>IF(N208&lt;&gt;0,1,0)</f>
        <v>1</v>
      </c>
      <c r="AD208" s="23" t="str">
        <f>IF(W208&lt;&gt;"",$H208*W208,"")</f>
        <v/>
      </c>
      <c r="AE208" s="23" t="str">
        <f>IF(X208&lt;&gt;"",$H208*X208,"")</f>
        <v/>
      </c>
    </row>
    <row r="209" spans="2:31" x14ac:dyDescent="0.25">
      <c r="B209" s="18">
        <f>IF(G209="","",B208+1)</f>
        <v>187</v>
      </c>
      <c r="C209" s="25">
        <v>5200000016102</v>
      </c>
      <c r="D209" s="19"/>
      <c r="E209" s="19"/>
      <c r="F209" s="2"/>
      <c r="G209" s="20" t="s">
        <v>317</v>
      </c>
      <c r="H209" s="21">
        <v>333</v>
      </c>
      <c r="I209" s="21" t="s">
        <v>598</v>
      </c>
      <c r="J209" s="46"/>
      <c r="K209" s="46" t="s">
        <v>104</v>
      </c>
      <c r="L209" s="47"/>
      <c r="M209" s="48">
        <v>2.8</v>
      </c>
      <c r="N209" s="48">
        <v>2.8</v>
      </c>
      <c r="O209" s="49"/>
      <c r="P209" s="50"/>
      <c r="Q209" s="50">
        <v>0.18</v>
      </c>
      <c r="R209" s="50"/>
      <c r="S209" s="50"/>
      <c r="T209" s="46" t="s">
        <v>605</v>
      </c>
      <c r="U209" s="46" t="s">
        <v>606</v>
      </c>
      <c r="V209" s="51"/>
      <c r="W209" s="62"/>
      <c r="X209" s="62"/>
      <c r="Y209" s="23">
        <f>IF(M209&lt;&gt;"",$H209*M209,"")</f>
        <v>932.4</v>
      </c>
      <c r="Z209" s="23">
        <f>IF(N209&lt;&gt;"",$H209*N209,"")</f>
        <v>932.4</v>
      </c>
      <c r="AA209" s="19">
        <f>IF(OR(M209&lt;&gt;"",N209&lt;&gt;""),1,0)</f>
        <v>1</v>
      </c>
      <c r="AB209" s="19">
        <f>IF(M209&lt;&gt;0,1,0)</f>
        <v>1</v>
      </c>
      <c r="AC209" s="19">
        <f>IF(N209&lt;&gt;0,1,0)</f>
        <v>1</v>
      </c>
      <c r="AD209" s="23" t="str">
        <f>IF(W209&lt;&gt;"",$H209*W209,"")</f>
        <v/>
      </c>
      <c r="AE209" s="23" t="str">
        <f>IF(X209&lt;&gt;"",$H209*X209,"")</f>
        <v/>
      </c>
    </row>
    <row r="210" spans="2:31" x14ac:dyDescent="0.25">
      <c r="B210" s="18">
        <f>IF(G210="","",B209+1)</f>
        <v>188</v>
      </c>
      <c r="C210" s="25">
        <v>5200000013696</v>
      </c>
      <c r="D210" s="19"/>
      <c r="E210" s="19"/>
      <c r="F210" s="20"/>
      <c r="G210" s="20" t="s">
        <v>318</v>
      </c>
      <c r="H210" s="21">
        <v>1</v>
      </c>
      <c r="I210" s="21" t="s">
        <v>598</v>
      </c>
      <c r="J210" s="46"/>
      <c r="K210" s="46" t="s">
        <v>104</v>
      </c>
      <c r="L210" s="47"/>
      <c r="M210" s="48">
        <v>2.8</v>
      </c>
      <c r="N210" s="48">
        <v>2.8</v>
      </c>
      <c r="O210" s="49"/>
      <c r="P210" s="50"/>
      <c r="Q210" s="50">
        <v>0.18</v>
      </c>
      <c r="R210" s="50"/>
      <c r="S210" s="50"/>
      <c r="T210" s="46" t="s">
        <v>605</v>
      </c>
      <c r="U210" s="46" t="s">
        <v>606</v>
      </c>
      <c r="V210" s="51"/>
      <c r="W210" s="62"/>
      <c r="X210" s="62"/>
      <c r="Y210" s="23">
        <f>IF(M210&lt;&gt;"",$H210*M210,"")</f>
        <v>2.8</v>
      </c>
      <c r="Z210" s="23">
        <f>IF(N210&lt;&gt;"",$H210*N210,"")</f>
        <v>2.8</v>
      </c>
      <c r="AA210" s="19">
        <f>IF(OR(M210&lt;&gt;"",N210&lt;&gt;""),1,0)</f>
        <v>1</v>
      </c>
      <c r="AB210" s="19">
        <f>IF(M210&lt;&gt;0,1,0)</f>
        <v>1</v>
      </c>
      <c r="AC210" s="19">
        <f>IF(N210&lt;&gt;0,1,0)</f>
        <v>1</v>
      </c>
      <c r="AD210" s="23" t="str">
        <f>IF(W210&lt;&gt;"",$H210*W210,"")</f>
        <v/>
      </c>
      <c r="AE210" s="23" t="str">
        <f>IF(X210&lt;&gt;"",$H210*X210,"")</f>
        <v/>
      </c>
    </row>
    <row r="211" spans="2:31" x14ac:dyDescent="0.25">
      <c r="B211" s="18">
        <f>IF(G211="","",B210+1)</f>
        <v>189</v>
      </c>
      <c r="C211" s="25">
        <v>5200000013227</v>
      </c>
      <c r="D211" s="19"/>
      <c r="E211" s="19"/>
      <c r="F211" s="2"/>
      <c r="G211" s="20" t="s">
        <v>319</v>
      </c>
      <c r="H211" s="21">
        <v>1</v>
      </c>
      <c r="I211" s="21" t="s">
        <v>598</v>
      </c>
      <c r="J211" s="46"/>
      <c r="K211" s="46" t="s">
        <v>104</v>
      </c>
      <c r="L211" s="47"/>
      <c r="M211" s="48">
        <v>3.2</v>
      </c>
      <c r="N211" s="48">
        <v>3.2</v>
      </c>
      <c r="O211" s="49"/>
      <c r="P211" s="50"/>
      <c r="Q211" s="50">
        <v>0.18</v>
      </c>
      <c r="R211" s="50"/>
      <c r="S211" s="50"/>
      <c r="T211" s="46" t="s">
        <v>605</v>
      </c>
      <c r="U211" s="46" t="s">
        <v>606</v>
      </c>
      <c r="V211" s="51"/>
      <c r="W211" s="62"/>
      <c r="X211" s="62"/>
      <c r="Y211" s="23">
        <f>IF(M211&lt;&gt;"",$H211*M211,"")</f>
        <v>3.2</v>
      </c>
      <c r="Z211" s="23">
        <f>IF(N211&lt;&gt;"",$H211*N211,"")</f>
        <v>3.2</v>
      </c>
      <c r="AA211" s="19">
        <f>IF(OR(M211&lt;&gt;"",N211&lt;&gt;""),1,0)</f>
        <v>1</v>
      </c>
      <c r="AB211" s="19">
        <f>IF(M211&lt;&gt;0,1,0)</f>
        <v>1</v>
      </c>
      <c r="AC211" s="19">
        <f>IF(N211&lt;&gt;0,1,0)</f>
        <v>1</v>
      </c>
      <c r="AD211" s="23" t="str">
        <f>IF(W211&lt;&gt;"",$H211*W211,"")</f>
        <v/>
      </c>
      <c r="AE211" s="23" t="str">
        <f>IF(X211&lt;&gt;"",$H211*X211,"")</f>
        <v/>
      </c>
    </row>
    <row r="212" spans="2:31" x14ac:dyDescent="0.25">
      <c r="B212" s="18">
        <f>IF(G212="","",B211+1)</f>
        <v>190</v>
      </c>
      <c r="C212" s="25">
        <v>5200000013319</v>
      </c>
      <c r="D212" s="19"/>
      <c r="E212" s="19"/>
      <c r="F212" s="20"/>
      <c r="G212" s="20" t="s">
        <v>320</v>
      </c>
      <c r="H212" s="21">
        <v>1</v>
      </c>
      <c r="I212" s="21" t="s">
        <v>598</v>
      </c>
      <c r="J212" s="46"/>
      <c r="K212" s="46" t="s">
        <v>104</v>
      </c>
      <c r="L212" s="47"/>
      <c r="M212" s="48">
        <v>2.15</v>
      </c>
      <c r="N212" s="48">
        <v>2.15</v>
      </c>
      <c r="O212" s="49"/>
      <c r="P212" s="50"/>
      <c r="Q212" s="50">
        <v>0.18</v>
      </c>
      <c r="R212" s="50"/>
      <c r="S212" s="50"/>
      <c r="T212" s="46" t="s">
        <v>605</v>
      </c>
      <c r="U212" s="46" t="s">
        <v>606</v>
      </c>
      <c r="V212" s="51"/>
      <c r="W212" s="62"/>
      <c r="X212" s="62"/>
      <c r="Y212" s="23">
        <f>IF(M212&lt;&gt;"",$H212*M212,"")</f>
        <v>2.15</v>
      </c>
      <c r="Z212" s="23">
        <f>IF(N212&lt;&gt;"",$H212*N212,"")</f>
        <v>2.15</v>
      </c>
      <c r="AA212" s="19">
        <f>IF(OR(M212&lt;&gt;"",N212&lt;&gt;""),1,0)</f>
        <v>1</v>
      </c>
      <c r="AB212" s="19">
        <f>IF(M212&lt;&gt;0,1,0)</f>
        <v>1</v>
      </c>
      <c r="AC212" s="19">
        <f>IF(N212&lt;&gt;0,1,0)</f>
        <v>1</v>
      </c>
      <c r="AD212" s="23" t="str">
        <f>IF(W212&lt;&gt;"",$H212*W212,"")</f>
        <v/>
      </c>
      <c r="AE212" s="23" t="str">
        <f>IF(X212&lt;&gt;"",$H212*X212,"")</f>
        <v/>
      </c>
    </row>
    <row r="213" spans="2:31" x14ac:dyDescent="0.25">
      <c r="B213" s="18">
        <f>IF(G213="","",B212+1)</f>
        <v>191</v>
      </c>
      <c r="C213" s="25">
        <v>5200000013311</v>
      </c>
      <c r="D213" s="19"/>
      <c r="E213" s="19"/>
      <c r="F213" s="2"/>
      <c r="G213" s="20" t="s">
        <v>321</v>
      </c>
      <c r="H213" s="21">
        <v>1</v>
      </c>
      <c r="I213" s="21" t="s">
        <v>598</v>
      </c>
      <c r="J213" s="46"/>
      <c r="K213" s="46" t="s">
        <v>104</v>
      </c>
      <c r="L213" s="47"/>
      <c r="M213" s="48">
        <v>1.48</v>
      </c>
      <c r="N213" s="48">
        <v>1.48</v>
      </c>
      <c r="O213" s="49"/>
      <c r="P213" s="50"/>
      <c r="Q213" s="50">
        <v>0.18</v>
      </c>
      <c r="R213" s="50"/>
      <c r="S213" s="50"/>
      <c r="T213" s="46" t="s">
        <v>605</v>
      </c>
      <c r="U213" s="46" t="s">
        <v>606</v>
      </c>
      <c r="V213" s="51"/>
      <c r="W213" s="62"/>
      <c r="X213" s="62"/>
      <c r="Y213" s="23">
        <f>IF(M213&lt;&gt;"",$H213*M213,"")</f>
        <v>1.48</v>
      </c>
      <c r="Z213" s="23">
        <f>IF(N213&lt;&gt;"",$H213*N213,"")</f>
        <v>1.48</v>
      </c>
      <c r="AA213" s="19">
        <f>IF(OR(M213&lt;&gt;"",N213&lt;&gt;""),1,0)</f>
        <v>1</v>
      </c>
      <c r="AB213" s="19">
        <f>IF(M213&lt;&gt;0,1,0)</f>
        <v>1</v>
      </c>
      <c r="AC213" s="19">
        <f>IF(N213&lt;&gt;0,1,0)</f>
        <v>1</v>
      </c>
      <c r="AD213" s="23" t="str">
        <f>IF(W213&lt;&gt;"",$H213*W213,"")</f>
        <v/>
      </c>
      <c r="AE213" s="23" t="str">
        <f>IF(X213&lt;&gt;"",$H213*X213,"")</f>
        <v/>
      </c>
    </row>
    <row r="214" spans="2:31" x14ac:dyDescent="0.25">
      <c r="B214" s="18">
        <f>IF(G214="","",B213+1)</f>
        <v>192</v>
      </c>
      <c r="C214" s="25">
        <v>5200000015756</v>
      </c>
      <c r="D214" s="19"/>
      <c r="E214" s="19"/>
      <c r="F214" s="20"/>
      <c r="G214" s="20" t="s">
        <v>322</v>
      </c>
      <c r="H214" s="21">
        <v>67</v>
      </c>
      <c r="I214" s="21" t="s">
        <v>598</v>
      </c>
      <c r="J214" s="46"/>
      <c r="K214" s="46" t="s">
        <v>104</v>
      </c>
      <c r="L214" s="47"/>
      <c r="M214" s="48">
        <v>2.4500000000000002</v>
      </c>
      <c r="N214" s="48">
        <v>2.4500000000000002</v>
      </c>
      <c r="O214" s="49"/>
      <c r="P214" s="50"/>
      <c r="Q214" s="50">
        <v>0.18</v>
      </c>
      <c r="R214" s="50"/>
      <c r="S214" s="50"/>
      <c r="T214" s="46" t="s">
        <v>605</v>
      </c>
      <c r="U214" s="46" t="s">
        <v>606</v>
      </c>
      <c r="V214" s="51"/>
      <c r="W214" s="62"/>
      <c r="X214" s="62"/>
      <c r="Y214" s="23">
        <f>IF(M214&lt;&gt;"",$H214*M214,"")</f>
        <v>164.15</v>
      </c>
      <c r="Z214" s="23">
        <f>IF(N214&lt;&gt;"",$H214*N214,"")</f>
        <v>164.15</v>
      </c>
      <c r="AA214" s="19">
        <f>IF(OR(M214&lt;&gt;"",N214&lt;&gt;""),1,0)</f>
        <v>1</v>
      </c>
      <c r="AB214" s="19">
        <f>IF(M214&lt;&gt;0,1,0)</f>
        <v>1</v>
      </c>
      <c r="AC214" s="19">
        <f>IF(N214&lt;&gt;0,1,0)</f>
        <v>1</v>
      </c>
      <c r="AD214" s="23" t="str">
        <f>IF(W214&lt;&gt;"",$H214*W214,"")</f>
        <v/>
      </c>
      <c r="AE214" s="23" t="str">
        <f>IF(X214&lt;&gt;"",$H214*X214,"")</f>
        <v/>
      </c>
    </row>
    <row r="215" spans="2:31" x14ac:dyDescent="0.25">
      <c r="B215" s="18">
        <f>IF(G215="","",B214+1)</f>
        <v>193</v>
      </c>
      <c r="C215" s="25">
        <v>5200000014461</v>
      </c>
      <c r="D215" s="19"/>
      <c r="E215" s="19"/>
      <c r="F215" s="2"/>
      <c r="G215" s="20" t="s">
        <v>323</v>
      </c>
      <c r="H215" s="21">
        <v>8</v>
      </c>
      <c r="I215" s="21" t="s">
        <v>598</v>
      </c>
      <c r="J215" s="46"/>
      <c r="K215" s="46" t="s">
        <v>104</v>
      </c>
      <c r="L215" s="47"/>
      <c r="M215" s="48">
        <v>2.8</v>
      </c>
      <c r="N215" s="48">
        <v>2.8</v>
      </c>
      <c r="O215" s="49"/>
      <c r="P215" s="50"/>
      <c r="Q215" s="50">
        <v>0.18</v>
      </c>
      <c r="R215" s="50"/>
      <c r="S215" s="50"/>
      <c r="T215" s="46" t="s">
        <v>605</v>
      </c>
      <c r="U215" s="46" t="s">
        <v>606</v>
      </c>
      <c r="V215" s="51"/>
      <c r="W215" s="62"/>
      <c r="X215" s="62"/>
      <c r="Y215" s="23">
        <f>IF(M215&lt;&gt;"",$H215*M215,"")</f>
        <v>22.4</v>
      </c>
      <c r="Z215" s="23">
        <f>IF(N215&lt;&gt;"",$H215*N215,"")</f>
        <v>22.4</v>
      </c>
      <c r="AA215" s="19">
        <f>IF(OR(M215&lt;&gt;"",N215&lt;&gt;""),1,0)</f>
        <v>1</v>
      </c>
      <c r="AB215" s="19">
        <f>IF(M215&lt;&gt;0,1,0)</f>
        <v>1</v>
      </c>
      <c r="AC215" s="19">
        <f>IF(N215&lt;&gt;0,1,0)</f>
        <v>1</v>
      </c>
      <c r="AD215" s="23" t="str">
        <f>IF(W215&lt;&gt;"",$H215*W215,"")</f>
        <v/>
      </c>
      <c r="AE215" s="23" t="str">
        <f>IF(X215&lt;&gt;"",$H215*X215,"")</f>
        <v/>
      </c>
    </row>
    <row r="216" spans="2:31" x14ac:dyDescent="0.25">
      <c r="B216" s="18">
        <f>IF(G216="","",B215+1)</f>
        <v>194</v>
      </c>
      <c r="C216" s="25">
        <v>5200000014452</v>
      </c>
      <c r="D216" s="19"/>
      <c r="E216" s="19"/>
      <c r="F216" s="20"/>
      <c r="G216" s="20" t="s">
        <v>324</v>
      </c>
      <c r="H216" s="21">
        <v>16</v>
      </c>
      <c r="I216" s="21" t="s">
        <v>598</v>
      </c>
      <c r="J216" s="46"/>
      <c r="K216" s="46" t="s">
        <v>104</v>
      </c>
      <c r="L216" s="47"/>
      <c r="M216" s="48">
        <v>2.1</v>
      </c>
      <c r="N216" s="48">
        <v>2.1</v>
      </c>
      <c r="O216" s="49"/>
      <c r="P216" s="50"/>
      <c r="Q216" s="50">
        <v>0.18</v>
      </c>
      <c r="R216" s="50"/>
      <c r="S216" s="50"/>
      <c r="T216" s="46" t="s">
        <v>605</v>
      </c>
      <c r="U216" s="46" t="s">
        <v>606</v>
      </c>
      <c r="V216" s="51"/>
      <c r="W216" s="62"/>
      <c r="X216" s="62"/>
      <c r="Y216" s="23">
        <f>IF(M216&lt;&gt;"",$H216*M216,"")</f>
        <v>33.6</v>
      </c>
      <c r="Z216" s="23">
        <f>IF(N216&lt;&gt;"",$H216*N216,"")</f>
        <v>33.6</v>
      </c>
      <c r="AA216" s="19">
        <f>IF(OR(M216&lt;&gt;"",N216&lt;&gt;""),1,0)</f>
        <v>1</v>
      </c>
      <c r="AB216" s="19">
        <f>IF(M216&lt;&gt;0,1,0)</f>
        <v>1</v>
      </c>
      <c r="AC216" s="19">
        <f>IF(N216&lt;&gt;0,1,0)</f>
        <v>1</v>
      </c>
      <c r="AD216" s="23" t="str">
        <f>IF(W216&lt;&gt;"",$H216*W216,"")</f>
        <v/>
      </c>
      <c r="AE216" s="23" t="str">
        <f>IF(X216&lt;&gt;"",$H216*X216,"")</f>
        <v/>
      </c>
    </row>
    <row r="217" spans="2:31" x14ac:dyDescent="0.25">
      <c r="B217" s="18">
        <f>IF(G217="","",B216+1)</f>
        <v>195</v>
      </c>
      <c r="C217" s="25">
        <v>5200000014451</v>
      </c>
      <c r="D217" s="19"/>
      <c r="E217" s="19"/>
      <c r="F217" s="2"/>
      <c r="G217" s="20" t="s">
        <v>325</v>
      </c>
      <c r="H217" s="21">
        <v>32</v>
      </c>
      <c r="I217" s="21" t="s">
        <v>598</v>
      </c>
      <c r="J217" s="46"/>
      <c r="K217" s="46" t="s">
        <v>104</v>
      </c>
      <c r="L217" s="47"/>
      <c r="M217" s="48">
        <v>2.4300000000000002</v>
      </c>
      <c r="N217" s="48">
        <v>2.4300000000000002</v>
      </c>
      <c r="O217" s="49"/>
      <c r="P217" s="50"/>
      <c r="Q217" s="50">
        <v>0.18</v>
      </c>
      <c r="R217" s="50"/>
      <c r="S217" s="50"/>
      <c r="T217" s="46" t="s">
        <v>605</v>
      </c>
      <c r="U217" s="46" t="s">
        <v>606</v>
      </c>
      <c r="V217" s="51"/>
      <c r="W217" s="62"/>
      <c r="X217" s="62"/>
      <c r="Y217" s="23">
        <f>IF(M217&lt;&gt;"",$H217*M217,"")</f>
        <v>77.760000000000005</v>
      </c>
      <c r="Z217" s="23">
        <f>IF(N217&lt;&gt;"",$H217*N217,"")</f>
        <v>77.760000000000005</v>
      </c>
      <c r="AA217" s="19">
        <f>IF(OR(M217&lt;&gt;"",N217&lt;&gt;""),1,0)</f>
        <v>1</v>
      </c>
      <c r="AB217" s="19">
        <f>IF(M217&lt;&gt;0,1,0)</f>
        <v>1</v>
      </c>
      <c r="AC217" s="19">
        <f>IF(N217&lt;&gt;0,1,0)</f>
        <v>1</v>
      </c>
      <c r="AD217" s="23" t="str">
        <f>IF(W217&lt;&gt;"",$H217*W217,"")</f>
        <v/>
      </c>
      <c r="AE217" s="23" t="str">
        <f>IF(X217&lt;&gt;"",$H217*X217,"")</f>
        <v/>
      </c>
    </row>
    <row r="218" spans="2:31" x14ac:dyDescent="0.25">
      <c r="B218" s="18">
        <f>IF(G218="","",B217+1)</f>
        <v>196</v>
      </c>
      <c r="C218" s="25">
        <v>5200000014460</v>
      </c>
      <c r="D218" s="19"/>
      <c r="E218" s="19"/>
      <c r="F218" s="20"/>
      <c r="G218" s="20" t="s">
        <v>326</v>
      </c>
      <c r="H218" s="21">
        <v>32</v>
      </c>
      <c r="I218" s="21" t="s">
        <v>598</v>
      </c>
      <c r="J218" s="46"/>
      <c r="K218" s="46" t="s">
        <v>104</v>
      </c>
      <c r="L218" s="47"/>
      <c r="M218" s="48">
        <v>5.5</v>
      </c>
      <c r="N218" s="48">
        <v>5.5</v>
      </c>
      <c r="O218" s="49"/>
      <c r="P218" s="50"/>
      <c r="Q218" s="50">
        <v>0.18</v>
      </c>
      <c r="R218" s="50"/>
      <c r="S218" s="50"/>
      <c r="T218" s="46" t="s">
        <v>605</v>
      </c>
      <c r="U218" s="46" t="s">
        <v>606</v>
      </c>
      <c r="V218" s="51"/>
      <c r="W218" s="62"/>
      <c r="X218" s="62"/>
      <c r="Y218" s="23">
        <f>IF(M218&lt;&gt;"",$H218*M218,"")</f>
        <v>176</v>
      </c>
      <c r="Z218" s="23">
        <f>IF(N218&lt;&gt;"",$H218*N218,"")</f>
        <v>176</v>
      </c>
      <c r="AA218" s="19">
        <f>IF(OR(M218&lt;&gt;"",N218&lt;&gt;""),1,0)</f>
        <v>1</v>
      </c>
      <c r="AB218" s="19">
        <f>IF(M218&lt;&gt;0,1,0)</f>
        <v>1</v>
      </c>
      <c r="AC218" s="19">
        <f>IF(N218&lt;&gt;0,1,0)</f>
        <v>1</v>
      </c>
      <c r="AD218" s="23" t="str">
        <f>IF(W218&lt;&gt;"",$H218*W218,"")</f>
        <v/>
      </c>
      <c r="AE218" s="23" t="str">
        <f>IF(X218&lt;&gt;"",$H218*X218,"")</f>
        <v/>
      </c>
    </row>
    <row r="219" spans="2:31" x14ac:dyDescent="0.25">
      <c r="B219" s="18">
        <f>IF(G219="","",B218+1)</f>
        <v>197</v>
      </c>
      <c r="C219" s="25">
        <v>5200000010105</v>
      </c>
      <c r="D219" s="19"/>
      <c r="E219" s="19"/>
      <c r="F219" s="2"/>
      <c r="G219" s="20" t="s">
        <v>327</v>
      </c>
      <c r="H219" s="21">
        <v>20</v>
      </c>
      <c r="I219" s="21" t="s">
        <v>598</v>
      </c>
      <c r="J219" s="46"/>
      <c r="K219" s="46" t="s">
        <v>104</v>
      </c>
      <c r="L219" s="47"/>
      <c r="M219" s="48">
        <v>2.85</v>
      </c>
      <c r="N219" s="48">
        <v>2.85</v>
      </c>
      <c r="O219" s="49"/>
      <c r="P219" s="50"/>
      <c r="Q219" s="50">
        <v>0.18</v>
      </c>
      <c r="R219" s="50"/>
      <c r="S219" s="50"/>
      <c r="T219" s="46" t="s">
        <v>605</v>
      </c>
      <c r="U219" s="46" t="s">
        <v>606</v>
      </c>
      <c r="V219" s="51"/>
      <c r="W219" s="62"/>
      <c r="X219" s="62"/>
      <c r="Y219" s="23">
        <f>IF(M219&lt;&gt;"",$H219*M219,"")</f>
        <v>57</v>
      </c>
      <c r="Z219" s="23">
        <f>IF(N219&lt;&gt;"",$H219*N219,"")</f>
        <v>57</v>
      </c>
      <c r="AA219" s="19">
        <f>IF(OR(M219&lt;&gt;"",N219&lt;&gt;""),1,0)</f>
        <v>1</v>
      </c>
      <c r="AB219" s="19">
        <f>IF(M219&lt;&gt;0,1,0)</f>
        <v>1</v>
      </c>
      <c r="AC219" s="19">
        <f>IF(N219&lt;&gt;0,1,0)</f>
        <v>1</v>
      </c>
      <c r="AD219" s="23" t="str">
        <f>IF(W219&lt;&gt;"",$H219*W219,"")</f>
        <v/>
      </c>
      <c r="AE219" s="23" t="str">
        <f>IF(X219&lt;&gt;"",$H219*X219,"")</f>
        <v/>
      </c>
    </row>
    <row r="220" spans="2:31" x14ac:dyDescent="0.25">
      <c r="B220" s="18">
        <f>IF(G220="","",B219+1)</f>
        <v>198</v>
      </c>
      <c r="C220" s="25">
        <v>5200000010106</v>
      </c>
      <c r="D220" s="19"/>
      <c r="E220" s="19"/>
      <c r="F220" s="20"/>
      <c r="G220" s="20" t="s">
        <v>328</v>
      </c>
      <c r="H220" s="21">
        <v>21</v>
      </c>
      <c r="I220" s="21" t="s">
        <v>598</v>
      </c>
      <c r="J220" s="46"/>
      <c r="K220" s="46" t="s">
        <v>104</v>
      </c>
      <c r="L220" s="47"/>
      <c r="M220" s="48">
        <v>2.85</v>
      </c>
      <c r="N220" s="48">
        <v>2.85</v>
      </c>
      <c r="O220" s="49"/>
      <c r="P220" s="50"/>
      <c r="Q220" s="50">
        <v>0.18</v>
      </c>
      <c r="R220" s="50"/>
      <c r="S220" s="50"/>
      <c r="T220" s="46" t="s">
        <v>605</v>
      </c>
      <c r="U220" s="46" t="s">
        <v>606</v>
      </c>
      <c r="V220" s="51"/>
      <c r="W220" s="62"/>
      <c r="X220" s="62"/>
      <c r="Y220" s="23">
        <f>IF(M220&lt;&gt;"",$H220*M220,"")</f>
        <v>59.85</v>
      </c>
      <c r="Z220" s="23">
        <f>IF(N220&lt;&gt;"",$H220*N220,"")</f>
        <v>59.85</v>
      </c>
      <c r="AA220" s="19">
        <f>IF(OR(M220&lt;&gt;"",N220&lt;&gt;""),1,0)</f>
        <v>1</v>
      </c>
      <c r="AB220" s="19">
        <f>IF(M220&lt;&gt;0,1,0)</f>
        <v>1</v>
      </c>
      <c r="AC220" s="19">
        <f>IF(N220&lt;&gt;0,1,0)</f>
        <v>1</v>
      </c>
      <c r="AD220" s="23" t="str">
        <f>IF(W220&lt;&gt;"",$H220*W220,"")</f>
        <v/>
      </c>
      <c r="AE220" s="23" t="str">
        <f>IF(X220&lt;&gt;"",$H220*X220,"")</f>
        <v/>
      </c>
    </row>
    <row r="221" spans="2:31" x14ac:dyDescent="0.25">
      <c r="B221" s="18">
        <f>IF(G221="","",B220+1)</f>
        <v>199</v>
      </c>
      <c r="C221" s="25">
        <v>5200000015402</v>
      </c>
      <c r="D221" s="19"/>
      <c r="E221" s="19"/>
      <c r="F221" s="2"/>
      <c r="G221" s="20" t="s">
        <v>329</v>
      </c>
      <c r="H221" s="21">
        <v>67</v>
      </c>
      <c r="I221" s="21" t="s">
        <v>598</v>
      </c>
      <c r="J221" s="46"/>
      <c r="K221" s="46" t="s">
        <v>104</v>
      </c>
      <c r="L221" s="47"/>
      <c r="M221" s="48">
        <v>11.9</v>
      </c>
      <c r="N221" s="48">
        <v>11.9</v>
      </c>
      <c r="O221" s="49"/>
      <c r="P221" s="50"/>
      <c r="Q221" s="50">
        <v>0.18</v>
      </c>
      <c r="R221" s="50"/>
      <c r="S221" s="50"/>
      <c r="T221" s="46" t="s">
        <v>605</v>
      </c>
      <c r="U221" s="46" t="s">
        <v>606</v>
      </c>
      <c r="V221" s="51"/>
      <c r="W221" s="62"/>
      <c r="X221" s="62"/>
      <c r="Y221" s="23">
        <f>IF(M221&lt;&gt;"",$H221*M221,"")</f>
        <v>797.30000000000007</v>
      </c>
      <c r="Z221" s="23">
        <f>IF(N221&lt;&gt;"",$H221*N221,"")</f>
        <v>797.30000000000007</v>
      </c>
      <c r="AA221" s="19">
        <f>IF(OR(M221&lt;&gt;"",N221&lt;&gt;""),1,0)</f>
        <v>1</v>
      </c>
      <c r="AB221" s="19">
        <f>IF(M221&lt;&gt;0,1,0)</f>
        <v>1</v>
      </c>
      <c r="AC221" s="19">
        <f>IF(N221&lt;&gt;0,1,0)</f>
        <v>1</v>
      </c>
      <c r="AD221" s="23" t="str">
        <f>IF(W221&lt;&gt;"",$H221*W221,"")</f>
        <v/>
      </c>
      <c r="AE221" s="23" t="str">
        <f>IF(X221&lt;&gt;"",$H221*X221,"")</f>
        <v/>
      </c>
    </row>
    <row r="222" spans="2:31" x14ac:dyDescent="0.25">
      <c r="B222" s="18">
        <f>IF(G222="","",B221+1)</f>
        <v>200</v>
      </c>
      <c r="C222" s="25">
        <v>5200000010112</v>
      </c>
      <c r="D222" s="19"/>
      <c r="E222" s="19"/>
      <c r="F222" s="20"/>
      <c r="G222" s="20" t="s">
        <v>330</v>
      </c>
      <c r="H222" s="21">
        <v>13</v>
      </c>
      <c r="I222" s="21" t="s">
        <v>598</v>
      </c>
      <c r="J222" s="46"/>
      <c r="K222" s="46" t="s">
        <v>104</v>
      </c>
      <c r="L222" s="47"/>
      <c r="M222" s="48">
        <v>7.5</v>
      </c>
      <c r="N222" s="48">
        <v>7.5</v>
      </c>
      <c r="O222" s="49"/>
      <c r="P222" s="50"/>
      <c r="Q222" s="50">
        <v>0.18</v>
      </c>
      <c r="R222" s="50"/>
      <c r="S222" s="50"/>
      <c r="T222" s="46" t="s">
        <v>605</v>
      </c>
      <c r="U222" s="46" t="s">
        <v>606</v>
      </c>
      <c r="V222" s="51"/>
      <c r="W222" s="62"/>
      <c r="X222" s="62"/>
      <c r="Y222" s="23">
        <f>IF(M222&lt;&gt;"",$H222*M222,"")</f>
        <v>97.5</v>
      </c>
      <c r="Z222" s="23">
        <f>IF(N222&lt;&gt;"",$H222*N222,"")</f>
        <v>97.5</v>
      </c>
      <c r="AA222" s="19">
        <f>IF(OR(M222&lt;&gt;"",N222&lt;&gt;""),1,0)</f>
        <v>1</v>
      </c>
      <c r="AB222" s="19">
        <f>IF(M222&lt;&gt;0,1,0)</f>
        <v>1</v>
      </c>
      <c r="AC222" s="19">
        <f>IF(N222&lt;&gt;0,1,0)</f>
        <v>1</v>
      </c>
      <c r="AD222" s="23" t="str">
        <f>IF(W222&lt;&gt;"",$H222*W222,"")</f>
        <v/>
      </c>
      <c r="AE222" s="23" t="str">
        <f>IF(X222&lt;&gt;"",$H222*X222,"")</f>
        <v/>
      </c>
    </row>
    <row r="223" spans="2:31" x14ac:dyDescent="0.25">
      <c r="B223" s="18">
        <f>IF(G223="","",B222+1)</f>
        <v>201</v>
      </c>
      <c r="C223" s="25">
        <v>5200000010107</v>
      </c>
      <c r="D223" s="19"/>
      <c r="E223" s="19"/>
      <c r="F223" s="2"/>
      <c r="G223" s="20" t="s">
        <v>331</v>
      </c>
      <c r="H223" s="21">
        <v>20</v>
      </c>
      <c r="I223" s="21" t="s">
        <v>598</v>
      </c>
      <c r="J223" s="46"/>
      <c r="K223" s="46" t="s">
        <v>104</v>
      </c>
      <c r="L223" s="47"/>
      <c r="M223" s="48">
        <v>6.4</v>
      </c>
      <c r="N223" s="48">
        <v>6.4</v>
      </c>
      <c r="O223" s="49"/>
      <c r="P223" s="50"/>
      <c r="Q223" s="50">
        <v>0.18</v>
      </c>
      <c r="R223" s="50"/>
      <c r="S223" s="50"/>
      <c r="T223" s="46" t="s">
        <v>605</v>
      </c>
      <c r="U223" s="46" t="s">
        <v>606</v>
      </c>
      <c r="V223" s="51"/>
      <c r="W223" s="62"/>
      <c r="X223" s="62"/>
      <c r="Y223" s="23">
        <f>IF(M223&lt;&gt;"",$H223*M223,"")</f>
        <v>128</v>
      </c>
      <c r="Z223" s="23">
        <f>IF(N223&lt;&gt;"",$H223*N223,"")</f>
        <v>128</v>
      </c>
      <c r="AA223" s="19">
        <f>IF(OR(M223&lt;&gt;"",N223&lt;&gt;""),1,0)</f>
        <v>1</v>
      </c>
      <c r="AB223" s="19">
        <f>IF(M223&lt;&gt;0,1,0)</f>
        <v>1</v>
      </c>
      <c r="AC223" s="19">
        <f>IF(N223&lt;&gt;0,1,0)</f>
        <v>1</v>
      </c>
      <c r="AD223" s="23" t="str">
        <f>IF(W223&lt;&gt;"",$H223*W223,"")</f>
        <v/>
      </c>
      <c r="AE223" s="23" t="str">
        <f>IF(X223&lt;&gt;"",$H223*X223,"")</f>
        <v/>
      </c>
    </row>
    <row r="224" spans="2:31" x14ac:dyDescent="0.25">
      <c r="B224" s="18">
        <f>IF(G224="","",B223+1)</f>
        <v>202</v>
      </c>
      <c r="C224" s="25">
        <v>5200000010113</v>
      </c>
      <c r="D224" s="19"/>
      <c r="E224" s="19"/>
      <c r="F224" s="20"/>
      <c r="G224" s="20" t="s">
        <v>332</v>
      </c>
      <c r="H224" s="21">
        <v>20</v>
      </c>
      <c r="I224" s="21" t="s">
        <v>598</v>
      </c>
      <c r="J224" s="46"/>
      <c r="K224" s="46" t="s">
        <v>104</v>
      </c>
      <c r="L224" s="47"/>
      <c r="M224" s="48">
        <v>8.5</v>
      </c>
      <c r="N224" s="48">
        <v>8.5</v>
      </c>
      <c r="O224" s="49"/>
      <c r="P224" s="50"/>
      <c r="Q224" s="50">
        <v>0.18</v>
      </c>
      <c r="R224" s="50"/>
      <c r="S224" s="50"/>
      <c r="T224" s="46" t="s">
        <v>605</v>
      </c>
      <c r="U224" s="46" t="s">
        <v>606</v>
      </c>
      <c r="V224" s="51"/>
      <c r="W224" s="62"/>
      <c r="X224" s="62"/>
      <c r="Y224" s="23">
        <f>IF(M224&lt;&gt;"",$H224*M224,"")</f>
        <v>170</v>
      </c>
      <c r="Z224" s="23">
        <f>IF(N224&lt;&gt;"",$H224*N224,"")</f>
        <v>170</v>
      </c>
      <c r="AA224" s="19">
        <f>IF(OR(M224&lt;&gt;"",N224&lt;&gt;""),1,0)</f>
        <v>1</v>
      </c>
      <c r="AB224" s="19">
        <f>IF(M224&lt;&gt;0,1,0)</f>
        <v>1</v>
      </c>
      <c r="AC224" s="19">
        <f>IF(N224&lt;&gt;0,1,0)</f>
        <v>1</v>
      </c>
      <c r="AD224" s="23" t="str">
        <f>IF(W224&lt;&gt;"",$H224*W224,"")</f>
        <v/>
      </c>
      <c r="AE224" s="23" t="str">
        <f>IF(X224&lt;&gt;"",$H224*X224,"")</f>
        <v/>
      </c>
    </row>
    <row r="225" spans="2:31" x14ac:dyDescent="0.25">
      <c r="B225" s="18">
        <f>IF(G225="","",B224+1)</f>
        <v>203</v>
      </c>
      <c r="C225" s="25">
        <v>5200000010114</v>
      </c>
      <c r="D225" s="19"/>
      <c r="E225" s="19"/>
      <c r="F225" s="2"/>
      <c r="G225" s="20" t="s">
        <v>333</v>
      </c>
      <c r="H225" s="21">
        <v>20</v>
      </c>
      <c r="I225" s="21" t="s">
        <v>598</v>
      </c>
      <c r="J225" s="46"/>
      <c r="K225" s="46" t="s">
        <v>104</v>
      </c>
      <c r="L225" s="47"/>
      <c r="M225" s="48">
        <v>2.95</v>
      </c>
      <c r="N225" s="48">
        <v>2.95</v>
      </c>
      <c r="O225" s="49"/>
      <c r="P225" s="50"/>
      <c r="Q225" s="50">
        <v>0.18</v>
      </c>
      <c r="R225" s="50"/>
      <c r="S225" s="50"/>
      <c r="T225" s="46" t="s">
        <v>605</v>
      </c>
      <c r="U225" s="46" t="s">
        <v>606</v>
      </c>
      <c r="V225" s="51"/>
      <c r="W225" s="62"/>
      <c r="X225" s="62"/>
      <c r="Y225" s="23">
        <f>IF(M225&lt;&gt;"",$H225*M225,"")</f>
        <v>59</v>
      </c>
      <c r="Z225" s="23">
        <f>IF(N225&lt;&gt;"",$H225*N225,"")</f>
        <v>59</v>
      </c>
      <c r="AA225" s="19">
        <f>IF(OR(M225&lt;&gt;"",N225&lt;&gt;""),1,0)</f>
        <v>1</v>
      </c>
      <c r="AB225" s="19">
        <f>IF(M225&lt;&gt;0,1,0)</f>
        <v>1</v>
      </c>
      <c r="AC225" s="19">
        <f>IF(N225&lt;&gt;0,1,0)</f>
        <v>1</v>
      </c>
      <c r="AD225" s="23" t="str">
        <f>IF(W225&lt;&gt;"",$H225*W225,"")</f>
        <v/>
      </c>
      <c r="AE225" s="23" t="str">
        <f>IF(X225&lt;&gt;"",$H225*X225,"")</f>
        <v/>
      </c>
    </row>
    <row r="226" spans="2:31" x14ac:dyDescent="0.25">
      <c r="B226" s="18">
        <f>IF(G226="","",B225+1)</f>
        <v>204</v>
      </c>
      <c r="C226" s="25">
        <v>5200000010115</v>
      </c>
      <c r="D226" s="19"/>
      <c r="E226" s="19"/>
      <c r="F226" s="20"/>
      <c r="G226" s="20" t="s">
        <v>334</v>
      </c>
      <c r="H226" s="21">
        <v>21</v>
      </c>
      <c r="I226" s="21" t="s">
        <v>598</v>
      </c>
      <c r="J226" s="46"/>
      <c r="K226" s="46" t="s">
        <v>104</v>
      </c>
      <c r="L226" s="47"/>
      <c r="M226" s="48">
        <v>3</v>
      </c>
      <c r="N226" s="48">
        <v>3</v>
      </c>
      <c r="O226" s="49"/>
      <c r="P226" s="50"/>
      <c r="Q226" s="50">
        <v>0.18</v>
      </c>
      <c r="R226" s="50"/>
      <c r="S226" s="50"/>
      <c r="T226" s="46" t="s">
        <v>605</v>
      </c>
      <c r="U226" s="46" t="s">
        <v>606</v>
      </c>
      <c r="V226" s="51"/>
      <c r="W226" s="62"/>
      <c r="X226" s="62"/>
      <c r="Y226" s="23">
        <f>IF(M226&lt;&gt;"",$H226*M226,"")</f>
        <v>63</v>
      </c>
      <c r="Z226" s="23">
        <f>IF(N226&lt;&gt;"",$H226*N226,"")</f>
        <v>63</v>
      </c>
      <c r="AA226" s="19">
        <f>IF(OR(M226&lt;&gt;"",N226&lt;&gt;""),1,0)</f>
        <v>1</v>
      </c>
      <c r="AB226" s="19">
        <f>IF(M226&lt;&gt;0,1,0)</f>
        <v>1</v>
      </c>
      <c r="AC226" s="19">
        <f>IF(N226&lt;&gt;0,1,0)</f>
        <v>1</v>
      </c>
      <c r="AD226" s="23" t="str">
        <f>IF(W226&lt;&gt;"",$H226*W226,"")</f>
        <v/>
      </c>
      <c r="AE226" s="23" t="str">
        <f>IF(X226&lt;&gt;"",$H226*X226,"")</f>
        <v/>
      </c>
    </row>
    <row r="227" spans="2:31" x14ac:dyDescent="0.25">
      <c r="B227" s="18">
        <f>IF(G227="","",B226+1)</f>
        <v>205</v>
      </c>
      <c r="C227" s="25">
        <v>5200000010116</v>
      </c>
      <c r="D227" s="19"/>
      <c r="E227" s="19"/>
      <c r="F227" s="2"/>
      <c r="G227" s="20" t="s">
        <v>335</v>
      </c>
      <c r="H227" s="21">
        <v>20</v>
      </c>
      <c r="I227" s="21" t="s">
        <v>598</v>
      </c>
      <c r="J227" s="46"/>
      <c r="K227" s="46" t="s">
        <v>104</v>
      </c>
      <c r="L227" s="47"/>
      <c r="M227" s="48">
        <v>14.7</v>
      </c>
      <c r="N227" s="48">
        <v>14.7</v>
      </c>
      <c r="O227" s="49"/>
      <c r="P227" s="50"/>
      <c r="Q227" s="50">
        <v>0.18</v>
      </c>
      <c r="R227" s="50"/>
      <c r="S227" s="50"/>
      <c r="T227" s="46" t="s">
        <v>605</v>
      </c>
      <c r="U227" s="46" t="s">
        <v>606</v>
      </c>
      <c r="V227" s="51"/>
      <c r="W227" s="62"/>
      <c r="X227" s="62"/>
      <c r="Y227" s="23">
        <f>IF(M227&lt;&gt;"",$H227*M227,"")</f>
        <v>294</v>
      </c>
      <c r="Z227" s="23">
        <f>IF(N227&lt;&gt;"",$H227*N227,"")</f>
        <v>294</v>
      </c>
      <c r="AA227" s="19">
        <f>IF(OR(M227&lt;&gt;"",N227&lt;&gt;""),1,0)</f>
        <v>1</v>
      </c>
      <c r="AB227" s="19">
        <f>IF(M227&lt;&gt;0,1,0)</f>
        <v>1</v>
      </c>
      <c r="AC227" s="19">
        <f>IF(N227&lt;&gt;0,1,0)</f>
        <v>1</v>
      </c>
      <c r="AD227" s="23" t="str">
        <f>IF(W227&lt;&gt;"",$H227*W227,"")</f>
        <v/>
      </c>
      <c r="AE227" s="23" t="str">
        <f>IF(X227&lt;&gt;"",$H227*X227,"")</f>
        <v/>
      </c>
    </row>
    <row r="228" spans="2:31" x14ac:dyDescent="0.25">
      <c r="B228" s="18">
        <f>IF(G228="","",B227+1)</f>
        <v>206</v>
      </c>
      <c r="C228" s="25">
        <v>5200000010117</v>
      </c>
      <c r="D228" s="19"/>
      <c r="E228" s="19"/>
      <c r="F228" s="20"/>
      <c r="G228" s="20" t="s">
        <v>336</v>
      </c>
      <c r="H228" s="21">
        <v>113</v>
      </c>
      <c r="I228" s="21" t="s">
        <v>598</v>
      </c>
      <c r="J228" s="46"/>
      <c r="K228" s="46" t="s">
        <v>104</v>
      </c>
      <c r="L228" s="47"/>
      <c r="M228" s="48">
        <v>16.899999999999999</v>
      </c>
      <c r="N228" s="48">
        <v>16.899999999999999</v>
      </c>
      <c r="O228" s="49"/>
      <c r="P228" s="50"/>
      <c r="Q228" s="50">
        <v>0.18</v>
      </c>
      <c r="R228" s="50"/>
      <c r="S228" s="50"/>
      <c r="T228" s="46" t="s">
        <v>605</v>
      </c>
      <c r="U228" s="46" t="s">
        <v>606</v>
      </c>
      <c r="V228" s="51"/>
      <c r="W228" s="62"/>
      <c r="X228" s="62"/>
      <c r="Y228" s="23">
        <f>IF(M228&lt;&gt;"",$H228*M228,"")</f>
        <v>1909.6999999999998</v>
      </c>
      <c r="Z228" s="23">
        <f>IF(N228&lt;&gt;"",$H228*N228,"")</f>
        <v>1909.6999999999998</v>
      </c>
      <c r="AA228" s="19">
        <f>IF(OR(M228&lt;&gt;"",N228&lt;&gt;""),1,0)</f>
        <v>1</v>
      </c>
      <c r="AB228" s="19">
        <f>IF(M228&lt;&gt;0,1,0)</f>
        <v>1</v>
      </c>
      <c r="AC228" s="19">
        <f>IF(N228&lt;&gt;0,1,0)</f>
        <v>1</v>
      </c>
      <c r="AD228" s="23" t="str">
        <f>IF(W228&lt;&gt;"",$H228*W228,"")</f>
        <v/>
      </c>
      <c r="AE228" s="23" t="str">
        <f>IF(X228&lt;&gt;"",$H228*X228,"")</f>
        <v/>
      </c>
    </row>
    <row r="229" spans="2:31" x14ac:dyDescent="0.25">
      <c r="B229" s="18">
        <f>IF(G229="","",B228+1)</f>
        <v>207</v>
      </c>
      <c r="C229" s="25">
        <v>5200000016819</v>
      </c>
      <c r="D229" s="19"/>
      <c r="E229" s="19"/>
      <c r="F229" s="2"/>
      <c r="G229" s="20" t="s">
        <v>337</v>
      </c>
      <c r="H229" s="21">
        <v>13</v>
      </c>
      <c r="I229" s="21" t="s">
        <v>598</v>
      </c>
      <c r="J229" s="46"/>
      <c r="K229" s="46" t="s">
        <v>104</v>
      </c>
      <c r="L229" s="47"/>
      <c r="M229" s="48">
        <v>37.6</v>
      </c>
      <c r="N229" s="48">
        <v>37.6</v>
      </c>
      <c r="O229" s="49"/>
      <c r="P229" s="50"/>
      <c r="Q229" s="50">
        <v>0.18</v>
      </c>
      <c r="R229" s="50"/>
      <c r="S229" s="50"/>
      <c r="T229" s="46" t="s">
        <v>605</v>
      </c>
      <c r="U229" s="46" t="s">
        <v>606</v>
      </c>
      <c r="V229" s="51"/>
      <c r="W229" s="62"/>
      <c r="X229" s="62"/>
      <c r="Y229" s="23">
        <f>IF(M229&lt;&gt;"",$H229*M229,"")</f>
        <v>488.8</v>
      </c>
      <c r="Z229" s="23">
        <f>IF(N229&lt;&gt;"",$H229*N229,"")</f>
        <v>488.8</v>
      </c>
      <c r="AA229" s="19">
        <f>IF(OR(M229&lt;&gt;"",N229&lt;&gt;""),1,0)</f>
        <v>1</v>
      </c>
      <c r="AB229" s="19">
        <f>IF(M229&lt;&gt;0,1,0)</f>
        <v>1</v>
      </c>
      <c r="AC229" s="19">
        <f>IF(N229&lt;&gt;0,1,0)</f>
        <v>1</v>
      </c>
      <c r="AD229" s="23" t="str">
        <f>IF(W229&lt;&gt;"",$H229*W229,"")</f>
        <v/>
      </c>
      <c r="AE229" s="23" t="str">
        <f>IF(X229&lt;&gt;"",$H229*X229,"")</f>
        <v/>
      </c>
    </row>
    <row r="230" spans="2:31" x14ac:dyDescent="0.25">
      <c r="B230" s="18">
        <f>IF(G230="","",B229+1)</f>
        <v>208</v>
      </c>
      <c r="C230" s="25">
        <v>5200000018840</v>
      </c>
      <c r="D230" s="19"/>
      <c r="E230" s="19"/>
      <c r="F230" s="20"/>
      <c r="G230" s="20" t="s">
        <v>338</v>
      </c>
      <c r="H230" s="21">
        <v>1</v>
      </c>
      <c r="I230" s="21" t="s">
        <v>598</v>
      </c>
      <c r="J230" s="46"/>
      <c r="K230" s="46" t="s">
        <v>104</v>
      </c>
      <c r="L230" s="47"/>
      <c r="M230" s="48">
        <v>2.9</v>
      </c>
      <c r="N230" s="48">
        <v>2.9</v>
      </c>
      <c r="O230" s="49"/>
      <c r="P230" s="50"/>
      <c r="Q230" s="50">
        <v>0.18</v>
      </c>
      <c r="R230" s="50"/>
      <c r="S230" s="50"/>
      <c r="T230" s="46" t="s">
        <v>605</v>
      </c>
      <c r="U230" s="46" t="s">
        <v>606</v>
      </c>
      <c r="V230" s="51"/>
      <c r="W230" s="62"/>
      <c r="X230" s="62"/>
      <c r="Y230" s="23">
        <f>IF(M230&lt;&gt;"",$H230*M230,"")</f>
        <v>2.9</v>
      </c>
      <c r="Z230" s="23">
        <f>IF(N230&lt;&gt;"",$H230*N230,"")</f>
        <v>2.9</v>
      </c>
      <c r="AA230" s="19">
        <f>IF(OR(M230&lt;&gt;"",N230&lt;&gt;""),1,0)</f>
        <v>1</v>
      </c>
      <c r="AB230" s="19">
        <f>IF(M230&lt;&gt;0,1,0)</f>
        <v>1</v>
      </c>
      <c r="AC230" s="19">
        <f>IF(N230&lt;&gt;0,1,0)</f>
        <v>1</v>
      </c>
      <c r="AD230" s="23" t="str">
        <f>IF(W230&lt;&gt;"",$H230*W230,"")</f>
        <v/>
      </c>
      <c r="AE230" s="23" t="str">
        <f>IF(X230&lt;&gt;"",$H230*X230,"")</f>
        <v/>
      </c>
    </row>
    <row r="231" spans="2:31" x14ac:dyDescent="0.25">
      <c r="B231" s="18">
        <f>IF(G231="","",B230+1)</f>
        <v>209</v>
      </c>
      <c r="C231" s="25">
        <v>5200000018839</v>
      </c>
      <c r="D231" s="19"/>
      <c r="E231" s="19"/>
      <c r="F231" s="2"/>
      <c r="G231" s="20" t="s">
        <v>339</v>
      </c>
      <c r="H231" s="21">
        <v>1</v>
      </c>
      <c r="I231" s="21" t="s">
        <v>598</v>
      </c>
      <c r="J231" s="46"/>
      <c r="K231" s="46" t="s">
        <v>104</v>
      </c>
      <c r="L231" s="47"/>
      <c r="M231" s="48">
        <v>3.3</v>
      </c>
      <c r="N231" s="48">
        <v>3.3</v>
      </c>
      <c r="O231" s="49"/>
      <c r="P231" s="50"/>
      <c r="Q231" s="50">
        <v>0.18</v>
      </c>
      <c r="R231" s="50"/>
      <c r="S231" s="50"/>
      <c r="T231" s="46" t="s">
        <v>605</v>
      </c>
      <c r="U231" s="46" t="s">
        <v>606</v>
      </c>
      <c r="V231" s="51"/>
      <c r="W231" s="62"/>
      <c r="X231" s="62"/>
      <c r="Y231" s="23">
        <f>IF(M231&lt;&gt;"",$H231*M231,"")</f>
        <v>3.3</v>
      </c>
      <c r="Z231" s="23">
        <f>IF(N231&lt;&gt;"",$H231*N231,"")</f>
        <v>3.3</v>
      </c>
      <c r="AA231" s="19">
        <f>IF(OR(M231&lt;&gt;"",N231&lt;&gt;""),1,0)</f>
        <v>1</v>
      </c>
      <c r="AB231" s="19">
        <f>IF(M231&lt;&gt;0,1,0)</f>
        <v>1</v>
      </c>
      <c r="AC231" s="19">
        <f>IF(N231&lt;&gt;0,1,0)</f>
        <v>1</v>
      </c>
      <c r="AD231" s="23" t="str">
        <f>IF(W231&lt;&gt;"",$H231*W231,"")</f>
        <v/>
      </c>
      <c r="AE231" s="23" t="str">
        <f>IF(X231&lt;&gt;"",$H231*X231,"")</f>
        <v/>
      </c>
    </row>
    <row r="232" spans="2:31" x14ac:dyDescent="0.25">
      <c r="B232" s="18">
        <f>IF(G232="","",B231+1)</f>
        <v>210</v>
      </c>
      <c r="C232" s="25">
        <v>5200000018841</v>
      </c>
      <c r="D232" s="19"/>
      <c r="E232" s="19"/>
      <c r="F232" s="20"/>
      <c r="G232" s="20" t="s">
        <v>340</v>
      </c>
      <c r="H232" s="21">
        <v>1</v>
      </c>
      <c r="I232" s="21" t="s">
        <v>598</v>
      </c>
      <c r="J232" s="46"/>
      <c r="K232" s="46" t="s">
        <v>104</v>
      </c>
      <c r="L232" s="47"/>
      <c r="M232" s="48">
        <v>3.4</v>
      </c>
      <c r="N232" s="48">
        <v>3.4</v>
      </c>
      <c r="O232" s="49"/>
      <c r="P232" s="50"/>
      <c r="Q232" s="50">
        <v>0.18</v>
      </c>
      <c r="R232" s="50"/>
      <c r="S232" s="50"/>
      <c r="T232" s="46" t="s">
        <v>605</v>
      </c>
      <c r="U232" s="46" t="s">
        <v>606</v>
      </c>
      <c r="V232" s="51"/>
      <c r="W232" s="62"/>
      <c r="X232" s="62"/>
      <c r="Y232" s="23">
        <f>IF(M232&lt;&gt;"",$H232*M232,"")</f>
        <v>3.4</v>
      </c>
      <c r="Z232" s="23">
        <f>IF(N232&lt;&gt;"",$H232*N232,"")</f>
        <v>3.4</v>
      </c>
      <c r="AA232" s="19">
        <f>IF(OR(M232&lt;&gt;"",N232&lt;&gt;""),1,0)</f>
        <v>1</v>
      </c>
      <c r="AB232" s="19">
        <f>IF(M232&lt;&gt;0,1,0)</f>
        <v>1</v>
      </c>
      <c r="AC232" s="19">
        <f>IF(N232&lt;&gt;0,1,0)</f>
        <v>1</v>
      </c>
      <c r="AD232" s="23" t="str">
        <f>IF(W232&lt;&gt;"",$H232*W232,"")</f>
        <v/>
      </c>
      <c r="AE232" s="23" t="str">
        <f>IF(X232&lt;&gt;"",$H232*X232,"")</f>
        <v/>
      </c>
    </row>
    <row r="233" spans="2:31" x14ac:dyDescent="0.25">
      <c r="B233" s="18">
        <f>IF(G233="","",B232+1)</f>
        <v>211</v>
      </c>
      <c r="C233" s="25">
        <v>5200000018838</v>
      </c>
      <c r="D233" s="19"/>
      <c r="E233" s="19"/>
      <c r="F233" s="2"/>
      <c r="G233" s="20" t="s">
        <v>341</v>
      </c>
      <c r="H233" s="21">
        <v>1</v>
      </c>
      <c r="I233" s="21" t="s">
        <v>598</v>
      </c>
      <c r="J233" s="46"/>
      <c r="K233" s="46" t="s">
        <v>104</v>
      </c>
      <c r="L233" s="47"/>
      <c r="M233" s="48">
        <v>2.35</v>
      </c>
      <c r="N233" s="48">
        <v>2.35</v>
      </c>
      <c r="O233" s="49"/>
      <c r="P233" s="50"/>
      <c r="Q233" s="50">
        <v>0.18</v>
      </c>
      <c r="R233" s="50"/>
      <c r="S233" s="50"/>
      <c r="T233" s="46" t="s">
        <v>605</v>
      </c>
      <c r="U233" s="46" t="s">
        <v>606</v>
      </c>
      <c r="V233" s="51"/>
      <c r="W233" s="62"/>
      <c r="X233" s="62"/>
      <c r="Y233" s="23">
        <f>IF(M233&lt;&gt;"",$H233*M233,"")</f>
        <v>2.35</v>
      </c>
      <c r="Z233" s="23">
        <f>IF(N233&lt;&gt;"",$H233*N233,"")</f>
        <v>2.35</v>
      </c>
      <c r="AA233" s="19">
        <f>IF(OR(M233&lt;&gt;"",N233&lt;&gt;""),1,0)</f>
        <v>1</v>
      </c>
      <c r="AB233" s="19">
        <f>IF(M233&lt;&gt;0,1,0)</f>
        <v>1</v>
      </c>
      <c r="AC233" s="19">
        <f>IF(N233&lt;&gt;0,1,0)</f>
        <v>1</v>
      </c>
      <c r="AD233" s="23" t="str">
        <f>IF(W233&lt;&gt;"",$H233*W233,"")</f>
        <v/>
      </c>
      <c r="AE233" s="23" t="str">
        <f>IF(X233&lt;&gt;"",$H233*X233,"")</f>
        <v/>
      </c>
    </row>
    <row r="234" spans="2:31" x14ac:dyDescent="0.25">
      <c r="B234" s="18">
        <f>IF(G234="","",B233+1)</f>
        <v>212</v>
      </c>
      <c r="C234" s="25">
        <v>5500000000834</v>
      </c>
      <c r="D234" s="19"/>
      <c r="E234" s="19"/>
      <c r="F234" s="20"/>
      <c r="G234" s="20" t="s">
        <v>342</v>
      </c>
      <c r="H234" s="21">
        <v>2667</v>
      </c>
      <c r="I234" s="21" t="s">
        <v>598</v>
      </c>
      <c r="J234" s="46"/>
      <c r="K234" s="46" t="s">
        <v>104</v>
      </c>
      <c r="L234" s="47"/>
      <c r="M234" s="48">
        <v>0.28999999999999998</v>
      </c>
      <c r="N234" s="48">
        <v>0.28999999999999998</v>
      </c>
      <c r="O234" s="49"/>
      <c r="P234" s="50"/>
      <c r="Q234" s="50">
        <v>0.18</v>
      </c>
      <c r="R234" s="50"/>
      <c r="S234" s="50"/>
      <c r="T234" s="46" t="s">
        <v>605</v>
      </c>
      <c r="U234" s="46" t="s">
        <v>606</v>
      </c>
      <c r="V234" s="51"/>
      <c r="W234" s="62"/>
      <c r="X234" s="62"/>
      <c r="Y234" s="23">
        <f>IF(M234&lt;&gt;"",$H234*M234,"")</f>
        <v>773.43</v>
      </c>
      <c r="Z234" s="23">
        <f>IF(N234&lt;&gt;"",$H234*N234,"")</f>
        <v>773.43</v>
      </c>
      <c r="AA234" s="19">
        <f>IF(OR(M234&lt;&gt;"",N234&lt;&gt;""),1,0)</f>
        <v>1</v>
      </c>
      <c r="AB234" s="19">
        <f>IF(M234&lt;&gt;0,1,0)</f>
        <v>1</v>
      </c>
      <c r="AC234" s="19">
        <f>IF(N234&lt;&gt;0,1,0)</f>
        <v>1</v>
      </c>
      <c r="AD234" s="23" t="str">
        <f>IF(W234&lt;&gt;"",$H234*W234,"")</f>
        <v/>
      </c>
      <c r="AE234" s="23" t="str">
        <f>IF(X234&lt;&gt;"",$H234*X234,"")</f>
        <v/>
      </c>
    </row>
    <row r="235" spans="2:31" x14ac:dyDescent="0.25">
      <c r="B235" s="18">
        <f>IF(G235="","",B234+1)</f>
        <v>213</v>
      </c>
      <c r="C235" s="25">
        <v>5200000015751</v>
      </c>
      <c r="D235" s="19"/>
      <c r="E235" s="19"/>
      <c r="F235" s="2"/>
      <c r="G235" s="20" t="s">
        <v>343</v>
      </c>
      <c r="H235" s="21">
        <v>1</v>
      </c>
      <c r="I235" s="21" t="s">
        <v>598</v>
      </c>
      <c r="J235" s="46"/>
      <c r="K235" s="46" t="s">
        <v>104</v>
      </c>
      <c r="L235" s="47"/>
      <c r="M235" s="48">
        <v>0.2</v>
      </c>
      <c r="N235" s="48">
        <v>0.2</v>
      </c>
      <c r="O235" s="49"/>
      <c r="P235" s="50"/>
      <c r="Q235" s="50">
        <v>0.18</v>
      </c>
      <c r="R235" s="50"/>
      <c r="S235" s="50"/>
      <c r="T235" s="46" t="s">
        <v>605</v>
      </c>
      <c r="U235" s="46" t="s">
        <v>606</v>
      </c>
      <c r="V235" s="51"/>
      <c r="W235" s="62"/>
      <c r="X235" s="62"/>
      <c r="Y235" s="23">
        <f>IF(M235&lt;&gt;"",$H235*M235,"")</f>
        <v>0.2</v>
      </c>
      <c r="Z235" s="23">
        <f>IF(N235&lt;&gt;"",$H235*N235,"")</f>
        <v>0.2</v>
      </c>
      <c r="AA235" s="19">
        <f>IF(OR(M235&lt;&gt;"",N235&lt;&gt;""),1,0)</f>
        <v>1</v>
      </c>
      <c r="AB235" s="19">
        <f>IF(M235&lt;&gt;0,1,0)</f>
        <v>1</v>
      </c>
      <c r="AC235" s="19">
        <f>IF(N235&lt;&gt;0,1,0)</f>
        <v>1</v>
      </c>
      <c r="AD235" s="23" t="str">
        <f>IF(W235&lt;&gt;"",$H235*W235,"")</f>
        <v/>
      </c>
      <c r="AE235" s="23" t="str">
        <f>IF(X235&lt;&gt;"",$H235*X235,"")</f>
        <v/>
      </c>
    </row>
    <row r="236" spans="2:31" x14ac:dyDescent="0.25">
      <c r="B236" s="18">
        <f>IF(G236="","",B235+1)</f>
        <v>214</v>
      </c>
      <c r="C236" s="25">
        <v>5200000015754</v>
      </c>
      <c r="D236" s="19"/>
      <c r="E236" s="19"/>
      <c r="F236" s="20"/>
      <c r="G236" s="20" t="s">
        <v>344</v>
      </c>
      <c r="H236" s="21">
        <v>1</v>
      </c>
      <c r="I236" s="21" t="s">
        <v>598</v>
      </c>
      <c r="J236" s="46"/>
      <c r="K236" s="46" t="s">
        <v>104</v>
      </c>
      <c r="L236" s="47"/>
      <c r="M236" s="48">
        <v>0.2</v>
      </c>
      <c r="N236" s="48">
        <v>0.2</v>
      </c>
      <c r="O236" s="49"/>
      <c r="P236" s="50"/>
      <c r="Q236" s="50">
        <v>0.18</v>
      </c>
      <c r="R236" s="50"/>
      <c r="S236" s="50"/>
      <c r="T236" s="46" t="s">
        <v>605</v>
      </c>
      <c r="U236" s="46" t="s">
        <v>606</v>
      </c>
      <c r="V236" s="51"/>
      <c r="W236" s="62"/>
      <c r="X236" s="62"/>
      <c r="Y236" s="23">
        <f>IF(M236&lt;&gt;"",$H236*M236,"")</f>
        <v>0.2</v>
      </c>
      <c r="Z236" s="23">
        <f>IF(N236&lt;&gt;"",$H236*N236,"")</f>
        <v>0.2</v>
      </c>
      <c r="AA236" s="19">
        <f>IF(OR(M236&lt;&gt;"",N236&lt;&gt;""),1,0)</f>
        <v>1</v>
      </c>
      <c r="AB236" s="19">
        <f>IF(M236&lt;&gt;0,1,0)</f>
        <v>1</v>
      </c>
      <c r="AC236" s="19">
        <f>IF(N236&lt;&gt;0,1,0)</f>
        <v>1</v>
      </c>
      <c r="AD236" s="23" t="str">
        <f>IF(W236&lt;&gt;"",$H236*W236,"")</f>
        <v/>
      </c>
      <c r="AE236" s="23" t="str">
        <f>IF(X236&lt;&gt;"",$H236*X236,"")</f>
        <v/>
      </c>
    </row>
    <row r="237" spans="2:31" x14ac:dyDescent="0.25">
      <c r="B237" s="18">
        <f>IF(G237="","",B236+1)</f>
        <v>215</v>
      </c>
      <c r="C237" s="25">
        <v>5200000016180</v>
      </c>
      <c r="D237" s="19"/>
      <c r="E237" s="19"/>
      <c r="F237" s="2"/>
      <c r="G237" s="20" t="s">
        <v>345</v>
      </c>
      <c r="H237" s="21">
        <v>1</v>
      </c>
      <c r="I237" s="21" t="s">
        <v>598</v>
      </c>
      <c r="J237" s="46"/>
      <c r="K237" s="46" t="s">
        <v>104</v>
      </c>
      <c r="L237" s="47"/>
      <c r="M237" s="48">
        <v>0.33</v>
      </c>
      <c r="N237" s="48">
        <v>0.33</v>
      </c>
      <c r="O237" s="49"/>
      <c r="P237" s="50"/>
      <c r="Q237" s="50">
        <v>0.18</v>
      </c>
      <c r="R237" s="50"/>
      <c r="S237" s="50"/>
      <c r="T237" s="46" t="s">
        <v>605</v>
      </c>
      <c r="U237" s="46" t="s">
        <v>606</v>
      </c>
      <c r="V237" s="51"/>
      <c r="W237" s="62"/>
      <c r="X237" s="62"/>
      <c r="Y237" s="23">
        <f>IF(M237&lt;&gt;"",$H237*M237,"")</f>
        <v>0.33</v>
      </c>
      <c r="Z237" s="23">
        <f>IF(N237&lt;&gt;"",$H237*N237,"")</f>
        <v>0.33</v>
      </c>
      <c r="AA237" s="19">
        <f>IF(OR(M237&lt;&gt;"",N237&lt;&gt;""),1,0)</f>
        <v>1</v>
      </c>
      <c r="AB237" s="19">
        <f>IF(M237&lt;&gt;0,1,0)</f>
        <v>1</v>
      </c>
      <c r="AC237" s="19">
        <f>IF(N237&lt;&gt;0,1,0)</f>
        <v>1</v>
      </c>
      <c r="AD237" s="23" t="str">
        <f>IF(W237&lt;&gt;"",$H237*W237,"")</f>
        <v/>
      </c>
      <c r="AE237" s="23" t="str">
        <f>IF(X237&lt;&gt;"",$H237*X237,"")</f>
        <v/>
      </c>
    </row>
    <row r="238" spans="2:31" x14ac:dyDescent="0.25">
      <c r="B238" s="18">
        <f>IF(G238="","",B237+1)</f>
        <v>216</v>
      </c>
      <c r="C238" s="25">
        <v>5700000000307</v>
      </c>
      <c r="D238" s="19"/>
      <c r="E238" s="19"/>
      <c r="F238" s="20"/>
      <c r="G238" s="20" t="s">
        <v>346</v>
      </c>
      <c r="H238" s="21">
        <v>1</v>
      </c>
      <c r="I238" s="21" t="s">
        <v>598</v>
      </c>
      <c r="J238" s="46"/>
      <c r="K238" s="46" t="s">
        <v>104</v>
      </c>
      <c r="L238" s="47"/>
      <c r="M238" s="48">
        <v>0.4</v>
      </c>
      <c r="N238" s="48">
        <v>0.4</v>
      </c>
      <c r="O238" s="49"/>
      <c r="P238" s="50"/>
      <c r="Q238" s="50">
        <v>0.18</v>
      </c>
      <c r="R238" s="50"/>
      <c r="S238" s="50"/>
      <c r="T238" s="46" t="s">
        <v>605</v>
      </c>
      <c r="U238" s="46" t="s">
        <v>606</v>
      </c>
      <c r="V238" s="51"/>
      <c r="W238" s="62"/>
      <c r="X238" s="62"/>
      <c r="Y238" s="23">
        <f>IF(M238&lt;&gt;"",$H238*M238,"")</f>
        <v>0.4</v>
      </c>
      <c r="Z238" s="23">
        <f>IF(N238&lt;&gt;"",$H238*N238,"")</f>
        <v>0.4</v>
      </c>
      <c r="AA238" s="19">
        <f>IF(OR(M238&lt;&gt;"",N238&lt;&gt;""),1,0)</f>
        <v>1</v>
      </c>
      <c r="AB238" s="19">
        <f>IF(M238&lt;&gt;0,1,0)</f>
        <v>1</v>
      </c>
      <c r="AC238" s="19">
        <f>IF(N238&lt;&gt;0,1,0)</f>
        <v>1</v>
      </c>
      <c r="AD238" s="23" t="str">
        <f>IF(W238&lt;&gt;"",$H238*W238,"")</f>
        <v/>
      </c>
      <c r="AE238" s="23" t="str">
        <f>IF(X238&lt;&gt;"",$H238*X238,"")</f>
        <v/>
      </c>
    </row>
    <row r="239" spans="2:31" x14ac:dyDescent="0.25">
      <c r="B239" s="18">
        <f>IF(G239="","",B238+1)</f>
        <v>217</v>
      </c>
      <c r="C239" s="25">
        <v>5200000016090</v>
      </c>
      <c r="D239" s="19"/>
      <c r="E239" s="19"/>
      <c r="F239" s="2"/>
      <c r="G239" s="20" t="s">
        <v>347</v>
      </c>
      <c r="H239" s="21">
        <v>200</v>
      </c>
      <c r="I239" s="21" t="s">
        <v>598</v>
      </c>
      <c r="J239" s="46"/>
      <c r="K239" s="46" t="s">
        <v>104</v>
      </c>
      <c r="L239" s="47"/>
      <c r="M239" s="48"/>
      <c r="N239" s="48"/>
      <c r="O239" s="49"/>
      <c r="P239" s="50"/>
      <c r="Q239" s="50">
        <v>0.18</v>
      </c>
      <c r="R239" s="50"/>
      <c r="S239" s="50"/>
      <c r="T239" s="46" t="s">
        <v>605</v>
      </c>
      <c r="U239" s="46" t="s">
        <v>606</v>
      </c>
      <c r="V239" s="51"/>
      <c r="W239" s="62"/>
      <c r="X239" s="62"/>
      <c r="Y239" s="23" t="str">
        <f>IF(M239&lt;&gt;"",$H239*M239,"")</f>
        <v/>
      </c>
      <c r="Z239" s="23" t="str">
        <f>IF(N239&lt;&gt;"",$H239*N239,"")</f>
        <v/>
      </c>
      <c r="AA239" s="19">
        <f>IF(OR(M239&lt;&gt;"",N239&lt;&gt;""),1,0)</f>
        <v>0</v>
      </c>
      <c r="AB239" s="19">
        <f>IF(M239&lt;&gt;0,1,0)</f>
        <v>0</v>
      </c>
      <c r="AC239" s="19">
        <f>IF(N239&lt;&gt;0,1,0)</f>
        <v>0</v>
      </c>
      <c r="AD239" s="23" t="str">
        <f>IF(W239&lt;&gt;"",$H239*W239,"")</f>
        <v/>
      </c>
      <c r="AE239" s="23" t="str">
        <f>IF(X239&lt;&gt;"",$H239*X239,"")</f>
        <v/>
      </c>
    </row>
    <row r="240" spans="2:31" x14ac:dyDescent="0.25">
      <c r="B240" s="18">
        <f>IF(G240="","",B239+1)</f>
        <v>218</v>
      </c>
      <c r="C240" s="25">
        <v>5200000003149</v>
      </c>
      <c r="D240" s="19"/>
      <c r="E240" s="19"/>
      <c r="F240" s="20"/>
      <c r="G240" s="20" t="s">
        <v>348</v>
      </c>
      <c r="H240" s="21">
        <v>1</v>
      </c>
      <c r="I240" s="21" t="s">
        <v>598</v>
      </c>
      <c r="J240" s="46"/>
      <c r="K240" s="46" t="s">
        <v>104</v>
      </c>
      <c r="L240" s="47"/>
      <c r="M240" s="48">
        <v>0.45</v>
      </c>
      <c r="N240" s="48">
        <v>0.45</v>
      </c>
      <c r="O240" s="49"/>
      <c r="P240" s="50"/>
      <c r="Q240" s="50">
        <v>0.18</v>
      </c>
      <c r="R240" s="50"/>
      <c r="S240" s="50"/>
      <c r="T240" s="46" t="s">
        <v>605</v>
      </c>
      <c r="U240" s="46" t="s">
        <v>606</v>
      </c>
      <c r="V240" s="51"/>
      <c r="W240" s="62"/>
      <c r="X240" s="62"/>
      <c r="Y240" s="23">
        <f>IF(M240&lt;&gt;"",$H240*M240,"")</f>
        <v>0.45</v>
      </c>
      <c r="Z240" s="23">
        <f>IF(N240&lt;&gt;"",$H240*N240,"")</f>
        <v>0.45</v>
      </c>
      <c r="AA240" s="19">
        <f>IF(OR(M240&lt;&gt;"",N240&lt;&gt;""),1,0)</f>
        <v>1</v>
      </c>
      <c r="AB240" s="19">
        <f>IF(M240&lt;&gt;0,1,0)</f>
        <v>1</v>
      </c>
      <c r="AC240" s="19">
        <f>IF(N240&lt;&gt;0,1,0)</f>
        <v>1</v>
      </c>
      <c r="AD240" s="23" t="str">
        <f>IF(W240&lt;&gt;"",$H240*W240,"")</f>
        <v/>
      </c>
      <c r="AE240" s="23" t="str">
        <f>IF(X240&lt;&gt;"",$H240*X240,"")</f>
        <v/>
      </c>
    </row>
    <row r="241" spans="2:31" x14ac:dyDescent="0.25">
      <c r="B241" s="18">
        <f>IF(G241="","",B240+1)</f>
        <v>219</v>
      </c>
      <c r="C241" s="25">
        <v>5200000011691</v>
      </c>
      <c r="D241" s="19"/>
      <c r="E241" s="19"/>
      <c r="F241" s="2"/>
      <c r="G241" s="20" t="s">
        <v>349</v>
      </c>
      <c r="H241" s="21">
        <v>1</v>
      </c>
      <c r="I241" s="21" t="s">
        <v>598</v>
      </c>
      <c r="J241" s="46"/>
      <c r="K241" s="46" t="s">
        <v>104</v>
      </c>
      <c r="L241" s="47"/>
      <c r="M241" s="48">
        <v>0.8</v>
      </c>
      <c r="N241" s="48">
        <v>0.8</v>
      </c>
      <c r="O241" s="49"/>
      <c r="P241" s="50"/>
      <c r="Q241" s="50">
        <v>0.18</v>
      </c>
      <c r="R241" s="50"/>
      <c r="S241" s="50"/>
      <c r="T241" s="46" t="s">
        <v>605</v>
      </c>
      <c r="U241" s="46" t="s">
        <v>606</v>
      </c>
      <c r="V241" s="51"/>
      <c r="W241" s="62"/>
      <c r="X241" s="62"/>
      <c r="Y241" s="23">
        <f>IF(M241&lt;&gt;"",$H241*M241,"")</f>
        <v>0.8</v>
      </c>
      <c r="Z241" s="23">
        <f>IF(N241&lt;&gt;"",$H241*N241,"")</f>
        <v>0.8</v>
      </c>
      <c r="AA241" s="19">
        <f>IF(OR(M241&lt;&gt;"",N241&lt;&gt;""),1,0)</f>
        <v>1</v>
      </c>
      <c r="AB241" s="19">
        <f>IF(M241&lt;&gt;0,1,0)</f>
        <v>1</v>
      </c>
      <c r="AC241" s="19">
        <f>IF(N241&lt;&gt;0,1,0)</f>
        <v>1</v>
      </c>
      <c r="AD241" s="23" t="str">
        <f>IF(W241&lt;&gt;"",$H241*W241,"")</f>
        <v/>
      </c>
      <c r="AE241" s="23" t="str">
        <f>IF(X241&lt;&gt;"",$H241*X241,"")</f>
        <v/>
      </c>
    </row>
    <row r="242" spans="2:31" x14ac:dyDescent="0.25">
      <c r="B242" s="18">
        <f>IF(G242="","",B241+1)</f>
        <v>220</v>
      </c>
      <c r="C242" s="25">
        <v>5200000017083</v>
      </c>
      <c r="D242" s="19"/>
      <c r="E242" s="19"/>
      <c r="F242" s="20"/>
      <c r="G242" s="20" t="s">
        <v>350</v>
      </c>
      <c r="H242" s="21">
        <v>1</v>
      </c>
      <c r="I242" s="21" t="s">
        <v>598</v>
      </c>
      <c r="J242" s="46"/>
      <c r="K242" s="46" t="s">
        <v>104</v>
      </c>
      <c r="L242" s="47"/>
      <c r="M242" s="48">
        <v>5</v>
      </c>
      <c r="N242" s="48">
        <v>5</v>
      </c>
      <c r="O242" s="49"/>
      <c r="P242" s="50"/>
      <c r="Q242" s="50">
        <v>0.18</v>
      </c>
      <c r="R242" s="50"/>
      <c r="S242" s="50"/>
      <c r="T242" s="46" t="s">
        <v>605</v>
      </c>
      <c r="U242" s="46" t="s">
        <v>606</v>
      </c>
      <c r="V242" s="51"/>
      <c r="W242" s="62"/>
      <c r="X242" s="62"/>
      <c r="Y242" s="23">
        <f>IF(M242&lt;&gt;"",$H242*M242,"")</f>
        <v>5</v>
      </c>
      <c r="Z242" s="23">
        <f>IF(N242&lt;&gt;"",$H242*N242,"")</f>
        <v>5</v>
      </c>
      <c r="AA242" s="19">
        <f>IF(OR(M242&lt;&gt;"",N242&lt;&gt;""),1,0)</f>
        <v>1</v>
      </c>
      <c r="AB242" s="19">
        <f>IF(M242&lt;&gt;0,1,0)</f>
        <v>1</v>
      </c>
      <c r="AC242" s="19">
        <f>IF(N242&lt;&gt;0,1,0)</f>
        <v>1</v>
      </c>
      <c r="AD242" s="23" t="str">
        <f>IF(W242&lt;&gt;"",$H242*W242,"")</f>
        <v/>
      </c>
      <c r="AE242" s="23" t="str">
        <f>IF(X242&lt;&gt;"",$H242*X242,"")</f>
        <v/>
      </c>
    </row>
    <row r="243" spans="2:31" x14ac:dyDescent="0.25">
      <c r="B243" s="18">
        <f>IF(G243="","",B242+1)</f>
        <v>221</v>
      </c>
      <c r="C243" s="25">
        <v>5200000013065</v>
      </c>
      <c r="D243" s="19"/>
      <c r="E243" s="19"/>
      <c r="F243" s="2"/>
      <c r="G243" s="20" t="s">
        <v>351</v>
      </c>
      <c r="H243" s="21">
        <v>1</v>
      </c>
      <c r="I243" s="21" t="s">
        <v>598</v>
      </c>
      <c r="J243" s="46"/>
      <c r="K243" s="46" t="s">
        <v>104</v>
      </c>
      <c r="L243" s="47"/>
      <c r="M243" s="48"/>
      <c r="N243" s="48"/>
      <c r="O243" s="49"/>
      <c r="P243" s="50"/>
      <c r="Q243" s="50">
        <v>0.18</v>
      </c>
      <c r="R243" s="50"/>
      <c r="S243" s="50"/>
      <c r="T243" s="46" t="s">
        <v>605</v>
      </c>
      <c r="U243" s="46" t="s">
        <v>606</v>
      </c>
      <c r="V243" s="51"/>
      <c r="W243" s="62"/>
      <c r="X243" s="62"/>
      <c r="Y243" s="23" t="str">
        <f>IF(M243&lt;&gt;"",$H243*M243,"")</f>
        <v/>
      </c>
      <c r="Z243" s="23" t="str">
        <f>IF(N243&lt;&gt;"",$H243*N243,"")</f>
        <v/>
      </c>
      <c r="AA243" s="19">
        <f>IF(OR(M243&lt;&gt;"",N243&lt;&gt;""),1,0)</f>
        <v>0</v>
      </c>
      <c r="AB243" s="19">
        <f>IF(M243&lt;&gt;0,1,0)</f>
        <v>0</v>
      </c>
      <c r="AC243" s="19">
        <f>IF(N243&lt;&gt;0,1,0)</f>
        <v>0</v>
      </c>
      <c r="AD243" s="23" t="str">
        <f>IF(W243&lt;&gt;"",$H243*W243,"")</f>
        <v/>
      </c>
      <c r="AE243" s="23" t="str">
        <f>IF(X243&lt;&gt;"",$H243*X243,"")</f>
        <v/>
      </c>
    </row>
    <row r="244" spans="2:31" x14ac:dyDescent="0.25">
      <c r="B244" s="18">
        <f>IF(G244="","",B243+1)</f>
        <v>222</v>
      </c>
      <c r="C244" s="25">
        <v>5200000016139</v>
      </c>
      <c r="D244" s="19"/>
      <c r="E244" s="19"/>
      <c r="F244" s="2"/>
      <c r="G244" s="20" t="s">
        <v>352</v>
      </c>
      <c r="H244" s="21">
        <v>1</v>
      </c>
      <c r="I244" s="21" t="s">
        <v>598</v>
      </c>
      <c r="J244" s="46"/>
      <c r="K244" s="46" t="s">
        <v>104</v>
      </c>
      <c r="L244" s="47"/>
      <c r="M244" s="48">
        <v>7.5</v>
      </c>
      <c r="N244" s="48">
        <v>7.5</v>
      </c>
      <c r="O244" s="49"/>
      <c r="P244" s="50"/>
      <c r="Q244" s="50">
        <v>0.18</v>
      </c>
      <c r="R244" s="50"/>
      <c r="S244" s="50"/>
      <c r="T244" s="46" t="s">
        <v>605</v>
      </c>
      <c r="U244" s="46" t="s">
        <v>606</v>
      </c>
      <c r="V244" s="51"/>
      <c r="W244" s="62"/>
      <c r="X244" s="62"/>
      <c r="Y244" s="23">
        <f>IF(M244&lt;&gt;"",$H244*M244,"")</f>
        <v>7.5</v>
      </c>
      <c r="Z244" s="23">
        <f>IF(N244&lt;&gt;"",$H244*N244,"")</f>
        <v>7.5</v>
      </c>
      <c r="AA244" s="19">
        <f>IF(OR(M244&lt;&gt;"",N244&lt;&gt;""),1,0)</f>
        <v>1</v>
      </c>
      <c r="AB244" s="19">
        <f>IF(M244&lt;&gt;0,1,0)</f>
        <v>1</v>
      </c>
      <c r="AC244" s="19">
        <f>IF(N244&lt;&gt;0,1,0)</f>
        <v>1</v>
      </c>
      <c r="AD244" s="23" t="str">
        <f>IF(W244&lt;&gt;"",$H244*W244,"")</f>
        <v/>
      </c>
      <c r="AE244" s="23" t="str">
        <f>IF(X244&lt;&gt;"",$H244*X244,"")</f>
        <v/>
      </c>
    </row>
    <row r="245" spans="2:31" x14ac:dyDescent="0.25">
      <c r="B245" s="18">
        <f>IF(G245="","",B244+1)</f>
        <v>223</v>
      </c>
      <c r="C245" s="25">
        <v>5200000015152</v>
      </c>
      <c r="D245" s="19"/>
      <c r="E245" s="19"/>
      <c r="F245" s="20"/>
      <c r="G245" s="20" t="s">
        <v>353</v>
      </c>
      <c r="H245" s="21">
        <v>1333</v>
      </c>
      <c r="I245" s="21" t="s">
        <v>598</v>
      </c>
      <c r="J245" s="46"/>
      <c r="K245" s="46" t="s">
        <v>104</v>
      </c>
      <c r="L245" s="47"/>
      <c r="M245" s="48">
        <v>1.4</v>
      </c>
      <c r="N245" s="48">
        <v>1.4</v>
      </c>
      <c r="O245" s="49"/>
      <c r="P245" s="50"/>
      <c r="Q245" s="50">
        <v>0.18</v>
      </c>
      <c r="R245" s="50"/>
      <c r="S245" s="50"/>
      <c r="T245" s="46" t="s">
        <v>605</v>
      </c>
      <c r="U245" s="46" t="s">
        <v>606</v>
      </c>
      <c r="V245" s="51"/>
      <c r="W245" s="62"/>
      <c r="X245" s="62"/>
      <c r="Y245" s="23">
        <f>IF(M245&lt;&gt;"",$H245*M245,"")</f>
        <v>1866.1999999999998</v>
      </c>
      <c r="Z245" s="23">
        <f>IF(N245&lt;&gt;"",$H245*N245,"")</f>
        <v>1866.1999999999998</v>
      </c>
      <c r="AA245" s="19">
        <f>IF(OR(M245&lt;&gt;"",N245&lt;&gt;""),1,0)</f>
        <v>1</v>
      </c>
      <c r="AB245" s="19">
        <f>IF(M245&lt;&gt;0,1,0)</f>
        <v>1</v>
      </c>
      <c r="AC245" s="19">
        <f>IF(N245&lt;&gt;0,1,0)</f>
        <v>1</v>
      </c>
      <c r="AD245" s="23" t="str">
        <f>IF(W245&lt;&gt;"",$H245*W245,"")</f>
        <v/>
      </c>
      <c r="AE245" s="23" t="str">
        <f>IF(X245&lt;&gt;"",$H245*X245,"")</f>
        <v/>
      </c>
    </row>
    <row r="246" spans="2:31" x14ac:dyDescent="0.25">
      <c r="B246" s="18">
        <f>IF(G246="","",B245+1)</f>
        <v>224</v>
      </c>
      <c r="C246" s="25">
        <v>5200000016924</v>
      </c>
      <c r="D246" s="19"/>
      <c r="E246" s="19"/>
      <c r="F246" s="2"/>
      <c r="G246" s="20" t="s">
        <v>354</v>
      </c>
      <c r="H246" s="21">
        <v>1</v>
      </c>
      <c r="I246" s="21" t="s">
        <v>598</v>
      </c>
      <c r="J246" s="46"/>
      <c r="K246" s="46" t="s">
        <v>104</v>
      </c>
      <c r="L246" s="47"/>
      <c r="M246" s="48">
        <v>0.35</v>
      </c>
      <c r="N246" s="48">
        <v>0.35</v>
      </c>
      <c r="O246" s="49"/>
      <c r="P246" s="50"/>
      <c r="Q246" s="50">
        <v>0.18</v>
      </c>
      <c r="R246" s="50"/>
      <c r="S246" s="50"/>
      <c r="T246" s="46" t="s">
        <v>605</v>
      </c>
      <c r="U246" s="46" t="s">
        <v>606</v>
      </c>
      <c r="V246" s="51"/>
      <c r="W246" s="62"/>
      <c r="X246" s="62"/>
      <c r="Y246" s="23">
        <f>IF(M246&lt;&gt;"",$H246*M246,"")</f>
        <v>0.35</v>
      </c>
      <c r="Z246" s="23">
        <f>IF(N246&lt;&gt;"",$H246*N246,"")</f>
        <v>0.35</v>
      </c>
      <c r="AA246" s="19">
        <f>IF(OR(M246&lt;&gt;"",N246&lt;&gt;""),1,0)</f>
        <v>1</v>
      </c>
      <c r="AB246" s="19">
        <f>IF(M246&lt;&gt;0,1,0)</f>
        <v>1</v>
      </c>
      <c r="AC246" s="19">
        <f>IF(N246&lt;&gt;0,1,0)</f>
        <v>1</v>
      </c>
      <c r="AD246" s="23" t="str">
        <f>IF(W246&lt;&gt;"",$H246*W246,"")</f>
        <v/>
      </c>
      <c r="AE246" s="23" t="str">
        <f>IF(X246&lt;&gt;"",$H246*X246,"")</f>
        <v/>
      </c>
    </row>
    <row r="247" spans="2:31" x14ac:dyDescent="0.25">
      <c r="B247" s="18">
        <f>IF(G247="","",B246+1)</f>
        <v>225</v>
      </c>
      <c r="C247" s="25">
        <v>5200000012883</v>
      </c>
      <c r="D247" s="19"/>
      <c r="E247" s="19"/>
      <c r="F247" s="20"/>
      <c r="G247" s="20" t="s">
        <v>355</v>
      </c>
      <c r="H247" s="21">
        <v>1</v>
      </c>
      <c r="I247" s="21" t="s">
        <v>598</v>
      </c>
      <c r="J247" s="46"/>
      <c r="K247" s="46" t="s">
        <v>104</v>
      </c>
      <c r="L247" s="47"/>
      <c r="M247" s="48">
        <v>7</v>
      </c>
      <c r="N247" s="48">
        <v>7</v>
      </c>
      <c r="O247" s="49"/>
      <c r="P247" s="50"/>
      <c r="Q247" s="50">
        <v>0.18</v>
      </c>
      <c r="R247" s="50"/>
      <c r="S247" s="50"/>
      <c r="T247" s="46" t="s">
        <v>605</v>
      </c>
      <c r="U247" s="46" t="s">
        <v>606</v>
      </c>
      <c r="V247" s="51"/>
      <c r="W247" s="62"/>
      <c r="X247" s="62"/>
      <c r="Y247" s="23">
        <f>IF(M247&lt;&gt;"",$H247*M247,"")</f>
        <v>7</v>
      </c>
      <c r="Z247" s="23">
        <f>IF(N247&lt;&gt;"",$H247*N247,"")</f>
        <v>7</v>
      </c>
      <c r="AA247" s="19">
        <f>IF(OR(M247&lt;&gt;"",N247&lt;&gt;""),1,0)</f>
        <v>1</v>
      </c>
      <c r="AB247" s="19">
        <f>IF(M247&lt;&gt;0,1,0)</f>
        <v>1</v>
      </c>
      <c r="AC247" s="19">
        <f>IF(N247&lt;&gt;0,1,0)</f>
        <v>1</v>
      </c>
      <c r="AD247" s="23" t="str">
        <f>IF(W247&lt;&gt;"",$H247*W247,"")</f>
        <v/>
      </c>
      <c r="AE247" s="23" t="str">
        <f>IF(X247&lt;&gt;"",$H247*X247,"")</f>
        <v/>
      </c>
    </row>
    <row r="248" spans="2:31" x14ac:dyDescent="0.25">
      <c r="B248" s="18">
        <f>IF(G248="","",B247+1)</f>
        <v>226</v>
      </c>
      <c r="C248" s="25">
        <v>5200000002794</v>
      </c>
      <c r="D248" s="19"/>
      <c r="E248" s="19"/>
      <c r="F248" s="2"/>
      <c r="G248" s="20" t="s">
        <v>356</v>
      </c>
      <c r="H248" s="21">
        <v>1</v>
      </c>
      <c r="I248" s="21" t="s">
        <v>598</v>
      </c>
      <c r="J248" s="46"/>
      <c r="K248" s="46" t="s">
        <v>104</v>
      </c>
      <c r="L248" s="47"/>
      <c r="M248" s="48">
        <v>3</v>
      </c>
      <c r="N248" s="48">
        <v>3</v>
      </c>
      <c r="O248" s="49"/>
      <c r="P248" s="50"/>
      <c r="Q248" s="50">
        <v>0.18</v>
      </c>
      <c r="R248" s="50"/>
      <c r="S248" s="50"/>
      <c r="T248" s="46" t="s">
        <v>605</v>
      </c>
      <c r="U248" s="46" t="s">
        <v>606</v>
      </c>
      <c r="V248" s="51"/>
      <c r="W248" s="62"/>
      <c r="X248" s="62"/>
      <c r="Y248" s="23">
        <f>IF(M248&lt;&gt;"",$H248*M248,"")</f>
        <v>3</v>
      </c>
      <c r="Z248" s="23">
        <f>IF(N248&lt;&gt;"",$H248*N248,"")</f>
        <v>3</v>
      </c>
      <c r="AA248" s="19">
        <f>IF(OR(M248&lt;&gt;"",N248&lt;&gt;""),1,0)</f>
        <v>1</v>
      </c>
      <c r="AB248" s="19">
        <f>IF(M248&lt;&gt;0,1,0)</f>
        <v>1</v>
      </c>
      <c r="AC248" s="19">
        <f>IF(N248&lt;&gt;0,1,0)</f>
        <v>1</v>
      </c>
      <c r="AD248" s="23" t="str">
        <f>IF(W248&lt;&gt;"",$H248*W248,"")</f>
        <v/>
      </c>
      <c r="AE248" s="23" t="str">
        <f>IF(X248&lt;&gt;"",$H248*X248,"")</f>
        <v/>
      </c>
    </row>
    <row r="249" spans="2:31" x14ac:dyDescent="0.25">
      <c r="B249" s="18">
        <f>IF(G249="","",B248+1)</f>
        <v>227</v>
      </c>
      <c r="C249" s="25">
        <v>5200000015234</v>
      </c>
      <c r="D249" s="19"/>
      <c r="E249" s="19"/>
      <c r="F249" s="20"/>
      <c r="G249" s="20" t="s">
        <v>357</v>
      </c>
      <c r="H249" s="21">
        <v>1</v>
      </c>
      <c r="I249" s="21" t="s">
        <v>598</v>
      </c>
      <c r="J249" s="46"/>
      <c r="K249" s="46" t="s">
        <v>104</v>
      </c>
      <c r="L249" s="47"/>
      <c r="M249" s="48"/>
      <c r="N249" s="48"/>
      <c r="O249" s="49"/>
      <c r="P249" s="50"/>
      <c r="Q249" s="50">
        <v>0.18</v>
      </c>
      <c r="R249" s="50"/>
      <c r="S249" s="50"/>
      <c r="T249" s="46" t="s">
        <v>605</v>
      </c>
      <c r="U249" s="46" t="s">
        <v>606</v>
      </c>
      <c r="V249" s="51"/>
      <c r="W249" s="62"/>
      <c r="X249" s="62"/>
      <c r="Y249" s="23" t="str">
        <f>IF(M249&lt;&gt;"",$H249*M249,"")</f>
        <v/>
      </c>
      <c r="Z249" s="23" t="str">
        <f>IF(N249&lt;&gt;"",$H249*N249,"")</f>
        <v/>
      </c>
      <c r="AA249" s="19">
        <f>IF(OR(M249&lt;&gt;"",N249&lt;&gt;""),1,0)</f>
        <v>0</v>
      </c>
      <c r="AB249" s="19">
        <f>IF(M249&lt;&gt;0,1,0)</f>
        <v>0</v>
      </c>
      <c r="AC249" s="19">
        <f>IF(N249&lt;&gt;0,1,0)</f>
        <v>0</v>
      </c>
      <c r="AD249" s="23" t="str">
        <f>IF(W249&lt;&gt;"",$H249*W249,"")</f>
        <v/>
      </c>
      <c r="AE249" s="23" t="str">
        <f>IF(X249&lt;&gt;"",$H249*X249,"")</f>
        <v/>
      </c>
    </row>
    <row r="250" spans="2:31" x14ac:dyDescent="0.25">
      <c r="B250" s="18">
        <f>IF(G250="","",B249+1)</f>
        <v>228</v>
      </c>
      <c r="C250" s="25">
        <v>5200000015690</v>
      </c>
      <c r="D250" s="19"/>
      <c r="E250" s="19"/>
      <c r="F250" s="2"/>
      <c r="G250" s="20" t="s">
        <v>358</v>
      </c>
      <c r="H250" s="21">
        <v>1</v>
      </c>
      <c r="I250" s="21" t="s">
        <v>598</v>
      </c>
      <c r="J250" s="46"/>
      <c r="K250" s="46" t="s">
        <v>104</v>
      </c>
      <c r="L250" s="47"/>
      <c r="M250" s="48">
        <v>7</v>
      </c>
      <c r="N250" s="48">
        <v>7</v>
      </c>
      <c r="O250" s="49"/>
      <c r="P250" s="50"/>
      <c r="Q250" s="50">
        <v>0.18</v>
      </c>
      <c r="R250" s="50"/>
      <c r="S250" s="50"/>
      <c r="T250" s="46" t="s">
        <v>605</v>
      </c>
      <c r="U250" s="46" t="s">
        <v>606</v>
      </c>
      <c r="V250" s="51"/>
      <c r="W250" s="62"/>
      <c r="X250" s="62"/>
      <c r="Y250" s="23">
        <f>IF(M250&lt;&gt;"",$H250*M250,"")</f>
        <v>7</v>
      </c>
      <c r="Z250" s="23">
        <f>IF(N250&lt;&gt;"",$H250*N250,"")</f>
        <v>7</v>
      </c>
      <c r="AA250" s="19">
        <f>IF(OR(M250&lt;&gt;"",N250&lt;&gt;""),1,0)</f>
        <v>1</v>
      </c>
      <c r="AB250" s="19">
        <f>IF(M250&lt;&gt;0,1,0)</f>
        <v>1</v>
      </c>
      <c r="AC250" s="19">
        <f>IF(N250&lt;&gt;0,1,0)</f>
        <v>1</v>
      </c>
      <c r="AD250" s="23" t="str">
        <f>IF(W250&lt;&gt;"",$H250*W250,"")</f>
        <v/>
      </c>
      <c r="AE250" s="23" t="str">
        <f>IF(X250&lt;&gt;"",$H250*X250,"")</f>
        <v/>
      </c>
    </row>
    <row r="251" spans="2:31" x14ac:dyDescent="0.25">
      <c r="B251" s="18">
        <f>IF(G251="","",B250+1)</f>
        <v>229</v>
      </c>
      <c r="C251" s="25">
        <v>5200000001018</v>
      </c>
      <c r="D251" s="19"/>
      <c r="E251" s="19"/>
      <c r="F251" s="20"/>
      <c r="G251" s="20" t="s">
        <v>359</v>
      </c>
      <c r="H251" s="21">
        <v>1</v>
      </c>
      <c r="I251" s="21" t="s">
        <v>598</v>
      </c>
      <c r="J251" s="46"/>
      <c r="K251" s="46" t="s">
        <v>104</v>
      </c>
      <c r="L251" s="47"/>
      <c r="M251" s="48">
        <v>2.2000000000000002</v>
      </c>
      <c r="N251" s="48">
        <v>2.2000000000000002</v>
      </c>
      <c r="O251" s="49"/>
      <c r="P251" s="50"/>
      <c r="Q251" s="50">
        <v>0.18</v>
      </c>
      <c r="R251" s="50"/>
      <c r="S251" s="50"/>
      <c r="T251" s="46" t="s">
        <v>605</v>
      </c>
      <c r="U251" s="46" t="s">
        <v>606</v>
      </c>
      <c r="V251" s="51"/>
      <c r="W251" s="62"/>
      <c r="X251" s="62"/>
      <c r="Y251" s="23">
        <f>IF(M251&lt;&gt;"",$H251*M251,"")</f>
        <v>2.2000000000000002</v>
      </c>
      <c r="Z251" s="23">
        <f>IF(N251&lt;&gt;"",$H251*N251,"")</f>
        <v>2.2000000000000002</v>
      </c>
      <c r="AA251" s="19">
        <f>IF(OR(M251&lt;&gt;"",N251&lt;&gt;""),1,0)</f>
        <v>1</v>
      </c>
      <c r="AB251" s="19">
        <f>IF(M251&lt;&gt;0,1,0)</f>
        <v>1</v>
      </c>
      <c r="AC251" s="19">
        <f>IF(N251&lt;&gt;0,1,0)</f>
        <v>1</v>
      </c>
      <c r="AD251" s="23" t="str">
        <f>IF(W251&lt;&gt;"",$H251*W251,"")</f>
        <v/>
      </c>
      <c r="AE251" s="23" t="str">
        <f>IF(X251&lt;&gt;"",$H251*X251,"")</f>
        <v/>
      </c>
    </row>
    <row r="252" spans="2:31" x14ac:dyDescent="0.25">
      <c r="B252" s="18">
        <f>IF(G252="","",B251+1)</f>
        <v>230</v>
      </c>
      <c r="C252" s="25">
        <v>5200000014458</v>
      </c>
      <c r="D252" s="19"/>
      <c r="E252" s="19"/>
      <c r="F252" s="2"/>
      <c r="G252" s="20" t="s">
        <v>360</v>
      </c>
      <c r="H252" s="21">
        <v>16</v>
      </c>
      <c r="I252" s="21" t="s">
        <v>598</v>
      </c>
      <c r="J252" s="46"/>
      <c r="K252" s="46" t="s">
        <v>104</v>
      </c>
      <c r="L252" s="47"/>
      <c r="M252" s="48">
        <v>1.45</v>
      </c>
      <c r="N252" s="48">
        <v>1.45</v>
      </c>
      <c r="O252" s="49"/>
      <c r="P252" s="50"/>
      <c r="Q252" s="50">
        <v>0.18</v>
      </c>
      <c r="R252" s="50"/>
      <c r="S252" s="50"/>
      <c r="T252" s="46" t="s">
        <v>605</v>
      </c>
      <c r="U252" s="46" t="s">
        <v>606</v>
      </c>
      <c r="V252" s="51"/>
      <c r="W252" s="62"/>
      <c r="X252" s="62"/>
      <c r="Y252" s="23">
        <f>IF(M252&lt;&gt;"",$H252*M252,"")</f>
        <v>23.2</v>
      </c>
      <c r="Z252" s="23">
        <f>IF(N252&lt;&gt;"",$H252*N252,"")</f>
        <v>23.2</v>
      </c>
      <c r="AA252" s="19">
        <f>IF(OR(M252&lt;&gt;"",N252&lt;&gt;""),1,0)</f>
        <v>1</v>
      </c>
      <c r="AB252" s="19">
        <f>IF(M252&lt;&gt;0,1,0)</f>
        <v>1</v>
      </c>
      <c r="AC252" s="19">
        <f>IF(N252&lt;&gt;0,1,0)</f>
        <v>1</v>
      </c>
      <c r="AD252" s="23" t="str">
        <f>IF(W252&lt;&gt;"",$H252*W252,"")</f>
        <v/>
      </c>
      <c r="AE252" s="23" t="str">
        <f>IF(X252&lt;&gt;"",$H252*X252,"")</f>
        <v/>
      </c>
    </row>
    <row r="253" spans="2:31" x14ac:dyDescent="0.25">
      <c r="B253" s="18">
        <f>IF(G253="","",B252+1)</f>
        <v>231</v>
      </c>
      <c r="C253" s="25">
        <v>5200000014459</v>
      </c>
      <c r="D253" s="19"/>
      <c r="E253" s="19"/>
      <c r="F253" s="20"/>
      <c r="G253" s="20" t="s">
        <v>361</v>
      </c>
      <c r="H253" s="21">
        <v>16</v>
      </c>
      <c r="I253" s="21" t="s">
        <v>598</v>
      </c>
      <c r="J253" s="46"/>
      <c r="K253" s="46" t="s">
        <v>104</v>
      </c>
      <c r="L253" s="47"/>
      <c r="M253" s="48"/>
      <c r="N253" s="48"/>
      <c r="O253" s="49"/>
      <c r="P253" s="50"/>
      <c r="Q253" s="50">
        <v>0.18</v>
      </c>
      <c r="R253" s="50"/>
      <c r="S253" s="50"/>
      <c r="T253" s="46" t="s">
        <v>605</v>
      </c>
      <c r="U253" s="46" t="s">
        <v>606</v>
      </c>
      <c r="V253" s="51"/>
      <c r="W253" s="62"/>
      <c r="X253" s="62"/>
      <c r="Y253" s="23" t="str">
        <f>IF(M253&lt;&gt;"",$H253*M253,"")</f>
        <v/>
      </c>
      <c r="Z253" s="23" t="str">
        <f>IF(N253&lt;&gt;"",$H253*N253,"")</f>
        <v/>
      </c>
      <c r="AA253" s="19">
        <f>IF(OR(M253&lt;&gt;"",N253&lt;&gt;""),1,0)</f>
        <v>0</v>
      </c>
      <c r="AB253" s="19">
        <f>IF(M253&lt;&gt;0,1,0)</f>
        <v>0</v>
      </c>
      <c r="AC253" s="19">
        <f>IF(N253&lt;&gt;0,1,0)</f>
        <v>0</v>
      </c>
      <c r="AD253" s="23" t="str">
        <f>IF(W253&lt;&gt;"",$H253*W253,"")</f>
        <v/>
      </c>
      <c r="AE253" s="23" t="str">
        <f>IF(X253&lt;&gt;"",$H253*X253,"")</f>
        <v/>
      </c>
    </row>
    <row r="254" spans="2:31" x14ac:dyDescent="0.25">
      <c r="B254" s="18">
        <f>IF(G254="","",B253+1)</f>
        <v>232</v>
      </c>
      <c r="C254" s="25">
        <v>5200000023956</v>
      </c>
      <c r="D254" s="19"/>
      <c r="E254" s="19"/>
      <c r="F254" s="2"/>
      <c r="G254" s="20" t="s">
        <v>568</v>
      </c>
      <c r="H254" s="21">
        <v>13</v>
      </c>
      <c r="I254" s="21" t="s">
        <v>598</v>
      </c>
      <c r="J254" s="46"/>
      <c r="K254" s="46" t="s">
        <v>104</v>
      </c>
      <c r="L254" s="47"/>
      <c r="M254" s="48">
        <v>5.9</v>
      </c>
      <c r="N254" s="48">
        <v>5.9</v>
      </c>
      <c r="O254" s="49"/>
      <c r="P254" s="50"/>
      <c r="Q254" s="50">
        <v>0.18</v>
      </c>
      <c r="R254" s="50"/>
      <c r="S254" s="50"/>
      <c r="T254" s="46" t="s">
        <v>605</v>
      </c>
      <c r="U254" s="46" t="s">
        <v>606</v>
      </c>
      <c r="V254" s="51"/>
      <c r="W254" s="62"/>
      <c r="X254" s="62"/>
      <c r="Y254" s="23">
        <f>IF(M254&lt;&gt;"",$H254*M254,"")</f>
        <v>76.7</v>
      </c>
      <c r="Z254" s="23">
        <f>IF(N254&lt;&gt;"",$H254*N254,"")</f>
        <v>76.7</v>
      </c>
      <c r="AA254" s="19">
        <f>IF(OR(M254&lt;&gt;"",N254&lt;&gt;""),1,0)</f>
        <v>1</v>
      </c>
      <c r="AB254" s="19">
        <f>IF(M254&lt;&gt;0,1,0)</f>
        <v>1</v>
      </c>
      <c r="AC254" s="19">
        <f>IF(N254&lt;&gt;0,1,0)</f>
        <v>1</v>
      </c>
      <c r="AD254" s="23" t="str">
        <f>IF(W254&lt;&gt;"",$H254*W254,"")</f>
        <v/>
      </c>
      <c r="AE254" s="23" t="str">
        <f>IF(X254&lt;&gt;"",$H254*X254,"")</f>
        <v/>
      </c>
    </row>
    <row r="255" spans="2:31" x14ac:dyDescent="0.25">
      <c r="B255" s="18">
        <f>IF(G255="","",B254+1)</f>
        <v>233</v>
      </c>
      <c r="C255" s="25">
        <v>5200000024367</v>
      </c>
      <c r="D255" s="19"/>
      <c r="E255" s="19"/>
      <c r="F255" s="20"/>
      <c r="G255" s="20" t="s">
        <v>569</v>
      </c>
      <c r="H255" s="21">
        <v>1</v>
      </c>
      <c r="I255" s="21" t="s">
        <v>598</v>
      </c>
      <c r="J255" s="46"/>
      <c r="K255" s="46" t="s">
        <v>104</v>
      </c>
      <c r="L255" s="47"/>
      <c r="M255" s="48">
        <v>0.33</v>
      </c>
      <c r="N255" s="48">
        <v>0.33</v>
      </c>
      <c r="O255" s="49"/>
      <c r="P255" s="50"/>
      <c r="Q255" s="50">
        <v>0.18</v>
      </c>
      <c r="R255" s="50"/>
      <c r="S255" s="50"/>
      <c r="T255" s="46" t="s">
        <v>605</v>
      </c>
      <c r="U255" s="46" t="s">
        <v>606</v>
      </c>
      <c r="V255" s="51"/>
      <c r="W255" s="62"/>
      <c r="X255" s="62"/>
      <c r="Y255" s="23">
        <f>IF(M255&lt;&gt;"",$H255*M255,"")</f>
        <v>0.33</v>
      </c>
      <c r="Z255" s="23">
        <f>IF(N255&lt;&gt;"",$H255*N255,"")</f>
        <v>0.33</v>
      </c>
      <c r="AA255" s="19">
        <f>IF(OR(M255&lt;&gt;"",N255&lt;&gt;""),1,0)</f>
        <v>1</v>
      </c>
      <c r="AB255" s="19">
        <f>IF(M255&lt;&gt;0,1,0)</f>
        <v>1</v>
      </c>
      <c r="AC255" s="19">
        <f>IF(N255&lt;&gt;0,1,0)</f>
        <v>1</v>
      </c>
      <c r="AD255" s="23" t="str">
        <f>IF(W255&lt;&gt;"",$H255*W255,"")</f>
        <v/>
      </c>
      <c r="AE255" s="23" t="str">
        <f>IF(X255&lt;&gt;"",$H255*X255,"")</f>
        <v/>
      </c>
    </row>
    <row r="256" spans="2:31" x14ac:dyDescent="0.25">
      <c r="B256" s="18">
        <f>IF(G256="","",B255+1)</f>
        <v>234</v>
      </c>
      <c r="C256" s="25">
        <v>5200000013815</v>
      </c>
      <c r="D256" s="19"/>
      <c r="E256" s="19"/>
      <c r="F256" s="2"/>
      <c r="G256" s="20" t="s">
        <v>362</v>
      </c>
      <c r="H256" s="21">
        <v>1</v>
      </c>
      <c r="I256" s="21" t="s">
        <v>598</v>
      </c>
      <c r="J256" s="46"/>
      <c r="K256" s="46" t="s">
        <v>104</v>
      </c>
      <c r="L256" s="47"/>
      <c r="M256" s="48">
        <v>3.35</v>
      </c>
      <c r="N256" s="48">
        <v>3.35</v>
      </c>
      <c r="O256" s="49"/>
      <c r="P256" s="50"/>
      <c r="Q256" s="50">
        <v>0.18</v>
      </c>
      <c r="R256" s="50"/>
      <c r="S256" s="50"/>
      <c r="T256" s="46" t="s">
        <v>605</v>
      </c>
      <c r="U256" s="46" t="s">
        <v>606</v>
      </c>
      <c r="V256" s="51"/>
      <c r="W256" s="62"/>
      <c r="X256" s="62"/>
      <c r="Y256" s="23">
        <f>IF(M256&lt;&gt;"",$H256*M256,"")</f>
        <v>3.35</v>
      </c>
      <c r="Z256" s="23">
        <f>IF(N256&lt;&gt;"",$H256*N256,"")</f>
        <v>3.35</v>
      </c>
      <c r="AA256" s="19">
        <f>IF(OR(M256&lt;&gt;"",N256&lt;&gt;""),1,0)</f>
        <v>1</v>
      </c>
      <c r="AB256" s="19">
        <f>IF(M256&lt;&gt;0,1,0)</f>
        <v>1</v>
      </c>
      <c r="AC256" s="19">
        <f>IF(N256&lt;&gt;0,1,0)</f>
        <v>1</v>
      </c>
      <c r="AD256" s="23" t="str">
        <f>IF(W256&lt;&gt;"",$H256*W256,"")</f>
        <v/>
      </c>
      <c r="AE256" s="23" t="str">
        <f>IF(X256&lt;&gt;"",$H256*X256,"")</f>
        <v/>
      </c>
    </row>
    <row r="257" spans="2:31" x14ac:dyDescent="0.25">
      <c r="B257" s="18">
        <f>IF(G257="","",B256+1)</f>
        <v>235</v>
      </c>
      <c r="C257" s="25">
        <v>5200000013832</v>
      </c>
      <c r="D257" s="19"/>
      <c r="E257" s="19"/>
      <c r="F257" s="20"/>
      <c r="G257" s="20" t="s">
        <v>363</v>
      </c>
      <c r="H257" s="21">
        <v>1</v>
      </c>
      <c r="I257" s="21" t="s">
        <v>598</v>
      </c>
      <c r="J257" s="46"/>
      <c r="K257" s="46" t="s">
        <v>104</v>
      </c>
      <c r="L257" s="47"/>
      <c r="M257" s="48">
        <v>3.4</v>
      </c>
      <c r="N257" s="48">
        <v>3.4</v>
      </c>
      <c r="O257" s="49"/>
      <c r="P257" s="50"/>
      <c r="Q257" s="50">
        <v>0.18</v>
      </c>
      <c r="R257" s="50"/>
      <c r="S257" s="50"/>
      <c r="T257" s="46" t="s">
        <v>605</v>
      </c>
      <c r="U257" s="46" t="s">
        <v>606</v>
      </c>
      <c r="V257" s="51"/>
      <c r="W257" s="62"/>
      <c r="X257" s="62"/>
      <c r="Y257" s="23">
        <f>IF(M257&lt;&gt;"",$H257*M257,"")</f>
        <v>3.4</v>
      </c>
      <c r="Z257" s="23">
        <f>IF(N257&lt;&gt;"",$H257*N257,"")</f>
        <v>3.4</v>
      </c>
      <c r="AA257" s="19">
        <f>IF(OR(M257&lt;&gt;"",N257&lt;&gt;""),1,0)</f>
        <v>1</v>
      </c>
      <c r="AB257" s="19">
        <f>IF(M257&lt;&gt;0,1,0)</f>
        <v>1</v>
      </c>
      <c r="AC257" s="19">
        <f>IF(N257&lt;&gt;0,1,0)</f>
        <v>1</v>
      </c>
      <c r="AD257" s="23" t="str">
        <f>IF(W257&lt;&gt;"",$H257*W257,"")</f>
        <v/>
      </c>
      <c r="AE257" s="23" t="str">
        <f>IF(X257&lt;&gt;"",$H257*X257,"")</f>
        <v/>
      </c>
    </row>
    <row r="258" spans="2:31" x14ac:dyDescent="0.25">
      <c r="B258" s="18">
        <f>IF(G258="","",B257+1)</f>
        <v>236</v>
      </c>
      <c r="C258" s="25">
        <v>5200000013697</v>
      </c>
      <c r="D258" s="19"/>
      <c r="E258" s="19"/>
      <c r="F258" s="2"/>
      <c r="G258" s="20" t="s">
        <v>364</v>
      </c>
      <c r="H258" s="21">
        <v>1</v>
      </c>
      <c r="I258" s="21" t="s">
        <v>598</v>
      </c>
      <c r="J258" s="46"/>
      <c r="K258" s="46" t="s">
        <v>104</v>
      </c>
      <c r="L258" s="47"/>
      <c r="M258" s="48">
        <v>1.3</v>
      </c>
      <c r="N258" s="48">
        <v>1.3</v>
      </c>
      <c r="O258" s="49"/>
      <c r="P258" s="50"/>
      <c r="Q258" s="50">
        <v>0.18</v>
      </c>
      <c r="R258" s="50"/>
      <c r="S258" s="50"/>
      <c r="T258" s="46" t="s">
        <v>605</v>
      </c>
      <c r="U258" s="46" t="s">
        <v>606</v>
      </c>
      <c r="V258" s="51"/>
      <c r="W258" s="62"/>
      <c r="X258" s="62"/>
      <c r="Y258" s="23">
        <f>IF(M258&lt;&gt;"",$H258*M258,"")</f>
        <v>1.3</v>
      </c>
      <c r="Z258" s="23">
        <f>IF(N258&lt;&gt;"",$H258*N258,"")</f>
        <v>1.3</v>
      </c>
      <c r="AA258" s="19">
        <f>IF(OR(M258&lt;&gt;"",N258&lt;&gt;""),1,0)</f>
        <v>1</v>
      </c>
      <c r="AB258" s="19">
        <f>IF(M258&lt;&gt;0,1,0)</f>
        <v>1</v>
      </c>
      <c r="AC258" s="19">
        <f>IF(N258&lt;&gt;0,1,0)</f>
        <v>1</v>
      </c>
      <c r="AD258" s="23" t="str">
        <f>IF(W258&lt;&gt;"",$H258*W258,"")</f>
        <v/>
      </c>
      <c r="AE258" s="23" t="str">
        <f>IF(X258&lt;&gt;"",$H258*X258,"")</f>
        <v/>
      </c>
    </row>
    <row r="259" spans="2:31" x14ac:dyDescent="0.25">
      <c r="B259" s="18">
        <f>IF(G259="","",B258+1)</f>
        <v>237</v>
      </c>
      <c r="C259" s="25">
        <v>5200000015513</v>
      </c>
      <c r="D259" s="19"/>
      <c r="E259" s="19"/>
      <c r="F259" s="20"/>
      <c r="G259" s="20" t="s">
        <v>365</v>
      </c>
      <c r="H259" s="21">
        <v>667</v>
      </c>
      <c r="I259" s="21" t="s">
        <v>598</v>
      </c>
      <c r="J259" s="46"/>
      <c r="K259" s="46" t="s">
        <v>104</v>
      </c>
      <c r="L259" s="47"/>
      <c r="M259" s="48">
        <v>0.15</v>
      </c>
      <c r="N259" s="48">
        <v>0.15</v>
      </c>
      <c r="O259" s="49"/>
      <c r="P259" s="50"/>
      <c r="Q259" s="50">
        <v>0.18</v>
      </c>
      <c r="R259" s="50"/>
      <c r="S259" s="50"/>
      <c r="T259" s="46" t="s">
        <v>605</v>
      </c>
      <c r="U259" s="46" t="s">
        <v>606</v>
      </c>
      <c r="V259" s="51"/>
      <c r="W259" s="62"/>
      <c r="X259" s="62"/>
      <c r="Y259" s="23">
        <f>IF(M259&lt;&gt;"",$H259*M259,"")</f>
        <v>100.05</v>
      </c>
      <c r="Z259" s="23">
        <f>IF(N259&lt;&gt;"",$H259*N259,"")</f>
        <v>100.05</v>
      </c>
      <c r="AA259" s="19">
        <f>IF(OR(M259&lt;&gt;"",N259&lt;&gt;""),1,0)</f>
        <v>1</v>
      </c>
      <c r="AB259" s="19">
        <f>IF(M259&lt;&gt;0,1,0)</f>
        <v>1</v>
      </c>
      <c r="AC259" s="19">
        <f>IF(N259&lt;&gt;0,1,0)</f>
        <v>1</v>
      </c>
      <c r="AD259" s="23" t="str">
        <f>IF(W259&lt;&gt;"",$H259*W259,"")</f>
        <v/>
      </c>
      <c r="AE259" s="23" t="str">
        <f>IF(X259&lt;&gt;"",$H259*X259,"")</f>
        <v/>
      </c>
    </row>
    <row r="260" spans="2:31" x14ac:dyDescent="0.25">
      <c r="B260" s="18">
        <f>IF(G260="","",B259+1)</f>
        <v>238</v>
      </c>
      <c r="C260" s="25">
        <v>5200000015092</v>
      </c>
      <c r="D260" s="19"/>
      <c r="E260" s="19"/>
      <c r="F260" s="2"/>
      <c r="G260" s="20" t="s">
        <v>366</v>
      </c>
      <c r="H260" s="21">
        <v>67</v>
      </c>
      <c r="I260" s="21" t="s">
        <v>598</v>
      </c>
      <c r="J260" s="46"/>
      <c r="K260" s="46" t="s">
        <v>104</v>
      </c>
      <c r="L260" s="47"/>
      <c r="M260" s="48">
        <v>0.37</v>
      </c>
      <c r="N260" s="48">
        <v>0.37</v>
      </c>
      <c r="O260" s="49"/>
      <c r="P260" s="50"/>
      <c r="Q260" s="50">
        <v>0.18</v>
      </c>
      <c r="R260" s="50"/>
      <c r="S260" s="50"/>
      <c r="T260" s="46" t="s">
        <v>605</v>
      </c>
      <c r="U260" s="46" t="s">
        <v>606</v>
      </c>
      <c r="V260" s="51"/>
      <c r="W260" s="62"/>
      <c r="X260" s="62"/>
      <c r="Y260" s="23">
        <f>IF(M260&lt;&gt;"",$H260*M260,"")</f>
        <v>24.79</v>
      </c>
      <c r="Z260" s="23">
        <f>IF(N260&lt;&gt;"",$H260*N260,"")</f>
        <v>24.79</v>
      </c>
      <c r="AA260" s="19">
        <f>IF(OR(M260&lt;&gt;"",N260&lt;&gt;""),1,0)</f>
        <v>1</v>
      </c>
      <c r="AB260" s="19">
        <f>IF(M260&lt;&gt;0,1,0)</f>
        <v>1</v>
      </c>
      <c r="AC260" s="19">
        <f>IF(N260&lt;&gt;0,1,0)</f>
        <v>1</v>
      </c>
      <c r="AD260" s="23" t="str">
        <f>IF(W260&lt;&gt;"",$H260*W260,"")</f>
        <v/>
      </c>
      <c r="AE260" s="23" t="str">
        <f>IF(X260&lt;&gt;"",$H260*X260,"")</f>
        <v/>
      </c>
    </row>
    <row r="261" spans="2:31" x14ac:dyDescent="0.25">
      <c r="B261" s="18">
        <f>IF(G261="","",B260+1)</f>
        <v>239</v>
      </c>
      <c r="C261" s="25">
        <v>5200000013829</v>
      </c>
      <c r="D261" s="19"/>
      <c r="E261" s="19"/>
      <c r="F261" s="20"/>
      <c r="G261" s="20" t="s">
        <v>367</v>
      </c>
      <c r="H261" s="21">
        <v>1</v>
      </c>
      <c r="I261" s="21" t="s">
        <v>598</v>
      </c>
      <c r="J261" s="46"/>
      <c r="K261" s="46" t="s">
        <v>104</v>
      </c>
      <c r="L261" s="47"/>
      <c r="M261" s="48"/>
      <c r="N261" s="48"/>
      <c r="O261" s="49"/>
      <c r="P261" s="50"/>
      <c r="Q261" s="50">
        <v>0.18</v>
      </c>
      <c r="R261" s="50"/>
      <c r="S261" s="50"/>
      <c r="T261" s="46" t="s">
        <v>605</v>
      </c>
      <c r="U261" s="46" t="s">
        <v>606</v>
      </c>
      <c r="V261" s="51"/>
      <c r="W261" s="62"/>
      <c r="X261" s="62"/>
      <c r="Y261" s="23" t="str">
        <f>IF(M261&lt;&gt;"",$H261*M261,"")</f>
        <v/>
      </c>
      <c r="Z261" s="23" t="str">
        <f>IF(N261&lt;&gt;"",$H261*N261,"")</f>
        <v/>
      </c>
      <c r="AA261" s="19">
        <f>IF(OR(M261&lt;&gt;"",N261&lt;&gt;""),1,0)</f>
        <v>0</v>
      </c>
      <c r="AB261" s="19">
        <f>IF(M261&lt;&gt;0,1,0)</f>
        <v>0</v>
      </c>
      <c r="AC261" s="19">
        <f>IF(N261&lt;&gt;0,1,0)</f>
        <v>0</v>
      </c>
      <c r="AD261" s="23" t="str">
        <f>IF(W261&lt;&gt;"",$H261*W261,"")</f>
        <v/>
      </c>
      <c r="AE261" s="23" t="str">
        <f>IF(X261&lt;&gt;"",$H261*X261,"")</f>
        <v/>
      </c>
    </row>
    <row r="262" spans="2:31" x14ac:dyDescent="0.25">
      <c r="B262" s="18">
        <f>IF(G262="","",B261+1)</f>
        <v>240</v>
      </c>
      <c r="C262" s="25">
        <v>5200000002533</v>
      </c>
      <c r="D262" s="19"/>
      <c r="E262" s="19"/>
      <c r="F262" s="2"/>
      <c r="G262" s="20" t="s">
        <v>368</v>
      </c>
      <c r="H262" s="21">
        <v>1</v>
      </c>
      <c r="I262" s="21" t="s">
        <v>598</v>
      </c>
      <c r="J262" s="46"/>
      <c r="K262" s="46" t="s">
        <v>104</v>
      </c>
      <c r="L262" s="47"/>
      <c r="M262" s="48">
        <v>159</v>
      </c>
      <c r="N262" s="48">
        <v>159</v>
      </c>
      <c r="O262" s="49"/>
      <c r="P262" s="50"/>
      <c r="Q262" s="50">
        <v>0.18</v>
      </c>
      <c r="R262" s="50"/>
      <c r="S262" s="50"/>
      <c r="T262" s="46" t="s">
        <v>605</v>
      </c>
      <c r="U262" s="46" t="s">
        <v>606</v>
      </c>
      <c r="V262" s="51"/>
      <c r="W262" s="62"/>
      <c r="X262" s="62"/>
      <c r="Y262" s="23">
        <f>IF(M262&lt;&gt;"",$H262*M262,"")</f>
        <v>159</v>
      </c>
      <c r="Z262" s="23">
        <f>IF(N262&lt;&gt;"",$H262*N262,"")</f>
        <v>159</v>
      </c>
      <c r="AA262" s="19">
        <f>IF(OR(M262&lt;&gt;"",N262&lt;&gt;""),1,0)</f>
        <v>1</v>
      </c>
      <c r="AB262" s="19">
        <f>IF(M262&lt;&gt;0,1,0)</f>
        <v>1</v>
      </c>
      <c r="AC262" s="19">
        <f>IF(N262&lt;&gt;0,1,0)</f>
        <v>1</v>
      </c>
      <c r="AD262" s="23" t="str">
        <f>IF(W262&lt;&gt;"",$H262*W262,"")</f>
        <v/>
      </c>
      <c r="AE262" s="23" t="str">
        <f>IF(X262&lt;&gt;"",$H262*X262,"")</f>
        <v/>
      </c>
    </row>
    <row r="263" spans="2:31" x14ac:dyDescent="0.25">
      <c r="B263" s="18">
        <f>IF(G263="","",B262+1)</f>
        <v>241</v>
      </c>
      <c r="C263" s="25">
        <v>5200000019378</v>
      </c>
      <c r="D263" s="19"/>
      <c r="E263" s="19"/>
      <c r="F263" s="20"/>
      <c r="G263" s="20" t="s">
        <v>369</v>
      </c>
      <c r="H263" s="21">
        <v>167</v>
      </c>
      <c r="I263" s="21" t="s">
        <v>598</v>
      </c>
      <c r="J263" s="46"/>
      <c r="K263" s="46" t="s">
        <v>104</v>
      </c>
      <c r="L263" s="47"/>
      <c r="M263" s="48">
        <v>18.5</v>
      </c>
      <c r="N263" s="48">
        <v>18.5</v>
      </c>
      <c r="O263" s="49"/>
      <c r="P263" s="50"/>
      <c r="Q263" s="50">
        <v>0.18</v>
      </c>
      <c r="R263" s="50"/>
      <c r="S263" s="50"/>
      <c r="T263" s="46" t="s">
        <v>605</v>
      </c>
      <c r="U263" s="46" t="s">
        <v>606</v>
      </c>
      <c r="V263" s="51"/>
      <c r="W263" s="62"/>
      <c r="X263" s="62"/>
      <c r="Y263" s="23">
        <f>IF(M263&lt;&gt;"",$H263*M263,"")</f>
        <v>3089.5</v>
      </c>
      <c r="Z263" s="23">
        <f>IF(N263&lt;&gt;"",$H263*N263,"")</f>
        <v>3089.5</v>
      </c>
      <c r="AA263" s="19">
        <f>IF(OR(M263&lt;&gt;"",N263&lt;&gt;""),1,0)</f>
        <v>1</v>
      </c>
      <c r="AB263" s="19">
        <f>IF(M263&lt;&gt;0,1,0)</f>
        <v>1</v>
      </c>
      <c r="AC263" s="19">
        <f>IF(N263&lt;&gt;0,1,0)</f>
        <v>1</v>
      </c>
      <c r="AD263" s="23" t="str">
        <f>IF(W263&lt;&gt;"",$H263*W263,"")</f>
        <v/>
      </c>
      <c r="AE263" s="23" t="str">
        <f>IF(X263&lt;&gt;"",$H263*X263,"")</f>
        <v/>
      </c>
    </row>
    <row r="264" spans="2:31" x14ac:dyDescent="0.25">
      <c r="B264" s="18">
        <f>IF(G264="","",B263+1)</f>
        <v>242</v>
      </c>
      <c r="C264" s="25">
        <v>5200000014521</v>
      </c>
      <c r="D264" s="19"/>
      <c r="E264" s="19"/>
      <c r="F264" s="2"/>
      <c r="G264" s="20" t="s">
        <v>370</v>
      </c>
      <c r="H264" s="21">
        <v>87</v>
      </c>
      <c r="I264" s="21" t="s">
        <v>598</v>
      </c>
      <c r="J264" s="46"/>
      <c r="K264" s="46" t="s">
        <v>104</v>
      </c>
      <c r="L264" s="47"/>
      <c r="M264" s="48">
        <v>132</v>
      </c>
      <c r="N264" s="48">
        <v>132</v>
      </c>
      <c r="O264" s="49"/>
      <c r="P264" s="50"/>
      <c r="Q264" s="50">
        <v>0.18</v>
      </c>
      <c r="R264" s="50"/>
      <c r="S264" s="50"/>
      <c r="T264" s="46" t="s">
        <v>605</v>
      </c>
      <c r="U264" s="46" t="s">
        <v>606</v>
      </c>
      <c r="V264" s="51"/>
      <c r="W264" s="62"/>
      <c r="X264" s="62"/>
      <c r="Y264" s="23">
        <f>IF(M264&lt;&gt;"",$H264*M264,"")</f>
        <v>11484</v>
      </c>
      <c r="Z264" s="23">
        <f>IF(N264&lt;&gt;"",$H264*N264,"")</f>
        <v>11484</v>
      </c>
      <c r="AA264" s="19">
        <f>IF(OR(M264&lt;&gt;"",N264&lt;&gt;""),1,0)</f>
        <v>1</v>
      </c>
      <c r="AB264" s="19">
        <f>IF(M264&lt;&gt;0,1,0)</f>
        <v>1</v>
      </c>
      <c r="AC264" s="19">
        <f>IF(N264&lt;&gt;0,1,0)</f>
        <v>1</v>
      </c>
      <c r="AD264" s="23" t="str">
        <f>IF(W264&lt;&gt;"",$H264*W264,"")</f>
        <v/>
      </c>
      <c r="AE264" s="23" t="str">
        <f>IF(X264&lt;&gt;"",$H264*X264,"")</f>
        <v/>
      </c>
    </row>
    <row r="265" spans="2:31" x14ac:dyDescent="0.25">
      <c r="B265" s="18">
        <f>IF(G265="","",B264+1)</f>
        <v>243</v>
      </c>
      <c r="C265" s="25">
        <v>5200000015819</v>
      </c>
      <c r="D265" s="19"/>
      <c r="E265" s="19"/>
      <c r="F265" s="20"/>
      <c r="G265" s="20" t="s">
        <v>371</v>
      </c>
      <c r="H265" s="21">
        <v>19</v>
      </c>
      <c r="I265" s="21" t="s">
        <v>598</v>
      </c>
      <c r="J265" s="46"/>
      <c r="K265" s="46" t="s">
        <v>104</v>
      </c>
      <c r="L265" s="47"/>
      <c r="M265" s="48"/>
      <c r="N265" s="48"/>
      <c r="O265" s="49"/>
      <c r="P265" s="50"/>
      <c r="Q265" s="50">
        <v>0.18</v>
      </c>
      <c r="R265" s="50"/>
      <c r="S265" s="50"/>
      <c r="T265" s="46" t="s">
        <v>605</v>
      </c>
      <c r="U265" s="46" t="s">
        <v>606</v>
      </c>
      <c r="V265" s="51"/>
      <c r="W265" s="62"/>
      <c r="X265" s="62"/>
      <c r="Y265" s="23" t="str">
        <f>IF(M265&lt;&gt;"",$H265*M265,"")</f>
        <v/>
      </c>
      <c r="Z265" s="23" t="str">
        <f>IF(N265&lt;&gt;"",$H265*N265,"")</f>
        <v/>
      </c>
      <c r="AA265" s="19">
        <f>IF(OR(M265&lt;&gt;"",N265&lt;&gt;""),1,0)</f>
        <v>0</v>
      </c>
      <c r="AB265" s="19">
        <f>IF(M265&lt;&gt;0,1,0)</f>
        <v>0</v>
      </c>
      <c r="AC265" s="19">
        <f>IF(N265&lt;&gt;0,1,0)</f>
        <v>0</v>
      </c>
      <c r="AD265" s="23" t="str">
        <f>IF(W265&lt;&gt;"",$H265*W265,"")</f>
        <v/>
      </c>
      <c r="AE265" s="23" t="str">
        <f>IF(X265&lt;&gt;"",$H265*X265,"")</f>
        <v/>
      </c>
    </row>
    <row r="266" spans="2:31" x14ac:dyDescent="0.25">
      <c r="B266" s="18">
        <f>IF(G266="","",B265+1)</f>
        <v>244</v>
      </c>
      <c r="C266" s="25">
        <v>5200000014245</v>
      </c>
      <c r="D266" s="19"/>
      <c r="E266" s="19"/>
      <c r="F266" s="2"/>
      <c r="G266" s="20" t="s">
        <v>372</v>
      </c>
      <c r="H266" s="21">
        <v>296</v>
      </c>
      <c r="I266" s="21" t="s">
        <v>598</v>
      </c>
      <c r="J266" s="46"/>
      <c r="K266" s="46" t="s">
        <v>104</v>
      </c>
      <c r="L266" s="47"/>
      <c r="M266" s="48">
        <v>68.900000000000006</v>
      </c>
      <c r="N266" s="48">
        <v>68.900000000000006</v>
      </c>
      <c r="O266" s="49"/>
      <c r="P266" s="50"/>
      <c r="Q266" s="50">
        <v>0.18</v>
      </c>
      <c r="R266" s="50"/>
      <c r="S266" s="50"/>
      <c r="T266" s="46" t="s">
        <v>605</v>
      </c>
      <c r="U266" s="46" t="s">
        <v>606</v>
      </c>
      <c r="V266" s="51"/>
      <c r="W266" s="62"/>
      <c r="X266" s="62"/>
      <c r="Y266" s="23">
        <f>IF(M266&lt;&gt;"",$H266*M266,"")</f>
        <v>20394.400000000001</v>
      </c>
      <c r="Z266" s="23">
        <f>IF(N266&lt;&gt;"",$H266*N266,"")</f>
        <v>20394.400000000001</v>
      </c>
      <c r="AA266" s="19">
        <f>IF(OR(M266&lt;&gt;"",N266&lt;&gt;""),1,0)</f>
        <v>1</v>
      </c>
      <c r="AB266" s="19">
        <f>IF(M266&lt;&gt;0,1,0)</f>
        <v>1</v>
      </c>
      <c r="AC266" s="19">
        <f>IF(N266&lt;&gt;0,1,0)</f>
        <v>1</v>
      </c>
      <c r="AD266" s="23" t="str">
        <f>IF(W266&lt;&gt;"",$H266*W266,"")</f>
        <v/>
      </c>
      <c r="AE266" s="23" t="str">
        <f>IF(X266&lt;&gt;"",$H266*X266,"")</f>
        <v/>
      </c>
    </row>
    <row r="267" spans="2:31" x14ac:dyDescent="0.25">
      <c r="B267" s="18">
        <f>IF(G267="","",B266+1)</f>
        <v>245</v>
      </c>
      <c r="C267" s="25">
        <v>5200000014520</v>
      </c>
      <c r="D267" s="19"/>
      <c r="E267" s="19"/>
      <c r="F267" s="20"/>
      <c r="G267" s="20" t="s">
        <v>373</v>
      </c>
      <c r="H267" s="21">
        <v>53</v>
      </c>
      <c r="I267" s="21" t="s">
        <v>598</v>
      </c>
      <c r="J267" s="46"/>
      <c r="K267" s="46" t="s">
        <v>104</v>
      </c>
      <c r="L267" s="47"/>
      <c r="M267" s="48">
        <v>219</v>
      </c>
      <c r="N267" s="48">
        <v>219</v>
      </c>
      <c r="O267" s="49"/>
      <c r="P267" s="50"/>
      <c r="Q267" s="50">
        <v>0.18</v>
      </c>
      <c r="R267" s="50"/>
      <c r="S267" s="50"/>
      <c r="T267" s="46" t="s">
        <v>605</v>
      </c>
      <c r="U267" s="46" t="s">
        <v>606</v>
      </c>
      <c r="V267" s="51"/>
      <c r="W267" s="62"/>
      <c r="X267" s="62"/>
      <c r="Y267" s="23">
        <f>IF(M267&lt;&gt;"",$H267*M267,"")</f>
        <v>11607</v>
      </c>
      <c r="Z267" s="23">
        <f>IF(N267&lt;&gt;"",$H267*N267,"")</f>
        <v>11607</v>
      </c>
      <c r="AA267" s="19">
        <f>IF(OR(M267&lt;&gt;"",N267&lt;&gt;""),1,0)</f>
        <v>1</v>
      </c>
      <c r="AB267" s="19">
        <f>IF(M267&lt;&gt;0,1,0)</f>
        <v>1</v>
      </c>
      <c r="AC267" s="19">
        <f>IF(N267&lt;&gt;0,1,0)</f>
        <v>1</v>
      </c>
      <c r="AD267" s="23" t="str">
        <f>IF(W267&lt;&gt;"",$H267*W267,"")</f>
        <v/>
      </c>
      <c r="AE267" s="23" t="str">
        <f>IF(X267&lt;&gt;"",$H267*X267,"")</f>
        <v/>
      </c>
    </row>
    <row r="268" spans="2:31" x14ac:dyDescent="0.25">
      <c r="B268" s="18">
        <f>IF(G268="","",B267+1)</f>
        <v>246</v>
      </c>
      <c r="C268" s="25">
        <v>5200000014249</v>
      </c>
      <c r="D268" s="19"/>
      <c r="E268" s="19"/>
      <c r="F268" s="2"/>
      <c r="G268" s="20" t="s">
        <v>374</v>
      </c>
      <c r="H268" s="21">
        <v>80</v>
      </c>
      <c r="I268" s="21" t="s">
        <v>598</v>
      </c>
      <c r="J268" s="46"/>
      <c r="K268" s="46" t="s">
        <v>104</v>
      </c>
      <c r="L268" s="47"/>
      <c r="M268" s="48">
        <v>36.299999999999997</v>
      </c>
      <c r="N268" s="48">
        <v>36.299999999999997</v>
      </c>
      <c r="O268" s="49"/>
      <c r="P268" s="50"/>
      <c r="Q268" s="50">
        <v>0.18</v>
      </c>
      <c r="R268" s="50"/>
      <c r="S268" s="50"/>
      <c r="T268" s="46" t="s">
        <v>605</v>
      </c>
      <c r="U268" s="46" t="s">
        <v>606</v>
      </c>
      <c r="V268" s="51"/>
      <c r="W268" s="62"/>
      <c r="X268" s="62"/>
      <c r="Y268" s="23">
        <f>IF(M268&lt;&gt;"",$H268*M268,"")</f>
        <v>2904</v>
      </c>
      <c r="Z268" s="23">
        <f>IF(N268&lt;&gt;"",$H268*N268,"")</f>
        <v>2904</v>
      </c>
      <c r="AA268" s="19">
        <f>IF(OR(M268&lt;&gt;"",N268&lt;&gt;""),1,0)</f>
        <v>1</v>
      </c>
      <c r="AB268" s="19">
        <f>IF(M268&lt;&gt;0,1,0)</f>
        <v>1</v>
      </c>
      <c r="AC268" s="19">
        <f>IF(N268&lt;&gt;0,1,0)</f>
        <v>1</v>
      </c>
      <c r="AD268" s="23" t="str">
        <f>IF(W268&lt;&gt;"",$H268*W268,"")</f>
        <v/>
      </c>
      <c r="AE268" s="23" t="str">
        <f>IF(X268&lt;&gt;"",$H268*X268,"")</f>
        <v/>
      </c>
    </row>
    <row r="269" spans="2:31" x14ac:dyDescent="0.25">
      <c r="B269" s="18">
        <f>IF(G269="","",B268+1)</f>
        <v>247</v>
      </c>
      <c r="C269" s="25">
        <v>5200000014243</v>
      </c>
      <c r="D269" s="19"/>
      <c r="E269" s="19"/>
      <c r="F269" s="20"/>
      <c r="G269" s="20" t="s">
        <v>375</v>
      </c>
      <c r="H269" s="21">
        <v>227</v>
      </c>
      <c r="I269" s="21" t="s">
        <v>598</v>
      </c>
      <c r="J269" s="46"/>
      <c r="K269" s="46" t="s">
        <v>104</v>
      </c>
      <c r="L269" s="47"/>
      <c r="M269" s="48">
        <v>49</v>
      </c>
      <c r="N269" s="48">
        <v>49</v>
      </c>
      <c r="O269" s="49"/>
      <c r="P269" s="50"/>
      <c r="Q269" s="50">
        <v>0.18</v>
      </c>
      <c r="R269" s="50"/>
      <c r="S269" s="50"/>
      <c r="T269" s="46" t="s">
        <v>605</v>
      </c>
      <c r="U269" s="46" t="s">
        <v>606</v>
      </c>
      <c r="V269" s="51"/>
      <c r="W269" s="62"/>
      <c r="X269" s="62"/>
      <c r="Y269" s="23">
        <f>IF(M269&lt;&gt;"",$H269*M269,"")</f>
        <v>11123</v>
      </c>
      <c r="Z269" s="23">
        <f>IF(N269&lt;&gt;"",$H269*N269,"")</f>
        <v>11123</v>
      </c>
      <c r="AA269" s="19">
        <f>IF(OR(M269&lt;&gt;"",N269&lt;&gt;""),1,0)</f>
        <v>1</v>
      </c>
      <c r="AB269" s="19">
        <f>IF(M269&lt;&gt;0,1,0)</f>
        <v>1</v>
      </c>
      <c r="AC269" s="19">
        <f>IF(N269&lt;&gt;0,1,0)</f>
        <v>1</v>
      </c>
      <c r="AD269" s="23" t="str">
        <f>IF(W269&lt;&gt;"",$H269*W269,"")</f>
        <v/>
      </c>
      <c r="AE269" s="23" t="str">
        <f>IF(X269&lt;&gt;"",$H269*X269,"")</f>
        <v/>
      </c>
    </row>
    <row r="270" spans="2:31" x14ac:dyDescent="0.25">
      <c r="B270" s="18">
        <f>IF(G270="","",B269+1)</f>
        <v>248</v>
      </c>
      <c r="C270" s="25">
        <v>5200000014242</v>
      </c>
      <c r="D270" s="19"/>
      <c r="E270" s="19"/>
      <c r="F270" s="2"/>
      <c r="G270" s="20" t="s">
        <v>376</v>
      </c>
      <c r="H270" s="21">
        <v>91</v>
      </c>
      <c r="I270" s="21" t="s">
        <v>598</v>
      </c>
      <c r="J270" s="46"/>
      <c r="K270" s="46" t="s">
        <v>104</v>
      </c>
      <c r="L270" s="47"/>
      <c r="M270" s="48">
        <v>142</v>
      </c>
      <c r="N270" s="48">
        <v>142</v>
      </c>
      <c r="O270" s="49"/>
      <c r="P270" s="50"/>
      <c r="Q270" s="50">
        <v>0.18</v>
      </c>
      <c r="R270" s="50"/>
      <c r="S270" s="50"/>
      <c r="T270" s="46" t="s">
        <v>605</v>
      </c>
      <c r="U270" s="46" t="s">
        <v>606</v>
      </c>
      <c r="V270" s="51"/>
      <c r="W270" s="62"/>
      <c r="X270" s="62"/>
      <c r="Y270" s="23">
        <f>IF(M270&lt;&gt;"",$H270*M270,"")</f>
        <v>12922</v>
      </c>
      <c r="Z270" s="23">
        <f>IF(N270&lt;&gt;"",$H270*N270,"")</f>
        <v>12922</v>
      </c>
      <c r="AA270" s="19">
        <f>IF(OR(M270&lt;&gt;"",N270&lt;&gt;""),1,0)</f>
        <v>1</v>
      </c>
      <c r="AB270" s="19">
        <f>IF(M270&lt;&gt;0,1,0)</f>
        <v>1</v>
      </c>
      <c r="AC270" s="19">
        <f>IF(N270&lt;&gt;0,1,0)</f>
        <v>1</v>
      </c>
      <c r="AD270" s="23" t="str">
        <f>IF(W270&lt;&gt;"",$H270*W270,"")</f>
        <v/>
      </c>
      <c r="AE270" s="23" t="str">
        <f>IF(X270&lt;&gt;"",$H270*X270,"")</f>
        <v/>
      </c>
    </row>
    <row r="271" spans="2:31" x14ac:dyDescent="0.25">
      <c r="B271" s="18">
        <f>IF(G271="","",B270+1)</f>
        <v>249</v>
      </c>
      <c r="C271" s="25">
        <v>5200000014241</v>
      </c>
      <c r="D271" s="19"/>
      <c r="E271" s="19"/>
      <c r="F271" s="20"/>
      <c r="G271" s="20" t="s">
        <v>377</v>
      </c>
      <c r="H271" s="21">
        <v>91</v>
      </c>
      <c r="I271" s="21" t="s">
        <v>598</v>
      </c>
      <c r="J271" s="46"/>
      <c r="K271" s="46" t="s">
        <v>104</v>
      </c>
      <c r="L271" s="47"/>
      <c r="M271" s="48">
        <v>159</v>
      </c>
      <c r="N271" s="48">
        <v>159</v>
      </c>
      <c r="O271" s="49"/>
      <c r="P271" s="50"/>
      <c r="Q271" s="50">
        <v>0.18</v>
      </c>
      <c r="R271" s="50"/>
      <c r="S271" s="50"/>
      <c r="T271" s="46" t="s">
        <v>605</v>
      </c>
      <c r="U271" s="46" t="s">
        <v>606</v>
      </c>
      <c r="V271" s="51"/>
      <c r="W271" s="62"/>
      <c r="X271" s="62"/>
      <c r="Y271" s="23">
        <f>IF(M271&lt;&gt;"",$H271*M271,"")</f>
        <v>14469</v>
      </c>
      <c r="Z271" s="23">
        <f>IF(N271&lt;&gt;"",$H271*N271,"")</f>
        <v>14469</v>
      </c>
      <c r="AA271" s="19">
        <f>IF(OR(M271&lt;&gt;"",N271&lt;&gt;""),1,0)</f>
        <v>1</v>
      </c>
      <c r="AB271" s="19">
        <f>IF(M271&lt;&gt;0,1,0)</f>
        <v>1</v>
      </c>
      <c r="AC271" s="19">
        <f>IF(N271&lt;&gt;0,1,0)</f>
        <v>1</v>
      </c>
      <c r="AD271" s="23" t="str">
        <f>IF(W271&lt;&gt;"",$H271*W271,"")</f>
        <v/>
      </c>
      <c r="AE271" s="23" t="str">
        <f>IF(X271&lt;&gt;"",$H271*X271,"")</f>
        <v/>
      </c>
    </row>
    <row r="272" spans="2:31" x14ac:dyDescent="0.25">
      <c r="B272" s="18">
        <f>IF(G272="","",B271+1)</f>
        <v>250</v>
      </c>
      <c r="C272" s="25">
        <v>5200000011152</v>
      </c>
      <c r="D272" s="19"/>
      <c r="E272" s="19"/>
      <c r="F272" s="2"/>
      <c r="G272" s="20" t="s">
        <v>378</v>
      </c>
      <c r="H272" s="21">
        <v>67</v>
      </c>
      <c r="I272" s="21" t="s">
        <v>598</v>
      </c>
      <c r="J272" s="46"/>
      <c r="K272" s="46" t="s">
        <v>104</v>
      </c>
      <c r="L272" s="47"/>
      <c r="M272" s="48"/>
      <c r="N272" s="48"/>
      <c r="O272" s="49"/>
      <c r="P272" s="50"/>
      <c r="Q272" s="50">
        <v>0.18</v>
      </c>
      <c r="R272" s="50"/>
      <c r="S272" s="50"/>
      <c r="T272" s="46" t="s">
        <v>605</v>
      </c>
      <c r="U272" s="46" t="s">
        <v>606</v>
      </c>
      <c r="V272" s="51"/>
      <c r="W272" s="62"/>
      <c r="X272" s="62"/>
      <c r="Y272" s="23" t="str">
        <f>IF(M272&lt;&gt;"",$H272*M272,"")</f>
        <v/>
      </c>
      <c r="Z272" s="23" t="str">
        <f>IF(N272&lt;&gt;"",$H272*N272,"")</f>
        <v/>
      </c>
      <c r="AA272" s="19">
        <f>IF(OR(M272&lt;&gt;"",N272&lt;&gt;""),1,0)</f>
        <v>0</v>
      </c>
      <c r="AB272" s="19">
        <f>IF(M272&lt;&gt;0,1,0)</f>
        <v>0</v>
      </c>
      <c r="AC272" s="19">
        <f>IF(N272&lt;&gt;0,1,0)</f>
        <v>0</v>
      </c>
      <c r="AD272" s="23" t="str">
        <f>IF(W272&lt;&gt;"",$H272*W272,"")</f>
        <v/>
      </c>
      <c r="AE272" s="23" t="str">
        <f>IF(X272&lt;&gt;"",$H272*X272,"")</f>
        <v/>
      </c>
    </row>
    <row r="273" spans="2:31" x14ac:dyDescent="0.25">
      <c r="B273" s="18">
        <f>IF(G273="","",B272+1)</f>
        <v>251</v>
      </c>
      <c r="C273" s="25">
        <v>5200000005925</v>
      </c>
      <c r="D273" s="19"/>
      <c r="E273" s="19"/>
      <c r="F273" s="20"/>
      <c r="G273" s="20" t="s">
        <v>379</v>
      </c>
      <c r="H273" s="21">
        <v>8</v>
      </c>
      <c r="I273" s="21" t="s">
        <v>598</v>
      </c>
      <c r="J273" s="46"/>
      <c r="K273" s="46" t="s">
        <v>104</v>
      </c>
      <c r="L273" s="47"/>
      <c r="M273" s="48">
        <v>9.75</v>
      </c>
      <c r="N273" s="48">
        <v>9.75</v>
      </c>
      <c r="O273" s="49"/>
      <c r="P273" s="50"/>
      <c r="Q273" s="50">
        <v>0.18</v>
      </c>
      <c r="R273" s="50"/>
      <c r="S273" s="50"/>
      <c r="T273" s="46" t="s">
        <v>605</v>
      </c>
      <c r="U273" s="46" t="s">
        <v>606</v>
      </c>
      <c r="V273" s="51"/>
      <c r="W273" s="62"/>
      <c r="X273" s="62"/>
      <c r="Y273" s="23">
        <f>IF(M273&lt;&gt;"",$H273*M273,"")</f>
        <v>78</v>
      </c>
      <c r="Z273" s="23">
        <f>IF(N273&lt;&gt;"",$H273*N273,"")</f>
        <v>78</v>
      </c>
      <c r="AA273" s="19">
        <f>IF(OR(M273&lt;&gt;"",N273&lt;&gt;""),1,0)</f>
        <v>1</v>
      </c>
      <c r="AB273" s="19">
        <f>IF(M273&lt;&gt;0,1,0)</f>
        <v>1</v>
      </c>
      <c r="AC273" s="19">
        <f>IF(N273&lt;&gt;0,1,0)</f>
        <v>1</v>
      </c>
      <c r="AD273" s="23" t="str">
        <f>IF(W273&lt;&gt;"",$H273*W273,"")</f>
        <v/>
      </c>
      <c r="AE273" s="23" t="str">
        <f>IF(X273&lt;&gt;"",$H273*X273,"")</f>
        <v/>
      </c>
    </row>
    <row r="274" spans="2:31" x14ac:dyDescent="0.25">
      <c r="B274" s="18">
        <f>IF(G274="","",B273+1)</f>
        <v>252</v>
      </c>
      <c r="C274" s="25">
        <v>5200000006043</v>
      </c>
      <c r="D274" s="19"/>
      <c r="E274" s="19"/>
      <c r="F274" s="2"/>
      <c r="G274" s="20" t="s">
        <v>380</v>
      </c>
      <c r="H274" s="21">
        <v>1</v>
      </c>
      <c r="I274" s="21" t="s">
        <v>598</v>
      </c>
      <c r="J274" s="46"/>
      <c r="K274" s="46" t="s">
        <v>104</v>
      </c>
      <c r="L274" s="47"/>
      <c r="M274" s="48">
        <v>11.5</v>
      </c>
      <c r="N274" s="48">
        <v>11.5</v>
      </c>
      <c r="O274" s="49"/>
      <c r="P274" s="50"/>
      <c r="Q274" s="50">
        <v>0.18</v>
      </c>
      <c r="R274" s="50"/>
      <c r="S274" s="50"/>
      <c r="T274" s="46" t="s">
        <v>605</v>
      </c>
      <c r="U274" s="46" t="s">
        <v>606</v>
      </c>
      <c r="V274" s="51"/>
      <c r="W274" s="62"/>
      <c r="X274" s="62"/>
      <c r="Y274" s="23">
        <f>IF(M274&lt;&gt;"",$H274*M274,"")</f>
        <v>11.5</v>
      </c>
      <c r="Z274" s="23">
        <f>IF(N274&lt;&gt;"",$H274*N274,"")</f>
        <v>11.5</v>
      </c>
      <c r="AA274" s="19">
        <f>IF(OR(M274&lt;&gt;"",N274&lt;&gt;""),1,0)</f>
        <v>1</v>
      </c>
      <c r="AB274" s="19">
        <f>IF(M274&lt;&gt;0,1,0)</f>
        <v>1</v>
      </c>
      <c r="AC274" s="19">
        <f>IF(N274&lt;&gt;0,1,0)</f>
        <v>1</v>
      </c>
      <c r="AD274" s="23" t="str">
        <f>IF(W274&lt;&gt;"",$H274*W274,"")</f>
        <v/>
      </c>
      <c r="AE274" s="23" t="str">
        <f>IF(X274&lt;&gt;"",$H274*X274,"")</f>
        <v/>
      </c>
    </row>
    <row r="275" spans="2:31" x14ac:dyDescent="0.25">
      <c r="B275" s="18">
        <f>IF(G275="","",B274+1)</f>
        <v>253</v>
      </c>
      <c r="C275" s="25">
        <v>5200000019258</v>
      </c>
      <c r="D275" s="19"/>
      <c r="E275" s="19"/>
      <c r="F275" s="20"/>
      <c r="G275" s="20" t="s">
        <v>381</v>
      </c>
      <c r="H275" s="21">
        <v>1</v>
      </c>
      <c r="I275" s="21" t="s">
        <v>598</v>
      </c>
      <c r="J275" s="46"/>
      <c r="K275" s="46" t="s">
        <v>104</v>
      </c>
      <c r="L275" s="47"/>
      <c r="M275" s="48">
        <v>22</v>
      </c>
      <c r="N275" s="48">
        <v>22</v>
      </c>
      <c r="O275" s="49"/>
      <c r="P275" s="50"/>
      <c r="Q275" s="50">
        <v>0.18</v>
      </c>
      <c r="R275" s="50"/>
      <c r="S275" s="50"/>
      <c r="T275" s="46" t="s">
        <v>605</v>
      </c>
      <c r="U275" s="46" t="s">
        <v>606</v>
      </c>
      <c r="V275" s="51"/>
      <c r="W275" s="62"/>
      <c r="X275" s="62"/>
      <c r="Y275" s="23">
        <f>IF(M275&lt;&gt;"",$H275*M275,"")</f>
        <v>22</v>
      </c>
      <c r="Z275" s="23">
        <f>IF(N275&lt;&gt;"",$H275*N275,"")</f>
        <v>22</v>
      </c>
      <c r="AA275" s="19">
        <f>IF(OR(M275&lt;&gt;"",N275&lt;&gt;""),1,0)</f>
        <v>1</v>
      </c>
      <c r="AB275" s="19">
        <f>IF(M275&lt;&gt;0,1,0)</f>
        <v>1</v>
      </c>
      <c r="AC275" s="19">
        <f>IF(N275&lt;&gt;0,1,0)</f>
        <v>1</v>
      </c>
      <c r="AD275" s="23" t="str">
        <f>IF(W275&lt;&gt;"",$H275*W275,"")</f>
        <v/>
      </c>
      <c r="AE275" s="23" t="str">
        <f>IF(X275&lt;&gt;"",$H275*X275,"")</f>
        <v/>
      </c>
    </row>
    <row r="276" spans="2:31" x14ac:dyDescent="0.25">
      <c r="B276" s="18">
        <f>IF(G276="","",B275+1)</f>
        <v>254</v>
      </c>
      <c r="C276" s="25">
        <v>5200000015456</v>
      </c>
      <c r="D276" s="19"/>
      <c r="E276" s="19"/>
      <c r="F276" s="2"/>
      <c r="G276" s="20" t="s">
        <v>382</v>
      </c>
      <c r="H276" s="21">
        <v>12</v>
      </c>
      <c r="I276" s="21" t="s">
        <v>598</v>
      </c>
      <c r="J276" s="46"/>
      <c r="K276" s="46" t="s">
        <v>104</v>
      </c>
      <c r="L276" s="47"/>
      <c r="M276" s="48">
        <v>43.8</v>
      </c>
      <c r="N276" s="48">
        <v>43.8</v>
      </c>
      <c r="O276" s="49"/>
      <c r="P276" s="50"/>
      <c r="Q276" s="50">
        <v>0.18</v>
      </c>
      <c r="R276" s="50"/>
      <c r="S276" s="50"/>
      <c r="T276" s="46" t="s">
        <v>605</v>
      </c>
      <c r="U276" s="46" t="s">
        <v>606</v>
      </c>
      <c r="V276" s="51"/>
      <c r="W276" s="62"/>
      <c r="X276" s="62"/>
      <c r="Y276" s="23">
        <f>IF(M276&lt;&gt;"",$H276*M276,"")</f>
        <v>525.59999999999991</v>
      </c>
      <c r="Z276" s="23">
        <f>IF(N276&lt;&gt;"",$H276*N276,"")</f>
        <v>525.59999999999991</v>
      </c>
      <c r="AA276" s="19">
        <f>IF(OR(M276&lt;&gt;"",N276&lt;&gt;""),1,0)</f>
        <v>1</v>
      </c>
      <c r="AB276" s="19">
        <f>IF(M276&lt;&gt;0,1,0)</f>
        <v>1</v>
      </c>
      <c r="AC276" s="19">
        <f>IF(N276&lt;&gt;0,1,0)</f>
        <v>1</v>
      </c>
      <c r="AD276" s="23" t="str">
        <f>IF(W276&lt;&gt;"",$H276*W276,"")</f>
        <v/>
      </c>
      <c r="AE276" s="23" t="str">
        <f>IF(X276&lt;&gt;"",$H276*X276,"")</f>
        <v/>
      </c>
    </row>
    <row r="277" spans="2:31" x14ac:dyDescent="0.25">
      <c r="B277" s="18">
        <f>IF(G277="","",B276+1)</f>
        <v>255</v>
      </c>
      <c r="C277" s="25">
        <v>5200000015457</v>
      </c>
      <c r="D277" s="19"/>
      <c r="E277" s="19"/>
      <c r="F277" s="20"/>
      <c r="G277" s="20" t="s">
        <v>383</v>
      </c>
      <c r="H277" s="21">
        <v>12</v>
      </c>
      <c r="I277" s="21" t="s">
        <v>598</v>
      </c>
      <c r="J277" s="46"/>
      <c r="K277" s="46" t="s">
        <v>104</v>
      </c>
      <c r="L277" s="47"/>
      <c r="M277" s="48">
        <v>45.1</v>
      </c>
      <c r="N277" s="48">
        <v>45.1</v>
      </c>
      <c r="O277" s="49"/>
      <c r="P277" s="50"/>
      <c r="Q277" s="50">
        <v>0.18</v>
      </c>
      <c r="R277" s="50"/>
      <c r="S277" s="50"/>
      <c r="T277" s="46" t="s">
        <v>605</v>
      </c>
      <c r="U277" s="46" t="s">
        <v>606</v>
      </c>
      <c r="V277" s="51"/>
      <c r="W277" s="62"/>
      <c r="X277" s="62"/>
      <c r="Y277" s="23">
        <f>IF(M277&lt;&gt;"",$H277*M277,"")</f>
        <v>541.20000000000005</v>
      </c>
      <c r="Z277" s="23">
        <f>IF(N277&lt;&gt;"",$H277*N277,"")</f>
        <v>541.20000000000005</v>
      </c>
      <c r="AA277" s="19">
        <f>IF(OR(M277&lt;&gt;"",N277&lt;&gt;""),1,0)</f>
        <v>1</v>
      </c>
      <c r="AB277" s="19">
        <f>IF(M277&lt;&gt;0,1,0)</f>
        <v>1</v>
      </c>
      <c r="AC277" s="19">
        <f>IF(N277&lt;&gt;0,1,0)</f>
        <v>1</v>
      </c>
      <c r="AD277" s="23" t="str">
        <f>IF(W277&lt;&gt;"",$H277*W277,"")</f>
        <v/>
      </c>
      <c r="AE277" s="23" t="str">
        <f>IF(X277&lt;&gt;"",$H277*X277,"")</f>
        <v/>
      </c>
    </row>
    <row r="278" spans="2:31" x14ac:dyDescent="0.25">
      <c r="B278" s="18">
        <f>IF(G278="","",B277+1)</f>
        <v>256</v>
      </c>
      <c r="C278" s="25">
        <v>5200000015461</v>
      </c>
      <c r="D278" s="19"/>
      <c r="E278" s="19"/>
      <c r="F278" s="2"/>
      <c r="G278" s="20" t="s">
        <v>384</v>
      </c>
      <c r="H278" s="21">
        <v>44</v>
      </c>
      <c r="I278" s="21" t="s">
        <v>598</v>
      </c>
      <c r="J278" s="46"/>
      <c r="K278" s="46" t="s">
        <v>104</v>
      </c>
      <c r="L278" s="47"/>
      <c r="M278" s="48">
        <v>157</v>
      </c>
      <c r="N278" s="48">
        <v>157</v>
      </c>
      <c r="O278" s="49"/>
      <c r="P278" s="50"/>
      <c r="Q278" s="50">
        <v>0.18</v>
      </c>
      <c r="R278" s="50"/>
      <c r="S278" s="50"/>
      <c r="T278" s="46" t="s">
        <v>605</v>
      </c>
      <c r="U278" s="46" t="s">
        <v>606</v>
      </c>
      <c r="V278" s="51"/>
      <c r="W278" s="62"/>
      <c r="X278" s="62"/>
      <c r="Y278" s="23">
        <f>IF(M278&lt;&gt;"",$H278*M278,"")</f>
        <v>6908</v>
      </c>
      <c r="Z278" s="23">
        <f>IF(N278&lt;&gt;"",$H278*N278,"")</f>
        <v>6908</v>
      </c>
      <c r="AA278" s="19">
        <f>IF(OR(M278&lt;&gt;"",N278&lt;&gt;""),1,0)</f>
        <v>1</v>
      </c>
      <c r="AB278" s="19">
        <f>IF(M278&lt;&gt;0,1,0)</f>
        <v>1</v>
      </c>
      <c r="AC278" s="19">
        <f>IF(N278&lt;&gt;0,1,0)</f>
        <v>1</v>
      </c>
      <c r="AD278" s="23" t="str">
        <f>IF(W278&lt;&gt;"",$H278*W278,"")</f>
        <v/>
      </c>
      <c r="AE278" s="23" t="str">
        <f>IF(X278&lt;&gt;"",$H278*X278,"")</f>
        <v/>
      </c>
    </row>
    <row r="279" spans="2:31" x14ac:dyDescent="0.25">
      <c r="B279" s="18">
        <f>IF(G279="","",B278+1)</f>
        <v>257</v>
      </c>
      <c r="C279" s="25">
        <v>5200000015459</v>
      </c>
      <c r="D279" s="19"/>
      <c r="E279" s="19"/>
      <c r="F279" s="20"/>
      <c r="G279" s="20" t="s">
        <v>385</v>
      </c>
      <c r="H279" s="21">
        <v>19</v>
      </c>
      <c r="I279" s="21" t="s">
        <v>598</v>
      </c>
      <c r="J279" s="46"/>
      <c r="K279" s="46" t="s">
        <v>104</v>
      </c>
      <c r="L279" s="47"/>
      <c r="M279" s="48">
        <v>95</v>
      </c>
      <c r="N279" s="48">
        <v>95</v>
      </c>
      <c r="O279" s="49"/>
      <c r="P279" s="50"/>
      <c r="Q279" s="50">
        <v>0.18</v>
      </c>
      <c r="R279" s="50"/>
      <c r="S279" s="50"/>
      <c r="T279" s="46" t="s">
        <v>605</v>
      </c>
      <c r="U279" s="46" t="s">
        <v>606</v>
      </c>
      <c r="V279" s="51"/>
      <c r="W279" s="62"/>
      <c r="X279" s="62"/>
      <c r="Y279" s="23">
        <f>IF(M279&lt;&gt;"",$H279*M279,"")</f>
        <v>1805</v>
      </c>
      <c r="Z279" s="23">
        <f>IF(N279&lt;&gt;"",$H279*N279,"")</f>
        <v>1805</v>
      </c>
      <c r="AA279" s="19">
        <f>IF(OR(M279&lt;&gt;"",N279&lt;&gt;""),1,0)</f>
        <v>1</v>
      </c>
      <c r="AB279" s="19">
        <f>IF(M279&lt;&gt;0,1,0)</f>
        <v>1</v>
      </c>
      <c r="AC279" s="19">
        <f>IF(N279&lt;&gt;0,1,0)</f>
        <v>1</v>
      </c>
      <c r="AD279" s="23" t="str">
        <f>IF(W279&lt;&gt;"",$H279*W279,"")</f>
        <v/>
      </c>
      <c r="AE279" s="23" t="str">
        <f>IF(X279&lt;&gt;"",$H279*X279,"")</f>
        <v/>
      </c>
    </row>
    <row r="280" spans="2:31" x14ac:dyDescent="0.25">
      <c r="B280" s="18">
        <f>IF(G280="","",B279+1)</f>
        <v>258</v>
      </c>
      <c r="C280" s="25">
        <v>5200000015454</v>
      </c>
      <c r="D280" s="19"/>
      <c r="E280" s="19"/>
      <c r="F280" s="2"/>
      <c r="G280" s="20" t="s">
        <v>386</v>
      </c>
      <c r="H280" s="21">
        <v>9</v>
      </c>
      <c r="I280" s="21" t="s">
        <v>598</v>
      </c>
      <c r="J280" s="46"/>
      <c r="K280" s="46" t="s">
        <v>104</v>
      </c>
      <c r="L280" s="47"/>
      <c r="M280" s="48">
        <v>137</v>
      </c>
      <c r="N280" s="48">
        <v>137</v>
      </c>
      <c r="O280" s="49"/>
      <c r="P280" s="50"/>
      <c r="Q280" s="50">
        <v>0.18</v>
      </c>
      <c r="R280" s="50"/>
      <c r="S280" s="50"/>
      <c r="T280" s="46" t="s">
        <v>605</v>
      </c>
      <c r="U280" s="46" t="s">
        <v>606</v>
      </c>
      <c r="V280" s="51"/>
      <c r="W280" s="62"/>
      <c r="X280" s="62"/>
      <c r="Y280" s="23">
        <f>IF(M280&lt;&gt;"",$H280*M280,"")</f>
        <v>1233</v>
      </c>
      <c r="Z280" s="23">
        <f>IF(N280&lt;&gt;"",$H280*N280,"")</f>
        <v>1233</v>
      </c>
      <c r="AA280" s="19">
        <f>IF(OR(M280&lt;&gt;"",N280&lt;&gt;""),1,0)</f>
        <v>1</v>
      </c>
      <c r="AB280" s="19">
        <f>IF(M280&lt;&gt;0,1,0)</f>
        <v>1</v>
      </c>
      <c r="AC280" s="19">
        <f>IF(N280&lt;&gt;0,1,0)</f>
        <v>1</v>
      </c>
      <c r="AD280" s="23" t="str">
        <f>IF(W280&lt;&gt;"",$H280*W280,"")</f>
        <v/>
      </c>
      <c r="AE280" s="23" t="str">
        <f>IF(X280&lt;&gt;"",$H280*X280,"")</f>
        <v/>
      </c>
    </row>
    <row r="281" spans="2:31" x14ac:dyDescent="0.25">
      <c r="B281" s="18">
        <f>IF(G281="","",B280+1)</f>
        <v>259</v>
      </c>
      <c r="C281" s="25">
        <v>5200000015458</v>
      </c>
      <c r="D281" s="19"/>
      <c r="E281" s="19"/>
      <c r="F281" s="20"/>
      <c r="G281" s="20" t="s">
        <v>387</v>
      </c>
      <c r="H281" s="21">
        <v>17</v>
      </c>
      <c r="I281" s="21" t="s">
        <v>598</v>
      </c>
      <c r="J281" s="46"/>
      <c r="K281" s="46" t="s">
        <v>104</v>
      </c>
      <c r="L281" s="47"/>
      <c r="M281" s="48">
        <v>137</v>
      </c>
      <c r="N281" s="48">
        <v>137</v>
      </c>
      <c r="O281" s="49"/>
      <c r="P281" s="50"/>
      <c r="Q281" s="50">
        <v>0.18</v>
      </c>
      <c r="R281" s="50"/>
      <c r="S281" s="50"/>
      <c r="T281" s="46" t="s">
        <v>605</v>
      </c>
      <c r="U281" s="46" t="s">
        <v>606</v>
      </c>
      <c r="V281" s="51"/>
      <c r="W281" s="62"/>
      <c r="X281" s="62"/>
      <c r="Y281" s="23">
        <f>IF(M281&lt;&gt;"",$H281*M281,"")</f>
        <v>2329</v>
      </c>
      <c r="Z281" s="23">
        <f>IF(N281&lt;&gt;"",$H281*N281,"")</f>
        <v>2329</v>
      </c>
      <c r="AA281" s="19">
        <f>IF(OR(M281&lt;&gt;"",N281&lt;&gt;""),1,0)</f>
        <v>1</v>
      </c>
      <c r="AB281" s="19">
        <f>IF(M281&lt;&gt;0,1,0)</f>
        <v>1</v>
      </c>
      <c r="AC281" s="19">
        <f>IF(N281&lt;&gt;0,1,0)</f>
        <v>1</v>
      </c>
      <c r="AD281" s="23" t="str">
        <f>IF(W281&lt;&gt;"",$H281*W281,"")</f>
        <v/>
      </c>
      <c r="AE281" s="23" t="str">
        <f>IF(X281&lt;&gt;"",$H281*X281,"")</f>
        <v/>
      </c>
    </row>
    <row r="282" spans="2:31" x14ac:dyDescent="0.25">
      <c r="B282" s="18">
        <f>IF(G282="","",B281+1)</f>
        <v>260</v>
      </c>
      <c r="C282" s="25">
        <v>5200000015460</v>
      </c>
      <c r="D282" s="19"/>
      <c r="E282" s="19"/>
      <c r="F282" s="2"/>
      <c r="G282" s="20" t="s">
        <v>388</v>
      </c>
      <c r="H282" s="21">
        <v>33</v>
      </c>
      <c r="I282" s="21" t="s">
        <v>598</v>
      </c>
      <c r="J282" s="46"/>
      <c r="K282" s="46" t="s">
        <v>104</v>
      </c>
      <c r="L282" s="47"/>
      <c r="M282" s="48">
        <v>78</v>
      </c>
      <c r="N282" s="48">
        <v>78</v>
      </c>
      <c r="O282" s="49"/>
      <c r="P282" s="50"/>
      <c r="Q282" s="50">
        <v>0.18</v>
      </c>
      <c r="R282" s="50"/>
      <c r="S282" s="50"/>
      <c r="T282" s="46" t="s">
        <v>605</v>
      </c>
      <c r="U282" s="46" t="s">
        <v>606</v>
      </c>
      <c r="V282" s="51"/>
      <c r="W282" s="62"/>
      <c r="X282" s="62"/>
      <c r="Y282" s="23">
        <f>IF(M282&lt;&gt;"",$H282*M282,"")</f>
        <v>2574</v>
      </c>
      <c r="Z282" s="23">
        <f>IF(N282&lt;&gt;"",$H282*N282,"")</f>
        <v>2574</v>
      </c>
      <c r="AA282" s="19">
        <f>IF(OR(M282&lt;&gt;"",N282&lt;&gt;""),1,0)</f>
        <v>1</v>
      </c>
      <c r="AB282" s="19">
        <f>IF(M282&lt;&gt;0,1,0)</f>
        <v>1</v>
      </c>
      <c r="AC282" s="19">
        <f>IF(N282&lt;&gt;0,1,0)</f>
        <v>1</v>
      </c>
      <c r="AD282" s="23" t="str">
        <f>IF(W282&lt;&gt;"",$H282*W282,"")</f>
        <v/>
      </c>
      <c r="AE282" s="23" t="str">
        <f>IF(X282&lt;&gt;"",$H282*X282,"")</f>
        <v/>
      </c>
    </row>
    <row r="283" spans="2:31" x14ac:dyDescent="0.25">
      <c r="B283" s="18">
        <f>IF(G283="","",B282+1)</f>
        <v>261</v>
      </c>
      <c r="C283" s="25">
        <v>5200000015455</v>
      </c>
      <c r="D283" s="19"/>
      <c r="E283" s="19"/>
      <c r="F283" s="20"/>
      <c r="G283" s="20" t="s">
        <v>389</v>
      </c>
      <c r="H283" s="21">
        <v>9</v>
      </c>
      <c r="I283" s="21" t="s">
        <v>598</v>
      </c>
      <c r="J283" s="46"/>
      <c r="K283" s="46" t="s">
        <v>104</v>
      </c>
      <c r="L283" s="47"/>
      <c r="M283" s="48">
        <v>77.3</v>
      </c>
      <c r="N283" s="48">
        <v>77.3</v>
      </c>
      <c r="O283" s="49"/>
      <c r="P283" s="50"/>
      <c r="Q283" s="50">
        <v>0.18</v>
      </c>
      <c r="R283" s="50"/>
      <c r="S283" s="50"/>
      <c r="T283" s="46" t="s">
        <v>605</v>
      </c>
      <c r="U283" s="46" t="s">
        <v>606</v>
      </c>
      <c r="V283" s="51"/>
      <c r="W283" s="62"/>
      <c r="X283" s="62"/>
      <c r="Y283" s="23">
        <f>IF(M283&lt;&gt;"",$H283*M283,"")</f>
        <v>695.69999999999993</v>
      </c>
      <c r="Z283" s="23">
        <f>IF(N283&lt;&gt;"",$H283*N283,"")</f>
        <v>695.69999999999993</v>
      </c>
      <c r="AA283" s="19">
        <f>IF(OR(M283&lt;&gt;"",N283&lt;&gt;""),1,0)</f>
        <v>1</v>
      </c>
      <c r="AB283" s="19">
        <f>IF(M283&lt;&gt;0,1,0)</f>
        <v>1</v>
      </c>
      <c r="AC283" s="19">
        <f>IF(N283&lt;&gt;0,1,0)</f>
        <v>1</v>
      </c>
      <c r="AD283" s="23" t="str">
        <f>IF(W283&lt;&gt;"",$H283*W283,"")</f>
        <v/>
      </c>
      <c r="AE283" s="23" t="str">
        <f>IF(X283&lt;&gt;"",$H283*X283,"")</f>
        <v/>
      </c>
    </row>
    <row r="284" spans="2:31" x14ac:dyDescent="0.25">
      <c r="B284" s="18">
        <f>IF(G284="","",B283+1)</f>
        <v>262</v>
      </c>
      <c r="C284" s="25">
        <v>5200000014518</v>
      </c>
      <c r="D284" s="19"/>
      <c r="E284" s="19"/>
      <c r="F284" s="2"/>
      <c r="G284" s="20" t="s">
        <v>390</v>
      </c>
      <c r="H284" s="21">
        <v>13</v>
      </c>
      <c r="I284" s="21" t="s">
        <v>598</v>
      </c>
      <c r="J284" s="46"/>
      <c r="K284" s="46" t="s">
        <v>104</v>
      </c>
      <c r="L284" s="47"/>
      <c r="M284" s="48">
        <v>46</v>
      </c>
      <c r="N284" s="48">
        <v>46</v>
      </c>
      <c r="O284" s="49"/>
      <c r="P284" s="50"/>
      <c r="Q284" s="50">
        <v>0.18</v>
      </c>
      <c r="R284" s="50"/>
      <c r="S284" s="50"/>
      <c r="T284" s="46" t="s">
        <v>605</v>
      </c>
      <c r="U284" s="46" t="s">
        <v>606</v>
      </c>
      <c r="V284" s="51"/>
      <c r="W284" s="62"/>
      <c r="X284" s="62"/>
      <c r="Y284" s="23">
        <f>IF(M284&lt;&gt;"",$H284*M284,"")</f>
        <v>598</v>
      </c>
      <c r="Z284" s="23">
        <f>IF(N284&lt;&gt;"",$H284*N284,"")</f>
        <v>598</v>
      </c>
      <c r="AA284" s="19">
        <f>IF(OR(M284&lt;&gt;"",N284&lt;&gt;""),1,0)</f>
        <v>1</v>
      </c>
      <c r="AB284" s="19">
        <f>IF(M284&lt;&gt;0,1,0)</f>
        <v>1</v>
      </c>
      <c r="AC284" s="19">
        <f>IF(N284&lt;&gt;0,1,0)</f>
        <v>1</v>
      </c>
      <c r="AD284" s="23" t="str">
        <f>IF(W284&lt;&gt;"",$H284*W284,"")</f>
        <v/>
      </c>
      <c r="AE284" s="23" t="str">
        <f>IF(X284&lt;&gt;"",$H284*X284,"")</f>
        <v/>
      </c>
    </row>
    <row r="285" spans="2:31" x14ac:dyDescent="0.25">
      <c r="B285" s="18">
        <f>IF(G285="","",B284+1)</f>
        <v>263</v>
      </c>
      <c r="C285" s="25">
        <v>5200000014300</v>
      </c>
      <c r="D285" s="19"/>
      <c r="E285" s="19"/>
      <c r="F285" s="20"/>
      <c r="G285" s="20" t="s">
        <v>391</v>
      </c>
      <c r="H285" s="21">
        <v>1</v>
      </c>
      <c r="I285" s="21" t="s">
        <v>598</v>
      </c>
      <c r="J285" s="46"/>
      <c r="K285" s="46" t="s">
        <v>104</v>
      </c>
      <c r="L285" s="47"/>
      <c r="M285" s="48">
        <v>0.4</v>
      </c>
      <c r="N285" s="48">
        <v>0.4</v>
      </c>
      <c r="O285" s="49"/>
      <c r="P285" s="50"/>
      <c r="Q285" s="50">
        <v>0.18</v>
      </c>
      <c r="R285" s="50"/>
      <c r="S285" s="50"/>
      <c r="T285" s="46" t="s">
        <v>605</v>
      </c>
      <c r="U285" s="46" t="s">
        <v>606</v>
      </c>
      <c r="V285" s="51"/>
      <c r="W285" s="62"/>
      <c r="X285" s="62"/>
      <c r="Y285" s="23">
        <f>IF(M285&lt;&gt;"",$H285*M285,"")</f>
        <v>0.4</v>
      </c>
      <c r="Z285" s="23">
        <f>IF(N285&lt;&gt;"",$H285*N285,"")</f>
        <v>0.4</v>
      </c>
      <c r="AA285" s="19">
        <f>IF(OR(M285&lt;&gt;"",N285&lt;&gt;""),1,0)</f>
        <v>1</v>
      </c>
      <c r="AB285" s="19">
        <f>IF(M285&lt;&gt;0,1,0)</f>
        <v>1</v>
      </c>
      <c r="AC285" s="19">
        <f>IF(N285&lt;&gt;0,1,0)</f>
        <v>1</v>
      </c>
      <c r="AD285" s="23" t="str">
        <f>IF(W285&lt;&gt;"",$H285*W285,"")</f>
        <v/>
      </c>
      <c r="AE285" s="23" t="str">
        <f>IF(X285&lt;&gt;"",$H285*X285,"")</f>
        <v/>
      </c>
    </row>
    <row r="286" spans="2:31" x14ac:dyDescent="0.25">
      <c r="B286" s="18">
        <f>IF(G286="","",B285+1)</f>
        <v>264</v>
      </c>
      <c r="C286" s="25">
        <v>5200000004262</v>
      </c>
      <c r="D286" s="19"/>
      <c r="E286" s="19"/>
      <c r="F286" s="2"/>
      <c r="G286" s="20" t="s">
        <v>392</v>
      </c>
      <c r="H286" s="21">
        <v>1</v>
      </c>
      <c r="I286" s="21" t="s">
        <v>598</v>
      </c>
      <c r="J286" s="46"/>
      <c r="K286" s="46" t="s">
        <v>104</v>
      </c>
      <c r="L286" s="47"/>
      <c r="M286" s="48"/>
      <c r="N286" s="48"/>
      <c r="O286" s="49"/>
      <c r="P286" s="50"/>
      <c r="Q286" s="50">
        <v>0.18</v>
      </c>
      <c r="R286" s="50"/>
      <c r="S286" s="50"/>
      <c r="T286" s="46" t="s">
        <v>605</v>
      </c>
      <c r="U286" s="46" t="s">
        <v>606</v>
      </c>
      <c r="V286" s="51"/>
      <c r="W286" s="62"/>
      <c r="X286" s="62"/>
      <c r="Y286" s="23" t="str">
        <f>IF(M286&lt;&gt;"",$H286*M286,"")</f>
        <v/>
      </c>
      <c r="Z286" s="23" t="str">
        <f>IF(N286&lt;&gt;"",$H286*N286,"")</f>
        <v/>
      </c>
      <c r="AA286" s="19">
        <f>IF(OR(M286&lt;&gt;"",N286&lt;&gt;""),1,0)</f>
        <v>0</v>
      </c>
      <c r="AB286" s="19">
        <f>IF(M286&lt;&gt;0,1,0)</f>
        <v>0</v>
      </c>
      <c r="AC286" s="19">
        <f>IF(N286&lt;&gt;0,1,0)</f>
        <v>0</v>
      </c>
      <c r="AD286" s="23" t="str">
        <f>IF(W286&lt;&gt;"",$H286*W286,"")</f>
        <v/>
      </c>
      <c r="AE286" s="23" t="str">
        <f>IF(X286&lt;&gt;"",$H286*X286,"")</f>
        <v/>
      </c>
    </row>
    <row r="287" spans="2:31" x14ac:dyDescent="0.25">
      <c r="B287" s="18">
        <f>IF(G287="","",B286+1)</f>
        <v>265</v>
      </c>
      <c r="C287" s="25">
        <v>5200000014468</v>
      </c>
      <c r="D287" s="19"/>
      <c r="E287" s="19"/>
      <c r="F287" s="2"/>
      <c r="G287" s="20" t="s">
        <v>393</v>
      </c>
      <c r="H287" s="21">
        <v>48</v>
      </c>
      <c r="I287" s="21" t="s">
        <v>598</v>
      </c>
      <c r="J287" s="46"/>
      <c r="K287" s="46" t="s">
        <v>104</v>
      </c>
      <c r="L287" s="47"/>
      <c r="M287" s="48">
        <v>5.55</v>
      </c>
      <c r="N287" s="48">
        <v>5.55</v>
      </c>
      <c r="O287" s="49"/>
      <c r="P287" s="50"/>
      <c r="Q287" s="50">
        <v>0.18</v>
      </c>
      <c r="R287" s="50"/>
      <c r="S287" s="50"/>
      <c r="T287" s="46" t="s">
        <v>605</v>
      </c>
      <c r="U287" s="46" t="s">
        <v>606</v>
      </c>
      <c r="V287" s="51"/>
      <c r="W287" s="62"/>
      <c r="X287" s="62"/>
      <c r="Y287" s="23">
        <f>IF(M287&lt;&gt;"",$H287*M287,"")</f>
        <v>266.39999999999998</v>
      </c>
      <c r="Z287" s="23">
        <f>IF(N287&lt;&gt;"",$H287*N287,"")</f>
        <v>266.39999999999998</v>
      </c>
      <c r="AA287" s="19">
        <f>IF(OR(M287&lt;&gt;"",N287&lt;&gt;""),1,0)</f>
        <v>1</v>
      </c>
      <c r="AB287" s="19">
        <f>IF(M287&lt;&gt;0,1,0)</f>
        <v>1</v>
      </c>
      <c r="AC287" s="19">
        <f>IF(N287&lt;&gt;0,1,0)</f>
        <v>1</v>
      </c>
      <c r="AD287" s="23" t="str">
        <f>IF(W287&lt;&gt;"",$H287*W287,"")</f>
        <v/>
      </c>
      <c r="AE287" s="23" t="str">
        <f>IF(X287&lt;&gt;"",$H287*X287,"")</f>
        <v/>
      </c>
    </row>
    <row r="288" spans="2:31" x14ac:dyDescent="0.25">
      <c r="B288" s="18">
        <f>IF(G288="","",B287+1)</f>
        <v>266</v>
      </c>
      <c r="C288" s="25">
        <v>5200000014465</v>
      </c>
      <c r="D288" s="19"/>
      <c r="E288" s="19"/>
      <c r="F288" s="20"/>
      <c r="G288" s="20" t="s">
        <v>394</v>
      </c>
      <c r="H288" s="21">
        <v>32</v>
      </c>
      <c r="I288" s="21" t="s">
        <v>598</v>
      </c>
      <c r="J288" s="46"/>
      <c r="K288" s="46" t="s">
        <v>104</v>
      </c>
      <c r="L288" s="47"/>
      <c r="M288" s="48">
        <v>2.15</v>
      </c>
      <c r="N288" s="48">
        <v>2.15</v>
      </c>
      <c r="O288" s="49"/>
      <c r="P288" s="50"/>
      <c r="Q288" s="50">
        <v>0.18</v>
      </c>
      <c r="R288" s="50"/>
      <c r="S288" s="50"/>
      <c r="T288" s="46" t="s">
        <v>605</v>
      </c>
      <c r="U288" s="46" t="s">
        <v>606</v>
      </c>
      <c r="V288" s="51"/>
      <c r="W288" s="62"/>
      <c r="X288" s="62"/>
      <c r="Y288" s="23">
        <f>IF(M288&lt;&gt;"",$H288*M288,"")</f>
        <v>68.8</v>
      </c>
      <c r="Z288" s="23">
        <f>IF(N288&lt;&gt;"",$H288*N288,"")</f>
        <v>68.8</v>
      </c>
      <c r="AA288" s="19">
        <f>IF(OR(M288&lt;&gt;"",N288&lt;&gt;""),1,0)</f>
        <v>1</v>
      </c>
      <c r="AB288" s="19">
        <f>IF(M288&lt;&gt;0,1,0)</f>
        <v>1</v>
      </c>
      <c r="AC288" s="19">
        <f>IF(N288&lt;&gt;0,1,0)</f>
        <v>1</v>
      </c>
      <c r="AD288" s="23" t="str">
        <f>IF(W288&lt;&gt;"",$H288*W288,"")</f>
        <v/>
      </c>
      <c r="AE288" s="23" t="str">
        <f>IF(X288&lt;&gt;"",$H288*X288,"")</f>
        <v/>
      </c>
    </row>
    <row r="289" spans="2:31" x14ac:dyDescent="0.25">
      <c r="B289" s="18">
        <f>IF(G289="","",B288+1)</f>
        <v>267</v>
      </c>
      <c r="C289" s="25">
        <v>5200000014464</v>
      </c>
      <c r="D289" s="19"/>
      <c r="E289" s="19"/>
      <c r="F289" s="2"/>
      <c r="G289" s="20" t="s">
        <v>395</v>
      </c>
      <c r="H289" s="21">
        <v>32</v>
      </c>
      <c r="I289" s="21" t="s">
        <v>598</v>
      </c>
      <c r="J289" s="46"/>
      <c r="K289" s="46" t="s">
        <v>104</v>
      </c>
      <c r="L289" s="47"/>
      <c r="M289" s="48">
        <v>22</v>
      </c>
      <c r="N289" s="48">
        <v>22</v>
      </c>
      <c r="O289" s="49"/>
      <c r="P289" s="50"/>
      <c r="Q289" s="50">
        <v>0.18</v>
      </c>
      <c r="R289" s="50"/>
      <c r="S289" s="50"/>
      <c r="T289" s="46" t="s">
        <v>605</v>
      </c>
      <c r="U289" s="46" t="s">
        <v>606</v>
      </c>
      <c r="V289" s="51"/>
      <c r="W289" s="62"/>
      <c r="X289" s="62"/>
      <c r="Y289" s="23">
        <f>IF(M289&lt;&gt;"",$H289*M289,"")</f>
        <v>704</v>
      </c>
      <c r="Z289" s="23">
        <f>IF(N289&lt;&gt;"",$H289*N289,"")</f>
        <v>704</v>
      </c>
      <c r="AA289" s="19">
        <f>IF(OR(M289&lt;&gt;"",N289&lt;&gt;""),1,0)</f>
        <v>1</v>
      </c>
      <c r="AB289" s="19">
        <f>IF(M289&lt;&gt;0,1,0)</f>
        <v>1</v>
      </c>
      <c r="AC289" s="19">
        <f>IF(N289&lt;&gt;0,1,0)</f>
        <v>1</v>
      </c>
      <c r="AD289" s="23" t="str">
        <f>IF(W289&lt;&gt;"",$H289*W289,"")</f>
        <v/>
      </c>
      <c r="AE289" s="23" t="str">
        <f>IF(X289&lt;&gt;"",$H289*X289,"")</f>
        <v/>
      </c>
    </row>
    <row r="290" spans="2:31" x14ac:dyDescent="0.25">
      <c r="B290" s="18">
        <f>IF(G290="","",B289+1)</f>
        <v>268</v>
      </c>
      <c r="C290" s="25">
        <v>5200000014469</v>
      </c>
      <c r="D290" s="19"/>
      <c r="E290" s="19"/>
      <c r="F290" s="20"/>
      <c r="G290" s="20" t="s">
        <v>396</v>
      </c>
      <c r="H290" s="21">
        <v>48</v>
      </c>
      <c r="I290" s="21" t="s">
        <v>598</v>
      </c>
      <c r="J290" s="46"/>
      <c r="K290" s="46" t="s">
        <v>104</v>
      </c>
      <c r="L290" s="47"/>
      <c r="M290" s="48">
        <v>3.6</v>
      </c>
      <c r="N290" s="48">
        <v>3.6</v>
      </c>
      <c r="O290" s="49"/>
      <c r="P290" s="50"/>
      <c r="Q290" s="50">
        <v>0.18</v>
      </c>
      <c r="R290" s="50"/>
      <c r="S290" s="50"/>
      <c r="T290" s="46" t="s">
        <v>605</v>
      </c>
      <c r="U290" s="46" t="s">
        <v>606</v>
      </c>
      <c r="V290" s="51"/>
      <c r="W290" s="62"/>
      <c r="X290" s="62"/>
      <c r="Y290" s="23">
        <f>IF(M290&lt;&gt;"",$H290*M290,"")</f>
        <v>172.8</v>
      </c>
      <c r="Z290" s="23">
        <f>IF(N290&lt;&gt;"",$H290*N290,"")</f>
        <v>172.8</v>
      </c>
      <c r="AA290" s="19">
        <f>IF(OR(M290&lt;&gt;"",N290&lt;&gt;""),1,0)</f>
        <v>1</v>
      </c>
      <c r="AB290" s="19">
        <f>IF(M290&lt;&gt;0,1,0)</f>
        <v>1</v>
      </c>
      <c r="AC290" s="19">
        <f>IF(N290&lt;&gt;0,1,0)</f>
        <v>1</v>
      </c>
      <c r="AD290" s="23" t="str">
        <f>IF(W290&lt;&gt;"",$H290*W290,"")</f>
        <v/>
      </c>
      <c r="AE290" s="23" t="str">
        <f>IF(X290&lt;&gt;"",$H290*X290,"")</f>
        <v/>
      </c>
    </row>
    <row r="291" spans="2:31" x14ac:dyDescent="0.25">
      <c r="B291" s="18">
        <f>IF(G291="","",B290+1)</f>
        <v>269</v>
      </c>
      <c r="C291" s="25">
        <v>5200000014463</v>
      </c>
      <c r="D291" s="19"/>
      <c r="E291" s="19"/>
      <c r="F291" s="2"/>
      <c r="G291" s="20" t="s">
        <v>397</v>
      </c>
      <c r="H291" s="21">
        <v>16</v>
      </c>
      <c r="I291" s="21" t="s">
        <v>598</v>
      </c>
      <c r="J291" s="46"/>
      <c r="K291" s="46" t="s">
        <v>104</v>
      </c>
      <c r="L291" s="47"/>
      <c r="M291" s="48">
        <v>3.41</v>
      </c>
      <c r="N291" s="48">
        <v>3.41</v>
      </c>
      <c r="O291" s="49"/>
      <c r="P291" s="50"/>
      <c r="Q291" s="50">
        <v>0.18</v>
      </c>
      <c r="R291" s="50"/>
      <c r="S291" s="50"/>
      <c r="T291" s="46" t="s">
        <v>605</v>
      </c>
      <c r="U291" s="46" t="s">
        <v>606</v>
      </c>
      <c r="V291" s="51"/>
      <c r="W291" s="62"/>
      <c r="X291" s="62"/>
      <c r="Y291" s="23">
        <f>IF(M291&lt;&gt;"",$H291*M291,"")</f>
        <v>54.56</v>
      </c>
      <c r="Z291" s="23">
        <f>IF(N291&lt;&gt;"",$H291*N291,"")</f>
        <v>54.56</v>
      </c>
      <c r="AA291" s="19">
        <f>IF(OR(M291&lt;&gt;"",N291&lt;&gt;""),1,0)</f>
        <v>1</v>
      </c>
      <c r="AB291" s="19">
        <f>IF(M291&lt;&gt;0,1,0)</f>
        <v>1</v>
      </c>
      <c r="AC291" s="19">
        <f>IF(N291&lt;&gt;0,1,0)</f>
        <v>1</v>
      </c>
      <c r="AD291" s="23" t="str">
        <f>IF(W291&lt;&gt;"",$H291*W291,"")</f>
        <v/>
      </c>
      <c r="AE291" s="23" t="str">
        <f>IF(X291&lt;&gt;"",$H291*X291,"")</f>
        <v/>
      </c>
    </row>
    <row r="292" spans="2:31" x14ac:dyDescent="0.25">
      <c r="B292" s="18">
        <f>IF(G292="","",B291+1)</f>
        <v>270</v>
      </c>
      <c r="C292" s="25">
        <v>5200000013015</v>
      </c>
      <c r="D292" s="19"/>
      <c r="E292" s="19"/>
      <c r="F292" s="20"/>
      <c r="G292" s="20" t="s">
        <v>398</v>
      </c>
      <c r="H292" s="21">
        <v>1</v>
      </c>
      <c r="I292" s="21" t="s">
        <v>598</v>
      </c>
      <c r="J292" s="46"/>
      <c r="K292" s="46" t="s">
        <v>104</v>
      </c>
      <c r="L292" s="47"/>
      <c r="M292" s="48"/>
      <c r="N292" s="48"/>
      <c r="O292" s="49"/>
      <c r="P292" s="50"/>
      <c r="Q292" s="50">
        <v>0.18</v>
      </c>
      <c r="R292" s="50"/>
      <c r="S292" s="50"/>
      <c r="T292" s="46" t="s">
        <v>605</v>
      </c>
      <c r="U292" s="46" t="s">
        <v>606</v>
      </c>
      <c r="V292" s="51"/>
      <c r="W292" s="62"/>
      <c r="X292" s="62"/>
      <c r="Y292" s="23" t="str">
        <f>IF(M292&lt;&gt;"",$H292*M292,"")</f>
        <v/>
      </c>
      <c r="Z292" s="23" t="str">
        <f>IF(N292&lt;&gt;"",$H292*N292,"")</f>
        <v/>
      </c>
      <c r="AA292" s="19">
        <f>IF(OR(M292&lt;&gt;"",N292&lt;&gt;""),1,0)</f>
        <v>0</v>
      </c>
      <c r="AB292" s="19">
        <f>IF(M292&lt;&gt;0,1,0)</f>
        <v>0</v>
      </c>
      <c r="AC292" s="19">
        <f>IF(N292&lt;&gt;0,1,0)</f>
        <v>0</v>
      </c>
      <c r="AD292" s="23" t="str">
        <f>IF(W292&lt;&gt;"",$H292*W292,"")</f>
        <v/>
      </c>
      <c r="AE292" s="23" t="str">
        <f>IF(X292&lt;&gt;"",$H292*X292,"")</f>
        <v/>
      </c>
    </row>
    <row r="293" spans="2:31" x14ac:dyDescent="0.25">
      <c r="B293" s="18">
        <f>IF(G293="","",B292+1)</f>
        <v>271</v>
      </c>
      <c r="C293" s="25">
        <v>5200000013024</v>
      </c>
      <c r="D293" s="19"/>
      <c r="E293" s="19"/>
      <c r="F293" s="2"/>
      <c r="G293" s="20" t="s">
        <v>399</v>
      </c>
      <c r="H293" s="21">
        <v>1</v>
      </c>
      <c r="I293" s="21" t="s">
        <v>598</v>
      </c>
      <c r="J293" s="46"/>
      <c r="K293" s="46" t="s">
        <v>104</v>
      </c>
      <c r="L293" s="47"/>
      <c r="M293" s="48"/>
      <c r="N293" s="48"/>
      <c r="O293" s="49"/>
      <c r="P293" s="50"/>
      <c r="Q293" s="50">
        <v>0.18</v>
      </c>
      <c r="R293" s="50"/>
      <c r="S293" s="50"/>
      <c r="T293" s="46" t="s">
        <v>605</v>
      </c>
      <c r="U293" s="46" t="s">
        <v>606</v>
      </c>
      <c r="V293" s="51"/>
      <c r="W293" s="62"/>
      <c r="X293" s="62"/>
      <c r="Y293" s="23" t="str">
        <f>IF(M293&lt;&gt;"",$H293*M293,"")</f>
        <v/>
      </c>
      <c r="Z293" s="23" t="str">
        <f>IF(N293&lt;&gt;"",$H293*N293,"")</f>
        <v/>
      </c>
      <c r="AA293" s="19">
        <f>IF(OR(M293&lt;&gt;"",N293&lt;&gt;""),1,0)</f>
        <v>0</v>
      </c>
      <c r="AB293" s="19">
        <f>IF(M293&lt;&gt;0,1,0)</f>
        <v>0</v>
      </c>
      <c r="AC293" s="19">
        <f>IF(N293&lt;&gt;0,1,0)</f>
        <v>0</v>
      </c>
      <c r="AD293" s="23" t="str">
        <f>IF(W293&lt;&gt;"",$H293*W293,"")</f>
        <v/>
      </c>
      <c r="AE293" s="23" t="str">
        <f>IF(X293&lt;&gt;"",$H293*X293,"")</f>
        <v/>
      </c>
    </row>
    <row r="294" spans="2:31" x14ac:dyDescent="0.25">
      <c r="B294" s="18">
        <f>IF(G294="","",B293+1)</f>
        <v>272</v>
      </c>
      <c r="C294" s="25">
        <v>5200000013016</v>
      </c>
      <c r="D294" s="19"/>
      <c r="E294" s="19"/>
      <c r="F294" s="20"/>
      <c r="G294" s="20" t="s">
        <v>400</v>
      </c>
      <c r="H294" s="21">
        <v>1</v>
      </c>
      <c r="I294" s="21" t="s">
        <v>598</v>
      </c>
      <c r="J294" s="46"/>
      <c r="K294" s="46" t="s">
        <v>104</v>
      </c>
      <c r="L294" s="47"/>
      <c r="M294" s="48"/>
      <c r="N294" s="48"/>
      <c r="O294" s="49"/>
      <c r="P294" s="50"/>
      <c r="Q294" s="50">
        <v>0.18</v>
      </c>
      <c r="R294" s="50"/>
      <c r="S294" s="50"/>
      <c r="T294" s="46" t="s">
        <v>605</v>
      </c>
      <c r="U294" s="46" t="s">
        <v>606</v>
      </c>
      <c r="V294" s="51"/>
      <c r="W294" s="62"/>
      <c r="X294" s="62"/>
      <c r="Y294" s="23" t="str">
        <f>IF(M294&lt;&gt;"",$H294*M294,"")</f>
        <v/>
      </c>
      <c r="Z294" s="23" t="str">
        <f>IF(N294&lt;&gt;"",$H294*N294,"")</f>
        <v/>
      </c>
      <c r="AA294" s="19">
        <f>IF(OR(M294&lt;&gt;"",N294&lt;&gt;""),1,0)</f>
        <v>0</v>
      </c>
      <c r="AB294" s="19">
        <f>IF(M294&lt;&gt;0,1,0)</f>
        <v>0</v>
      </c>
      <c r="AC294" s="19">
        <f>IF(N294&lt;&gt;0,1,0)</f>
        <v>0</v>
      </c>
      <c r="AD294" s="23" t="str">
        <f>IF(W294&lt;&gt;"",$H294*W294,"")</f>
        <v/>
      </c>
      <c r="AE294" s="23" t="str">
        <f>IF(X294&lt;&gt;"",$H294*X294,"")</f>
        <v/>
      </c>
    </row>
    <row r="295" spans="2:31" x14ac:dyDescent="0.25">
      <c r="B295" s="18">
        <f>IF(G295="","",B294+1)</f>
        <v>273</v>
      </c>
      <c r="C295" s="25">
        <v>5200000013025</v>
      </c>
      <c r="D295" s="19"/>
      <c r="E295" s="19"/>
      <c r="F295" s="2"/>
      <c r="G295" s="20" t="s">
        <v>401</v>
      </c>
      <c r="H295" s="21">
        <v>1</v>
      </c>
      <c r="I295" s="21" t="s">
        <v>598</v>
      </c>
      <c r="J295" s="46"/>
      <c r="K295" s="46" t="s">
        <v>104</v>
      </c>
      <c r="L295" s="47"/>
      <c r="M295" s="48"/>
      <c r="N295" s="48"/>
      <c r="O295" s="49"/>
      <c r="P295" s="50"/>
      <c r="Q295" s="50">
        <v>0.18</v>
      </c>
      <c r="R295" s="50"/>
      <c r="S295" s="50"/>
      <c r="T295" s="46" t="s">
        <v>605</v>
      </c>
      <c r="U295" s="46" t="s">
        <v>606</v>
      </c>
      <c r="V295" s="51"/>
      <c r="W295" s="62"/>
      <c r="X295" s="62"/>
      <c r="Y295" s="23" t="str">
        <f>IF(M295&lt;&gt;"",$H295*M295,"")</f>
        <v/>
      </c>
      <c r="Z295" s="23" t="str">
        <f>IF(N295&lt;&gt;"",$H295*N295,"")</f>
        <v/>
      </c>
      <c r="AA295" s="19">
        <f>IF(OR(M295&lt;&gt;"",N295&lt;&gt;""),1,0)</f>
        <v>0</v>
      </c>
      <c r="AB295" s="19">
        <f>IF(M295&lt;&gt;0,1,0)</f>
        <v>0</v>
      </c>
      <c r="AC295" s="19">
        <f>IF(N295&lt;&gt;0,1,0)</f>
        <v>0</v>
      </c>
      <c r="AD295" s="23" t="str">
        <f>IF(W295&lt;&gt;"",$H295*W295,"")</f>
        <v/>
      </c>
      <c r="AE295" s="23" t="str">
        <f>IF(X295&lt;&gt;"",$H295*X295,"")</f>
        <v/>
      </c>
    </row>
    <row r="296" spans="2:31" x14ac:dyDescent="0.25">
      <c r="B296" s="18">
        <f>IF(G296="","",B295+1)</f>
        <v>274</v>
      </c>
      <c r="C296" s="25">
        <v>5200000013017</v>
      </c>
      <c r="D296" s="19"/>
      <c r="E296" s="19"/>
      <c r="F296" s="20"/>
      <c r="G296" s="20" t="s">
        <v>402</v>
      </c>
      <c r="H296" s="21">
        <v>1</v>
      </c>
      <c r="I296" s="21" t="s">
        <v>598</v>
      </c>
      <c r="J296" s="46"/>
      <c r="K296" s="46" t="s">
        <v>104</v>
      </c>
      <c r="L296" s="47"/>
      <c r="M296" s="48">
        <v>0.5</v>
      </c>
      <c r="N296" s="48">
        <v>0.5</v>
      </c>
      <c r="O296" s="49"/>
      <c r="P296" s="50"/>
      <c r="Q296" s="50">
        <v>0.18</v>
      </c>
      <c r="R296" s="50"/>
      <c r="S296" s="50"/>
      <c r="T296" s="46" t="s">
        <v>605</v>
      </c>
      <c r="U296" s="46" t="s">
        <v>606</v>
      </c>
      <c r="V296" s="51"/>
      <c r="W296" s="62"/>
      <c r="X296" s="62"/>
      <c r="Y296" s="23">
        <f>IF(M296&lt;&gt;"",$H296*M296,"")</f>
        <v>0.5</v>
      </c>
      <c r="Z296" s="23">
        <f>IF(N296&lt;&gt;"",$H296*N296,"")</f>
        <v>0.5</v>
      </c>
      <c r="AA296" s="19">
        <f>IF(OR(M296&lt;&gt;"",N296&lt;&gt;""),1,0)</f>
        <v>1</v>
      </c>
      <c r="AB296" s="19">
        <f>IF(M296&lt;&gt;0,1,0)</f>
        <v>1</v>
      </c>
      <c r="AC296" s="19">
        <f>IF(N296&lt;&gt;0,1,0)</f>
        <v>1</v>
      </c>
      <c r="AD296" s="23" t="str">
        <f>IF(W296&lt;&gt;"",$H296*W296,"")</f>
        <v/>
      </c>
      <c r="AE296" s="23" t="str">
        <f>IF(X296&lt;&gt;"",$H296*X296,"")</f>
        <v/>
      </c>
    </row>
    <row r="297" spans="2:31" x14ac:dyDescent="0.25">
      <c r="B297" s="18">
        <f>IF(G297="","",B296+1)</f>
        <v>275</v>
      </c>
      <c r="C297" s="25">
        <v>5200000013026</v>
      </c>
      <c r="D297" s="19"/>
      <c r="E297" s="19"/>
      <c r="F297" s="2"/>
      <c r="G297" s="20" t="s">
        <v>403</v>
      </c>
      <c r="H297" s="21">
        <v>1</v>
      </c>
      <c r="I297" s="21" t="s">
        <v>598</v>
      </c>
      <c r="J297" s="46"/>
      <c r="K297" s="46" t="s">
        <v>104</v>
      </c>
      <c r="L297" s="47"/>
      <c r="M297" s="48">
        <v>2.9</v>
      </c>
      <c r="N297" s="48">
        <v>2.9</v>
      </c>
      <c r="O297" s="49"/>
      <c r="P297" s="50"/>
      <c r="Q297" s="50">
        <v>0.18</v>
      </c>
      <c r="R297" s="50"/>
      <c r="S297" s="50"/>
      <c r="T297" s="46" t="s">
        <v>605</v>
      </c>
      <c r="U297" s="46" t="s">
        <v>606</v>
      </c>
      <c r="V297" s="51"/>
      <c r="W297" s="62"/>
      <c r="X297" s="62"/>
      <c r="Y297" s="23">
        <f>IF(M297&lt;&gt;"",$H297*M297,"")</f>
        <v>2.9</v>
      </c>
      <c r="Z297" s="23">
        <f>IF(N297&lt;&gt;"",$H297*N297,"")</f>
        <v>2.9</v>
      </c>
      <c r="AA297" s="19">
        <f>IF(OR(M297&lt;&gt;"",N297&lt;&gt;""),1,0)</f>
        <v>1</v>
      </c>
      <c r="AB297" s="19">
        <f>IF(M297&lt;&gt;0,1,0)</f>
        <v>1</v>
      </c>
      <c r="AC297" s="19">
        <f>IF(N297&lt;&gt;0,1,0)</f>
        <v>1</v>
      </c>
      <c r="AD297" s="23" t="str">
        <f>IF(W297&lt;&gt;"",$H297*W297,"")</f>
        <v/>
      </c>
      <c r="AE297" s="23" t="str">
        <f>IF(X297&lt;&gt;"",$H297*X297,"")</f>
        <v/>
      </c>
    </row>
    <row r="298" spans="2:31" x14ac:dyDescent="0.25">
      <c r="B298" s="18">
        <f>IF(G298="","",B297+1)</f>
        <v>276</v>
      </c>
      <c r="C298" s="25">
        <v>5200000015517</v>
      </c>
      <c r="D298" s="19"/>
      <c r="E298" s="19"/>
      <c r="F298" s="20"/>
      <c r="G298" s="20" t="s">
        <v>404</v>
      </c>
      <c r="H298" s="21">
        <v>667</v>
      </c>
      <c r="I298" s="21" t="s">
        <v>598</v>
      </c>
      <c r="J298" s="46"/>
      <c r="K298" s="46" t="s">
        <v>104</v>
      </c>
      <c r="L298" s="47"/>
      <c r="M298" s="48">
        <v>0.9</v>
      </c>
      <c r="N298" s="48">
        <v>0.9</v>
      </c>
      <c r="O298" s="49"/>
      <c r="P298" s="50"/>
      <c r="Q298" s="50">
        <v>0.18</v>
      </c>
      <c r="R298" s="50"/>
      <c r="S298" s="50"/>
      <c r="T298" s="46" t="s">
        <v>605</v>
      </c>
      <c r="U298" s="46" t="s">
        <v>606</v>
      </c>
      <c r="V298" s="51"/>
      <c r="W298" s="62"/>
      <c r="X298" s="62"/>
      <c r="Y298" s="23">
        <f>IF(M298&lt;&gt;"",$H298*M298,"")</f>
        <v>600.30000000000007</v>
      </c>
      <c r="Z298" s="23">
        <f>IF(N298&lt;&gt;"",$H298*N298,"")</f>
        <v>600.30000000000007</v>
      </c>
      <c r="AA298" s="19">
        <f>IF(OR(M298&lt;&gt;"",N298&lt;&gt;""),1,0)</f>
        <v>1</v>
      </c>
      <c r="AB298" s="19">
        <f>IF(M298&lt;&gt;0,1,0)</f>
        <v>1</v>
      </c>
      <c r="AC298" s="19">
        <f>IF(N298&lt;&gt;0,1,0)</f>
        <v>1</v>
      </c>
      <c r="AD298" s="23" t="str">
        <f>IF(W298&lt;&gt;"",$H298*W298,"")</f>
        <v/>
      </c>
      <c r="AE298" s="23" t="str">
        <f>IF(X298&lt;&gt;"",$H298*X298,"")</f>
        <v/>
      </c>
    </row>
    <row r="299" spans="2:31" x14ac:dyDescent="0.25">
      <c r="B299" s="18">
        <f>IF(G299="","",B298+1)</f>
        <v>277</v>
      </c>
      <c r="C299" s="25">
        <v>5200000013018</v>
      </c>
      <c r="D299" s="19"/>
      <c r="E299" s="19"/>
      <c r="F299" s="2"/>
      <c r="G299" s="20" t="s">
        <v>405</v>
      </c>
      <c r="H299" s="21">
        <v>1</v>
      </c>
      <c r="I299" s="21" t="s">
        <v>598</v>
      </c>
      <c r="J299" s="46"/>
      <c r="K299" s="46" t="s">
        <v>104</v>
      </c>
      <c r="L299" s="47"/>
      <c r="M299" s="48">
        <v>0.65</v>
      </c>
      <c r="N299" s="48">
        <v>0.65</v>
      </c>
      <c r="O299" s="49"/>
      <c r="P299" s="50"/>
      <c r="Q299" s="50">
        <v>0.18</v>
      </c>
      <c r="R299" s="50"/>
      <c r="S299" s="50"/>
      <c r="T299" s="46" t="s">
        <v>605</v>
      </c>
      <c r="U299" s="46" t="s">
        <v>606</v>
      </c>
      <c r="V299" s="51"/>
      <c r="W299" s="62"/>
      <c r="X299" s="62"/>
      <c r="Y299" s="23">
        <f>IF(M299&lt;&gt;"",$H299*M299,"")</f>
        <v>0.65</v>
      </c>
      <c r="Z299" s="23">
        <f>IF(N299&lt;&gt;"",$H299*N299,"")</f>
        <v>0.65</v>
      </c>
      <c r="AA299" s="19">
        <f>IF(OR(M299&lt;&gt;"",N299&lt;&gt;""),1,0)</f>
        <v>1</v>
      </c>
      <c r="AB299" s="19">
        <f>IF(M299&lt;&gt;0,1,0)</f>
        <v>1</v>
      </c>
      <c r="AC299" s="19">
        <f>IF(N299&lt;&gt;0,1,0)</f>
        <v>1</v>
      </c>
      <c r="AD299" s="23" t="str">
        <f>IF(W299&lt;&gt;"",$H299*W299,"")</f>
        <v/>
      </c>
      <c r="AE299" s="23" t="str">
        <f>IF(X299&lt;&gt;"",$H299*X299,"")</f>
        <v/>
      </c>
    </row>
    <row r="300" spans="2:31" x14ac:dyDescent="0.25">
      <c r="B300" s="18">
        <f>IF(G300="","",B299+1)</f>
        <v>278</v>
      </c>
      <c r="C300" s="25">
        <v>5200000013027</v>
      </c>
      <c r="D300" s="19"/>
      <c r="E300" s="19"/>
      <c r="F300" s="20"/>
      <c r="G300" s="20" t="s">
        <v>406</v>
      </c>
      <c r="H300" s="21">
        <v>1</v>
      </c>
      <c r="I300" s="21" t="s">
        <v>598</v>
      </c>
      <c r="J300" s="46"/>
      <c r="K300" s="46" t="s">
        <v>104</v>
      </c>
      <c r="L300" s="47"/>
      <c r="M300" s="48">
        <v>0.7</v>
      </c>
      <c r="N300" s="48">
        <v>0.7</v>
      </c>
      <c r="O300" s="49"/>
      <c r="P300" s="50"/>
      <c r="Q300" s="50">
        <v>0.18</v>
      </c>
      <c r="R300" s="50"/>
      <c r="S300" s="50"/>
      <c r="T300" s="46" t="s">
        <v>605</v>
      </c>
      <c r="U300" s="46" t="s">
        <v>606</v>
      </c>
      <c r="V300" s="51"/>
      <c r="W300" s="62"/>
      <c r="X300" s="62"/>
      <c r="Y300" s="23">
        <f>IF(M300&lt;&gt;"",$H300*M300,"")</f>
        <v>0.7</v>
      </c>
      <c r="Z300" s="23">
        <f>IF(N300&lt;&gt;"",$H300*N300,"")</f>
        <v>0.7</v>
      </c>
      <c r="AA300" s="19">
        <f>IF(OR(M300&lt;&gt;"",N300&lt;&gt;""),1,0)</f>
        <v>1</v>
      </c>
      <c r="AB300" s="19">
        <f>IF(M300&lt;&gt;0,1,0)</f>
        <v>1</v>
      </c>
      <c r="AC300" s="19">
        <f>IF(N300&lt;&gt;0,1,0)</f>
        <v>1</v>
      </c>
      <c r="AD300" s="23" t="str">
        <f>IF(W300&lt;&gt;"",$H300*W300,"")</f>
        <v/>
      </c>
      <c r="AE300" s="23" t="str">
        <f>IF(X300&lt;&gt;"",$H300*X300,"")</f>
        <v/>
      </c>
    </row>
    <row r="301" spans="2:31" x14ac:dyDescent="0.25">
      <c r="B301" s="18">
        <f>IF(G301="","",B300+1)</f>
        <v>279</v>
      </c>
      <c r="C301" s="25">
        <v>5200000013019</v>
      </c>
      <c r="D301" s="19"/>
      <c r="E301" s="19"/>
      <c r="F301" s="2"/>
      <c r="G301" s="20" t="s">
        <v>407</v>
      </c>
      <c r="H301" s="21">
        <v>1</v>
      </c>
      <c r="I301" s="21" t="s">
        <v>598</v>
      </c>
      <c r="J301" s="46"/>
      <c r="K301" s="46" t="s">
        <v>104</v>
      </c>
      <c r="L301" s="47"/>
      <c r="M301" s="48">
        <v>0.28000000000000003</v>
      </c>
      <c r="N301" s="48">
        <v>0.28000000000000003</v>
      </c>
      <c r="O301" s="49"/>
      <c r="P301" s="50"/>
      <c r="Q301" s="50">
        <v>0.18</v>
      </c>
      <c r="R301" s="50"/>
      <c r="S301" s="50"/>
      <c r="T301" s="46" t="s">
        <v>605</v>
      </c>
      <c r="U301" s="46" t="s">
        <v>606</v>
      </c>
      <c r="V301" s="51"/>
      <c r="W301" s="62"/>
      <c r="X301" s="62"/>
      <c r="Y301" s="23">
        <f>IF(M301&lt;&gt;"",$H301*M301,"")</f>
        <v>0.28000000000000003</v>
      </c>
      <c r="Z301" s="23">
        <f>IF(N301&lt;&gt;"",$H301*N301,"")</f>
        <v>0.28000000000000003</v>
      </c>
      <c r="AA301" s="19">
        <f>IF(OR(M301&lt;&gt;"",N301&lt;&gt;""),1,0)</f>
        <v>1</v>
      </c>
      <c r="AB301" s="19">
        <f>IF(M301&lt;&gt;0,1,0)</f>
        <v>1</v>
      </c>
      <c r="AC301" s="19">
        <f>IF(N301&lt;&gt;0,1,0)</f>
        <v>1</v>
      </c>
      <c r="AD301" s="23" t="str">
        <f>IF(W301&lt;&gt;"",$H301*W301,"")</f>
        <v/>
      </c>
      <c r="AE301" s="23" t="str">
        <f>IF(X301&lt;&gt;"",$H301*X301,"")</f>
        <v/>
      </c>
    </row>
    <row r="302" spans="2:31" x14ac:dyDescent="0.25">
      <c r="B302" s="18">
        <f>IF(G302="","",B301+1)</f>
        <v>280</v>
      </c>
      <c r="C302" s="25">
        <v>5200000011302</v>
      </c>
      <c r="D302" s="19"/>
      <c r="E302" s="19"/>
      <c r="F302" s="20"/>
      <c r="G302" s="20" t="s">
        <v>408</v>
      </c>
      <c r="H302" s="21">
        <v>1</v>
      </c>
      <c r="I302" s="21" t="s">
        <v>598</v>
      </c>
      <c r="J302" s="46"/>
      <c r="K302" s="46" t="s">
        <v>104</v>
      </c>
      <c r="L302" s="47"/>
      <c r="M302" s="48"/>
      <c r="N302" s="48"/>
      <c r="O302" s="49"/>
      <c r="P302" s="50"/>
      <c r="Q302" s="50">
        <v>0.18</v>
      </c>
      <c r="R302" s="50"/>
      <c r="S302" s="50"/>
      <c r="T302" s="46" t="s">
        <v>605</v>
      </c>
      <c r="U302" s="46" t="s">
        <v>606</v>
      </c>
      <c r="V302" s="51"/>
      <c r="W302" s="62"/>
      <c r="X302" s="62"/>
      <c r="Y302" s="23" t="str">
        <f>IF(M302&lt;&gt;"",$H302*M302,"")</f>
        <v/>
      </c>
      <c r="Z302" s="23" t="str">
        <f>IF(N302&lt;&gt;"",$H302*N302,"")</f>
        <v/>
      </c>
      <c r="AA302" s="19">
        <f>IF(OR(M302&lt;&gt;"",N302&lt;&gt;""),1,0)</f>
        <v>0</v>
      </c>
      <c r="AB302" s="19">
        <f>IF(M302&lt;&gt;0,1,0)</f>
        <v>0</v>
      </c>
      <c r="AC302" s="19">
        <f>IF(N302&lt;&gt;0,1,0)</f>
        <v>0</v>
      </c>
      <c r="AD302" s="23" t="str">
        <f>IF(W302&lt;&gt;"",$H302*W302,"")</f>
        <v/>
      </c>
      <c r="AE302" s="23" t="str">
        <f>IF(X302&lt;&gt;"",$H302*X302,"")</f>
        <v/>
      </c>
    </row>
    <row r="303" spans="2:31" x14ac:dyDescent="0.25">
      <c r="B303" s="18">
        <f>IF(G303="","",B302+1)</f>
        <v>281</v>
      </c>
      <c r="C303" s="25">
        <v>5200000013029</v>
      </c>
      <c r="D303" s="19"/>
      <c r="E303" s="19"/>
      <c r="F303" s="2"/>
      <c r="G303" s="20" t="s">
        <v>409</v>
      </c>
      <c r="H303" s="21">
        <v>1</v>
      </c>
      <c r="I303" s="21" t="s">
        <v>598</v>
      </c>
      <c r="J303" s="46"/>
      <c r="K303" s="46" t="s">
        <v>104</v>
      </c>
      <c r="L303" s="47"/>
      <c r="M303" s="48">
        <v>1.4</v>
      </c>
      <c r="N303" s="48">
        <v>1.4</v>
      </c>
      <c r="O303" s="49"/>
      <c r="P303" s="50"/>
      <c r="Q303" s="50">
        <v>0.18</v>
      </c>
      <c r="R303" s="50"/>
      <c r="S303" s="50"/>
      <c r="T303" s="46" t="s">
        <v>605</v>
      </c>
      <c r="U303" s="46" t="s">
        <v>606</v>
      </c>
      <c r="V303" s="51"/>
      <c r="W303" s="62"/>
      <c r="X303" s="62"/>
      <c r="Y303" s="23">
        <f>IF(M303&lt;&gt;"",$H303*M303,"")</f>
        <v>1.4</v>
      </c>
      <c r="Z303" s="23">
        <f>IF(N303&lt;&gt;"",$H303*N303,"")</f>
        <v>1.4</v>
      </c>
      <c r="AA303" s="19">
        <f>IF(OR(M303&lt;&gt;"",N303&lt;&gt;""),1,0)</f>
        <v>1</v>
      </c>
      <c r="AB303" s="19">
        <f>IF(M303&lt;&gt;0,1,0)</f>
        <v>1</v>
      </c>
      <c r="AC303" s="19">
        <f>IF(N303&lt;&gt;0,1,0)</f>
        <v>1</v>
      </c>
      <c r="AD303" s="23" t="str">
        <f>IF(W303&lt;&gt;"",$H303*W303,"")</f>
        <v/>
      </c>
      <c r="AE303" s="23" t="str">
        <f>IF(X303&lt;&gt;"",$H303*X303,"")</f>
        <v/>
      </c>
    </row>
    <row r="304" spans="2:31" x14ac:dyDescent="0.25">
      <c r="B304" s="18">
        <f>IF(G304="","",B303+1)</f>
        <v>282</v>
      </c>
      <c r="C304" s="25">
        <v>5200000013020</v>
      </c>
      <c r="D304" s="19"/>
      <c r="E304" s="19"/>
      <c r="F304" s="20"/>
      <c r="G304" s="20" t="s">
        <v>410</v>
      </c>
      <c r="H304" s="21">
        <v>1</v>
      </c>
      <c r="I304" s="21" t="s">
        <v>598</v>
      </c>
      <c r="J304" s="46"/>
      <c r="K304" s="46" t="s">
        <v>104</v>
      </c>
      <c r="L304" s="47"/>
      <c r="M304" s="48"/>
      <c r="N304" s="48"/>
      <c r="O304" s="49"/>
      <c r="P304" s="50"/>
      <c r="Q304" s="50">
        <v>0.18</v>
      </c>
      <c r="R304" s="50"/>
      <c r="S304" s="50"/>
      <c r="T304" s="46" t="s">
        <v>605</v>
      </c>
      <c r="U304" s="46" t="s">
        <v>606</v>
      </c>
      <c r="V304" s="51"/>
      <c r="W304" s="62"/>
      <c r="X304" s="62"/>
      <c r="Y304" s="23" t="str">
        <f>IF(M304&lt;&gt;"",$H304*M304,"")</f>
        <v/>
      </c>
      <c r="Z304" s="23" t="str">
        <f>IF(N304&lt;&gt;"",$H304*N304,"")</f>
        <v/>
      </c>
      <c r="AA304" s="19">
        <f>IF(OR(M304&lt;&gt;"",N304&lt;&gt;""),1,0)</f>
        <v>0</v>
      </c>
      <c r="AB304" s="19">
        <f>IF(M304&lt;&gt;0,1,0)</f>
        <v>0</v>
      </c>
      <c r="AC304" s="19">
        <f>IF(N304&lt;&gt;0,1,0)</f>
        <v>0</v>
      </c>
      <c r="AD304" s="23" t="str">
        <f>IF(W304&lt;&gt;"",$H304*W304,"")</f>
        <v/>
      </c>
      <c r="AE304" s="23" t="str">
        <f>IF(X304&lt;&gt;"",$H304*X304,"")</f>
        <v/>
      </c>
    </row>
    <row r="305" spans="2:31" x14ac:dyDescent="0.25">
      <c r="B305" s="18">
        <f>IF(G305="","",B304+1)</f>
        <v>283</v>
      </c>
      <c r="C305" s="25">
        <v>5200000013031</v>
      </c>
      <c r="D305" s="19"/>
      <c r="E305" s="19"/>
      <c r="F305" s="2"/>
      <c r="G305" s="20" t="s">
        <v>411</v>
      </c>
      <c r="H305" s="21">
        <v>1</v>
      </c>
      <c r="I305" s="21" t="s">
        <v>598</v>
      </c>
      <c r="J305" s="46"/>
      <c r="K305" s="46" t="s">
        <v>104</v>
      </c>
      <c r="L305" s="47"/>
      <c r="M305" s="48"/>
      <c r="N305" s="48"/>
      <c r="O305" s="49"/>
      <c r="P305" s="50"/>
      <c r="Q305" s="50">
        <v>0.18</v>
      </c>
      <c r="R305" s="50"/>
      <c r="S305" s="50"/>
      <c r="T305" s="46" t="s">
        <v>605</v>
      </c>
      <c r="U305" s="46" t="s">
        <v>606</v>
      </c>
      <c r="V305" s="51"/>
      <c r="W305" s="62"/>
      <c r="X305" s="62"/>
      <c r="Y305" s="23" t="str">
        <f>IF(M305&lt;&gt;"",$H305*M305,"")</f>
        <v/>
      </c>
      <c r="Z305" s="23" t="str">
        <f>IF(N305&lt;&gt;"",$H305*N305,"")</f>
        <v/>
      </c>
      <c r="AA305" s="19">
        <f>IF(OR(M305&lt;&gt;"",N305&lt;&gt;""),1,0)</f>
        <v>0</v>
      </c>
      <c r="AB305" s="19">
        <f>IF(M305&lt;&gt;0,1,0)</f>
        <v>0</v>
      </c>
      <c r="AC305" s="19">
        <f>IF(N305&lt;&gt;0,1,0)</f>
        <v>0</v>
      </c>
      <c r="AD305" s="23" t="str">
        <f>IF(W305&lt;&gt;"",$H305*W305,"")</f>
        <v/>
      </c>
      <c r="AE305" s="23" t="str">
        <f>IF(X305&lt;&gt;"",$H305*X305,"")</f>
        <v/>
      </c>
    </row>
    <row r="306" spans="2:31" x14ac:dyDescent="0.25">
      <c r="B306" s="18">
        <f>IF(G306="","",B305+1)</f>
        <v>284</v>
      </c>
      <c r="C306" s="25">
        <v>5200000013021</v>
      </c>
      <c r="D306" s="19"/>
      <c r="E306" s="19"/>
      <c r="F306" s="20"/>
      <c r="G306" s="20" t="s">
        <v>412</v>
      </c>
      <c r="H306" s="21">
        <v>1</v>
      </c>
      <c r="I306" s="21" t="s">
        <v>598</v>
      </c>
      <c r="J306" s="46"/>
      <c r="K306" s="46" t="s">
        <v>104</v>
      </c>
      <c r="L306" s="47"/>
      <c r="M306" s="48">
        <v>1.45</v>
      </c>
      <c r="N306" s="48">
        <v>1.45</v>
      </c>
      <c r="O306" s="49"/>
      <c r="P306" s="50"/>
      <c r="Q306" s="50">
        <v>0.18</v>
      </c>
      <c r="R306" s="50"/>
      <c r="S306" s="50"/>
      <c r="T306" s="46" t="s">
        <v>605</v>
      </c>
      <c r="U306" s="46" t="s">
        <v>606</v>
      </c>
      <c r="V306" s="51"/>
      <c r="W306" s="62"/>
      <c r="X306" s="62"/>
      <c r="Y306" s="23">
        <f>IF(M306&lt;&gt;"",$H306*M306,"")</f>
        <v>1.45</v>
      </c>
      <c r="Z306" s="23">
        <f>IF(N306&lt;&gt;"",$H306*N306,"")</f>
        <v>1.45</v>
      </c>
      <c r="AA306" s="19">
        <f>IF(OR(M306&lt;&gt;"",N306&lt;&gt;""),1,0)</f>
        <v>1</v>
      </c>
      <c r="AB306" s="19">
        <f>IF(M306&lt;&gt;0,1,0)</f>
        <v>1</v>
      </c>
      <c r="AC306" s="19">
        <f>IF(N306&lt;&gt;0,1,0)</f>
        <v>1</v>
      </c>
      <c r="AD306" s="23" t="str">
        <f>IF(W306&lt;&gt;"",$H306*W306,"")</f>
        <v/>
      </c>
      <c r="AE306" s="23" t="str">
        <f>IF(X306&lt;&gt;"",$H306*X306,"")</f>
        <v/>
      </c>
    </row>
    <row r="307" spans="2:31" x14ac:dyDescent="0.25">
      <c r="B307" s="18">
        <f>IF(G307="","",B306+1)</f>
        <v>285</v>
      </c>
      <c r="C307" s="25">
        <v>5200000013032</v>
      </c>
      <c r="D307" s="19"/>
      <c r="E307" s="19"/>
      <c r="F307" s="2"/>
      <c r="G307" s="20" t="s">
        <v>413</v>
      </c>
      <c r="H307" s="21">
        <v>1</v>
      </c>
      <c r="I307" s="21" t="s">
        <v>598</v>
      </c>
      <c r="J307" s="46"/>
      <c r="K307" s="46" t="s">
        <v>104</v>
      </c>
      <c r="L307" s="47"/>
      <c r="M307" s="48">
        <v>2.85</v>
      </c>
      <c r="N307" s="48">
        <v>2.85</v>
      </c>
      <c r="O307" s="49"/>
      <c r="P307" s="50"/>
      <c r="Q307" s="50">
        <v>0.18</v>
      </c>
      <c r="R307" s="50"/>
      <c r="S307" s="50"/>
      <c r="T307" s="46" t="s">
        <v>605</v>
      </c>
      <c r="U307" s="46" t="s">
        <v>606</v>
      </c>
      <c r="V307" s="51"/>
      <c r="W307" s="62"/>
      <c r="X307" s="62"/>
      <c r="Y307" s="23">
        <f>IF(M307&lt;&gt;"",$H307*M307,"")</f>
        <v>2.85</v>
      </c>
      <c r="Z307" s="23">
        <f>IF(N307&lt;&gt;"",$H307*N307,"")</f>
        <v>2.85</v>
      </c>
      <c r="AA307" s="19">
        <f>IF(OR(M307&lt;&gt;"",N307&lt;&gt;""),1,0)</f>
        <v>1</v>
      </c>
      <c r="AB307" s="19">
        <f>IF(M307&lt;&gt;0,1,0)</f>
        <v>1</v>
      </c>
      <c r="AC307" s="19">
        <f>IF(N307&lt;&gt;0,1,0)</f>
        <v>1</v>
      </c>
      <c r="AD307" s="23" t="str">
        <f>IF(W307&lt;&gt;"",$H307*W307,"")</f>
        <v/>
      </c>
      <c r="AE307" s="23" t="str">
        <f>IF(X307&lt;&gt;"",$H307*X307,"")</f>
        <v/>
      </c>
    </row>
    <row r="308" spans="2:31" x14ac:dyDescent="0.25">
      <c r="B308" s="18">
        <f>IF(G308="","",B307+1)</f>
        <v>286</v>
      </c>
      <c r="C308" s="25">
        <v>5200000015263</v>
      </c>
      <c r="D308" s="19"/>
      <c r="E308" s="19"/>
      <c r="F308" s="20"/>
      <c r="G308" s="20" t="s">
        <v>414</v>
      </c>
      <c r="H308" s="21">
        <v>1</v>
      </c>
      <c r="I308" s="21" t="s">
        <v>598</v>
      </c>
      <c r="J308" s="46"/>
      <c r="K308" s="46" t="s">
        <v>104</v>
      </c>
      <c r="L308" s="47"/>
      <c r="M308" s="48"/>
      <c r="N308" s="48"/>
      <c r="O308" s="49"/>
      <c r="P308" s="50"/>
      <c r="Q308" s="50">
        <v>0.18</v>
      </c>
      <c r="R308" s="50"/>
      <c r="S308" s="50"/>
      <c r="T308" s="46" t="s">
        <v>605</v>
      </c>
      <c r="U308" s="46" t="s">
        <v>606</v>
      </c>
      <c r="V308" s="51"/>
      <c r="W308" s="62"/>
      <c r="X308" s="62"/>
      <c r="Y308" s="23" t="str">
        <f>IF(M308&lt;&gt;"",$H308*M308,"")</f>
        <v/>
      </c>
      <c r="Z308" s="23" t="str">
        <f>IF(N308&lt;&gt;"",$H308*N308,"")</f>
        <v/>
      </c>
      <c r="AA308" s="19">
        <f>IF(OR(M308&lt;&gt;"",N308&lt;&gt;""),1,0)</f>
        <v>0</v>
      </c>
      <c r="AB308" s="19">
        <f>IF(M308&lt;&gt;0,1,0)</f>
        <v>0</v>
      </c>
      <c r="AC308" s="19">
        <f>IF(N308&lt;&gt;0,1,0)</f>
        <v>0</v>
      </c>
      <c r="AD308" s="23" t="str">
        <f>IF(W308&lt;&gt;"",$H308*W308,"")</f>
        <v/>
      </c>
      <c r="AE308" s="23" t="str">
        <f>IF(X308&lt;&gt;"",$H308*X308,"")</f>
        <v/>
      </c>
    </row>
    <row r="309" spans="2:31" x14ac:dyDescent="0.25">
      <c r="B309" s="18">
        <f>IF(G309="","",B308+1)</f>
        <v>287</v>
      </c>
      <c r="C309" s="25">
        <v>5200000021874</v>
      </c>
      <c r="D309" s="19"/>
      <c r="E309" s="19"/>
      <c r="F309" s="2"/>
      <c r="G309" s="20" t="s">
        <v>570</v>
      </c>
      <c r="H309" s="21">
        <v>7</v>
      </c>
      <c r="I309" s="21" t="s">
        <v>598</v>
      </c>
      <c r="J309" s="46"/>
      <c r="K309" s="46" t="s">
        <v>104</v>
      </c>
      <c r="L309" s="47"/>
      <c r="M309" s="48">
        <v>5.87</v>
      </c>
      <c r="N309" s="48">
        <v>5.87</v>
      </c>
      <c r="O309" s="49"/>
      <c r="P309" s="50"/>
      <c r="Q309" s="50">
        <v>0.18</v>
      </c>
      <c r="R309" s="50"/>
      <c r="S309" s="50"/>
      <c r="T309" s="46" t="s">
        <v>605</v>
      </c>
      <c r="U309" s="46" t="s">
        <v>606</v>
      </c>
      <c r="V309" s="51"/>
      <c r="W309" s="62"/>
      <c r="X309" s="62"/>
      <c r="Y309" s="23">
        <f>IF(M309&lt;&gt;"",$H309*M309,"")</f>
        <v>41.09</v>
      </c>
      <c r="Z309" s="23">
        <f>IF(N309&lt;&gt;"",$H309*N309,"")</f>
        <v>41.09</v>
      </c>
      <c r="AA309" s="19">
        <f>IF(OR(M309&lt;&gt;"",N309&lt;&gt;""),1,0)</f>
        <v>1</v>
      </c>
      <c r="AB309" s="19">
        <f>IF(M309&lt;&gt;0,1,0)</f>
        <v>1</v>
      </c>
      <c r="AC309" s="19">
        <f>IF(N309&lt;&gt;0,1,0)</f>
        <v>1</v>
      </c>
      <c r="AD309" s="23" t="str">
        <f>IF(W309&lt;&gt;"",$H309*W309,"")</f>
        <v/>
      </c>
      <c r="AE309" s="23" t="str">
        <f>IF(X309&lt;&gt;"",$H309*X309,"")</f>
        <v/>
      </c>
    </row>
    <row r="310" spans="2:31" x14ac:dyDescent="0.25">
      <c r="B310" s="18">
        <f>IF(G310="","",B309+1)</f>
        <v>288</v>
      </c>
      <c r="C310" s="25">
        <v>5200000021871</v>
      </c>
      <c r="D310" s="19"/>
      <c r="E310" s="19"/>
      <c r="F310" s="20"/>
      <c r="G310" s="20" t="s">
        <v>571</v>
      </c>
      <c r="H310" s="21">
        <v>7</v>
      </c>
      <c r="I310" s="21" t="s">
        <v>598</v>
      </c>
      <c r="J310" s="46"/>
      <c r="K310" s="46" t="s">
        <v>104</v>
      </c>
      <c r="L310" s="47"/>
      <c r="M310" s="48">
        <v>4.3</v>
      </c>
      <c r="N310" s="48">
        <v>4.3</v>
      </c>
      <c r="O310" s="49"/>
      <c r="P310" s="50"/>
      <c r="Q310" s="50">
        <v>0.18</v>
      </c>
      <c r="R310" s="50"/>
      <c r="S310" s="50"/>
      <c r="T310" s="46" t="s">
        <v>605</v>
      </c>
      <c r="U310" s="46" t="s">
        <v>606</v>
      </c>
      <c r="V310" s="51"/>
      <c r="W310" s="62"/>
      <c r="X310" s="62"/>
      <c r="Y310" s="23">
        <f>IF(M310&lt;&gt;"",$H310*M310,"")</f>
        <v>30.099999999999998</v>
      </c>
      <c r="Z310" s="23">
        <f>IF(N310&lt;&gt;"",$H310*N310,"")</f>
        <v>30.099999999999998</v>
      </c>
      <c r="AA310" s="19">
        <f>IF(OR(M310&lt;&gt;"",N310&lt;&gt;""),1,0)</f>
        <v>1</v>
      </c>
      <c r="AB310" s="19">
        <f>IF(M310&lt;&gt;0,1,0)</f>
        <v>1</v>
      </c>
      <c r="AC310" s="19">
        <f>IF(N310&lt;&gt;0,1,0)</f>
        <v>1</v>
      </c>
      <c r="AD310" s="23" t="str">
        <f>IF(W310&lt;&gt;"",$H310*W310,"")</f>
        <v/>
      </c>
      <c r="AE310" s="23" t="str">
        <f>IF(X310&lt;&gt;"",$H310*X310,"")</f>
        <v/>
      </c>
    </row>
    <row r="311" spans="2:31" x14ac:dyDescent="0.25">
      <c r="B311" s="18">
        <f>IF(G311="","",B310+1)</f>
        <v>289</v>
      </c>
      <c r="C311" s="25">
        <v>5200000021876</v>
      </c>
      <c r="D311" s="19"/>
      <c r="E311" s="19"/>
      <c r="F311" s="2"/>
      <c r="G311" s="20" t="s">
        <v>572</v>
      </c>
      <c r="H311" s="21">
        <v>1</v>
      </c>
      <c r="I311" s="21" t="s">
        <v>598</v>
      </c>
      <c r="J311" s="46"/>
      <c r="K311" s="46" t="s">
        <v>104</v>
      </c>
      <c r="L311" s="47"/>
      <c r="M311" s="48">
        <v>19.600000000000001</v>
      </c>
      <c r="N311" s="48">
        <v>19.600000000000001</v>
      </c>
      <c r="O311" s="49"/>
      <c r="P311" s="50"/>
      <c r="Q311" s="50">
        <v>0.18</v>
      </c>
      <c r="R311" s="50"/>
      <c r="S311" s="50"/>
      <c r="T311" s="46" t="s">
        <v>605</v>
      </c>
      <c r="U311" s="46" t="s">
        <v>606</v>
      </c>
      <c r="V311" s="51"/>
      <c r="W311" s="62"/>
      <c r="X311" s="62"/>
      <c r="Y311" s="23">
        <f>IF(M311&lt;&gt;"",$H311*M311,"")</f>
        <v>19.600000000000001</v>
      </c>
      <c r="Z311" s="23">
        <f>IF(N311&lt;&gt;"",$H311*N311,"")</f>
        <v>19.600000000000001</v>
      </c>
      <c r="AA311" s="19">
        <f>IF(OR(M311&lt;&gt;"",N311&lt;&gt;""),1,0)</f>
        <v>1</v>
      </c>
      <c r="AB311" s="19">
        <f>IF(M311&lt;&gt;0,1,0)</f>
        <v>1</v>
      </c>
      <c r="AC311" s="19">
        <f>IF(N311&lt;&gt;0,1,0)</f>
        <v>1</v>
      </c>
      <c r="AD311" s="23" t="str">
        <f>IF(W311&lt;&gt;"",$H311*W311,"")</f>
        <v/>
      </c>
      <c r="AE311" s="23" t="str">
        <f>IF(X311&lt;&gt;"",$H311*X311,"")</f>
        <v/>
      </c>
    </row>
    <row r="312" spans="2:31" x14ac:dyDescent="0.25">
      <c r="B312" s="18">
        <f>IF(G312="","",B311+1)</f>
        <v>290</v>
      </c>
      <c r="C312" s="25">
        <v>5200000021873</v>
      </c>
      <c r="D312" s="19"/>
      <c r="E312" s="19"/>
      <c r="F312" s="20"/>
      <c r="G312" s="20" t="s">
        <v>573</v>
      </c>
      <c r="H312" s="21">
        <v>7</v>
      </c>
      <c r="I312" s="21" t="s">
        <v>598</v>
      </c>
      <c r="J312" s="46"/>
      <c r="K312" s="46" t="s">
        <v>104</v>
      </c>
      <c r="L312" s="47"/>
      <c r="M312" s="48">
        <v>6.6</v>
      </c>
      <c r="N312" s="48">
        <v>6.6</v>
      </c>
      <c r="O312" s="49"/>
      <c r="P312" s="50"/>
      <c r="Q312" s="50">
        <v>0.18</v>
      </c>
      <c r="R312" s="50"/>
      <c r="S312" s="50"/>
      <c r="T312" s="46" t="s">
        <v>605</v>
      </c>
      <c r="U312" s="46" t="s">
        <v>606</v>
      </c>
      <c r="V312" s="51"/>
      <c r="W312" s="62"/>
      <c r="X312" s="62"/>
      <c r="Y312" s="23">
        <f>IF(M312&lt;&gt;"",$H312*M312,"")</f>
        <v>46.199999999999996</v>
      </c>
      <c r="Z312" s="23">
        <f>IF(N312&lt;&gt;"",$H312*N312,"")</f>
        <v>46.199999999999996</v>
      </c>
      <c r="AA312" s="19">
        <f>IF(OR(M312&lt;&gt;"",N312&lt;&gt;""),1,0)</f>
        <v>1</v>
      </c>
      <c r="AB312" s="19">
        <f>IF(M312&lt;&gt;0,1,0)</f>
        <v>1</v>
      </c>
      <c r="AC312" s="19">
        <f>IF(N312&lt;&gt;0,1,0)</f>
        <v>1</v>
      </c>
      <c r="AD312" s="23" t="str">
        <f>IF(W312&lt;&gt;"",$H312*W312,"")</f>
        <v/>
      </c>
      <c r="AE312" s="23" t="str">
        <f>IF(X312&lt;&gt;"",$H312*X312,"")</f>
        <v/>
      </c>
    </row>
    <row r="313" spans="2:31" x14ac:dyDescent="0.25">
      <c r="B313" s="18">
        <f>IF(G313="","",B312+1)</f>
        <v>291</v>
      </c>
      <c r="C313" s="25">
        <v>5200000021872</v>
      </c>
      <c r="D313" s="19"/>
      <c r="E313" s="19"/>
      <c r="F313" s="2"/>
      <c r="G313" s="20" t="s">
        <v>574</v>
      </c>
      <c r="H313" s="21">
        <v>7</v>
      </c>
      <c r="I313" s="21" t="s">
        <v>598</v>
      </c>
      <c r="J313" s="46"/>
      <c r="K313" s="46" t="s">
        <v>104</v>
      </c>
      <c r="L313" s="47"/>
      <c r="M313" s="48">
        <v>5.05</v>
      </c>
      <c r="N313" s="48">
        <v>5.05</v>
      </c>
      <c r="O313" s="49"/>
      <c r="P313" s="50"/>
      <c r="Q313" s="50">
        <v>0.18</v>
      </c>
      <c r="R313" s="50"/>
      <c r="S313" s="50"/>
      <c r="T313" s="46" t="s">
        <v>605</v>
      </c>
      <c r="U313" s="46" t="s">
        <v>606</v>
      </c>
      <c r="V313" s="51"/>
      <c r="W313" s="62"/>
      <c r="X313" s="62"/>
      <c r="Y313" s="23">
        <f>IF(M313&lt;&gt;"",$H313*M313,"")</f>
        <v>35.35</v>
      </c>
      <c r="Z313" s="23">
        <f>IF(N313&lt;&gt;"",$H313*N313,"")</f>
        <v>35.35</v>
      </c>
      <c r="AA313" s="19">
        <f>IF(OR(M313&lt;&gt;"",N313&lt;&gt;""),1,0)</f>
        <v>1</v>
      </c>
      <c r="AB313" s="19">
        <f>IF(M313&lt;&gt;0,1,0)</f>
        <v>1</v>
      </c>
      <c r="AC313" s="19">
        <f>IF(N313&lt;&gt;0,1,0)</f>
        <v>1</v>
      </c>
      <c r="AD313" s="23" t="str">
        <f>IF(W313&lt;&gt;"",$H313*W313,"")</f>
        <v/>
      </c>
      <c r="AE313" s="23" t="str">
        <f>IF(X313&lt;&gt;"",$H313*X313,"")</f>
        <v/>
      </c>
    </row>
    <row r="314" spans="2:31" x14ac:dyDescent="0.25">
      <c r="B314" s="18">
        <f>IF(G314="","",B313+1)</f>
        <v>292</v>
      </c>
      <c r="C314" s="25">
        <v>5200000021875</v>
      </c>
      <c r="D314" s="19"/>
      <c r="E314" s="19"/>
      <c r="F314" s="20"/>
      <c r="G314" s="20" t="s">
        <v>575</v>
      </c>
      <c r="H314" s="21">
        <v>4</v>
      </c>
      <c r="I314" s="21" t="s">
        <v>598</v>
      </c>
      <c r="J314" s="46"/>
      <c r="K314" s="46" t="s">
        <v>104</v>
      </c>
      <c r="L314" s="47"/>
      <c r="M314" s="48">
        <v>13.65</v>
      </c>
      <c r="N314" s="48">
        <v>13.65</v>
      </c>
      <c r="O314" s="49"/>
      <c r="P314" s="50"/>
      <c r="Q314" s="50">
        <v>0.18</v>
      </c>
      <c r="R314" s="50"/>
      <c r="S314" s="50"/>
      <c r="T314" s="46" t="s">
        <v>605</v>
      </c>
      <c r="U314" s="46" t="s">
        <v>606</v>
      </c>
      <c r="V314" s="51"/>
      <c r="W314" s="62"/>
      <c r="X314" s="62"/>
      <c r="Y314" s="23">
        <f>IF(M314&lt;&gt;"",$H314*M314,"")</f>
        <v>54.6</v>
      </c>
      <c r="Z314" s="23">
        <f>IF(N314&lt;&gt;"",$H314*N314,"")</f>
        <v>54.6</v>
      </c>
      <c r="AA314" s="19">
        <f>IF(OR(M314&lt;&gt;"",N314&lt;&gt;""),1,0)</f>
        <v>1</v>
      </c>
      <c r="AB314" s="19">
        <f>IF(M314&lt;&gt;0,1,0)</f>
        <v>1</v>
      </c>
      <c r="AC314" s="19">
        <f>IF(N314&lt;&gt;0,1,0)</f>
        <v>1</v>
      </c>
      <c r="AD314" s="23" t="str">
        <f>IF(W314&lt;&gt;"",$H314*W314,"")</f>
        <v/>
      </c>
      <c r="AE314" s="23" t="str">
        <f>IF(X314&lt;&gt;"",$H314*X314,"")</f>
        <v/>
      </c>
    </row>
    <row r="315" spans="2:31" x14ac:dyDescent="0.25">
      <c r="B315" s="18">
        <f>IF(G315="","",B314+1)</f>
        <v>293</v>
      </c>
      <c r="C315" s="25">
        <v>5200000021853</v>
      </c>
      <c r="D315" s="19"/>
      <c r="E315" s="19"/>
      <c r="F315" s="2"/>
      <c r="G315" s="20" t="s">
        <v>576</v>
      </c>
      <c r="H315" s="21">
        <v>27</v>
      </c>
      <c r="I315" s="21" t="s">
        <v>598</v>
      </c>
      <c r="J315" s="46"/>
      <c r="K315" s="46" t="s">
        <v>104</v>
      </c>
      <c r="L315" s="47"/>
      <c r="M315" s="48">
        <v>8.35</v>
      </c>
      <c r="N315" s="48">
        <v>8.35</v>
      </c>
      <c r="O315" s="49"/>
      <c r="P315" s="50"/>
      <c r="Q315" s="50">
        <v>0.18</v>
      </c>
      <c r="R315" s="50"/>
      <c r="S315" s="50"/>
      <c r="T315" s="46" t="s">
        <v>605</v>
      </c>
      <c r="U315" s="46" t="s">
        <v>606</v>
      </c>
      <c r="V315" s="51"/>
      <c r="W315" s="62"/>
      <c r="X315" s="62"/>
      <c r="Y315" s="23">
        <f>IF(M315&lt;&gt;"",$H315*M315,"")</f>
        <v>225.45</v>
      </c>
      <c r="Z315" s="23">
        <f>IF(N315&lt;&gt;"",$H315*N315,"")</f>
        <v>225.45</v>
      </c>
      <c r="AA315" s="19">
        <f>IF(OR(M315&lt;&gt;"",N315&lt;&gt;""),1,0)</f>
        <v>1</v>
      </c>
      <c r="AB315" s="19">
        <f>IF(M315&lt;&gt;0,1,0)</f>
        <v>1</v>
      </c>
      <c r="AC315" s="19">
        <f>IF(N315&lt;&gt;0,1,0)</f>
        <v>1</v>
      </c>
      <c r="AD315" s="23" t="str">
        <f>IF(W315&lt;&gt;"",$H315*W315,"")</f>
        <v/>
      </c>
      <c r="AE315" s="23" t="str">
        <f>IF(X315&lt;&gt;"",$H315*X315,"")</f>
        <v/>
      </c>
    </row>
    <row r="316" spans="2:31" x14ac:dyDescent="0.25">
      <c r="B316" s="18">
        <f>IF(G316="","",B315+1)</f>
        <v>294</v>
      </c>
      <c r="C316" s="25">
        <v>5200000021854</v>
      </c>
      <c r="D316" s="19"/>
      <c r="E316" s="19"/>
      <c r="F316" s="20"/>
      <c r="G316" s="20" t="s">
        <v>577</v>
      </c>
      <c r="H316" s="21">
        <v>8</v>
      </c>
      <c r="I316" s="21" t="s">
        <v>598</v>
      </c>
      <c r="J316" s="46"/>
      <c r="K316" s="46" t="s">
        <v>104</v>
      </c>
      <c r="L316" s="47"/>
      <c r="M316" s="48">
        <v>8.85</v>
      </c>
      <c r="N316" s="48">
        <v>8.85</v>
      </c>
      <c r="O316" s="49"/>
      <c r="P316" s="50"/>
      <c r="Q316" s="50">
        <v>0.18</v>
      </c>
      <c r="R316" s="50"/>
      <c r="S316" s="50"/>
      <c r="T316" s="46" t="s">
        <v>605</v>
      </c>
      <c r="U316" s="46" t="s">
        <v>606</v>
      </c>
      <c r="V316" s="51"/>
      <c r="W316" s="62"/>
      <c r="X316" s="62"/>
      <c r="Y316" s="23">
        <f>IF(M316&lt;&gt;"",$H316*M316,"")</f>
        <v>70.8</v>
      </c>
      <c r="Z316" s="23">
        <f>IF(N316&lt;&gt;"",$H316*N316,"")</f>
        <v>70.8</v>
      </c>
      <c r="AA316" s="19">
        <f>IF(OR(M316&lt;&gt;"",N316&lt;&gt;""),1,0)</f>
        <v>1</v>
      </c>
      <c r="AB316" s="19">
        <f>IF(M316&lt;&gt;0,1,0)</f>
        <v>1</v>
      </c>
      <c r="AC316" s="19">
        <f>IF(N316&lt;&gt;0,1,0)</f>
        <v>1</v>
      </c>
      <c r="AD316" s="23" t="str">
        <f>IF(W316&lt;&gt;"",$H316*W316,"")</f>
        <v/>
      </c>
      <c r="AE316" s="23" t="str">
        <f>IF(X316&lt;&gt;"",$H316*X316,"")</f>
        <v/>
      </c>
    </row>
    <row r="317" spans="2:31" x14ac:dyDescent="0.25">
      <c r="B317" s="18">
        <f>IF(G317="","",B316+1)</f>
        <v>295</v>
      </c>
      <c r="C317" s="25">
        <v>5200000021855</v>
      </c>
      <c r="D317" s="19"/>
      <c r="E317" s="19"/>
      <c r="F317" s="2"/>
      <c r="G317" s="20" t="s">
        <v>578</v>
      </c>
      <c r="H317" s="21">
        <v>20</v>
      </c>
      <c r="I317" s="21" t="s">
        <v>598</v>
      </c>
      <c r="J317" s="46"/>
      <c r="K317" s="46" t="s">
        <v>104</v>
      </c>
      <c r="L317" s="47"/>
      <c r="M317" s="48">
        <v>13.7</v>
      </c>
      <c r="N317" s="48">
        <v>13.7</v>
      </c>
      <c r="O317" s="49"/>
      <c r="P317" s="50"/>
      <c r="Q317" s="50">
        <v>0.18</v>
      </c>
      <c r="R317" s="50"/>
      <c r="S317" s="50"/>
      <c r="T317" s="46" t="s">
        <v>605</v>
      </c>
      <c r="U317" s="46" t="s">
        <v>606</v>
      </c>
      <c r="V317" s="51"/>
      <c r="W317" s="62"/>
      <c r="X317" s="62"/>
      <c r="Y317" s="23">
        <f>IF(M317&lt;&gt;"",$H317*M317,"")</f>
        <v>274</v>
      </c>
      <c r="Z317" s="23">
        <f>IF(N317&lt;&gt;"",$H317*N317,"")</f>
        <v>274</v>
      </c>
      <c r="AA317" s="19">
        <f>IF(OR(M317&lt;&gt;"",N317&lt;&gt;""),1,0)</f>
        <v>1</v>
      </c>
      <c r="AB317" s="19">
        <f>IF(M317&lt;&gt;0,1,0)</f>
        <v>1</v>
      </c>
      <c r="AC317" s="19">
        <f>IF(N317&lt;&gt;0,1,0)</f>
        <v>1</v>
      </c>
      <c r="AD317" s="23" t="str">
        <f>IF(W317&lt;&gt;"",$H317*W317,"")</f>
        <v/>
      </c>
      <c r="AE317" s="23" t="str">
        <f>IF(X317&lt;&gt;"",$H317*X317,"")</f>
        <v/>
      </c>
    </row>
    <row r="318" spans="2:31" x14ac:dyDescent="0.25">
      <c r="B318" s="18">
        <f>IF(G318="","",B317+1)</f>
        <v>296</v>
      </c>
      <c r="C318" s="25">
        <v>5200000021856</v>
      </c>
      <c r="D318" s="19"/>
      <c r="E318" s="19"/>
      <c r="F318" s="20"/>
      <c r="G318" s="20" t="s">
        <v>579</v>
      </c>
      <c r="H318" s="21">
        <v>3</v>
      </c>
      <c r="I318" s="21" t="s">
        <v>598</v>
      </c>
      <c r="J318" s="46"/>
      <c r="K318" s="46" t="s">
        <v>104</v>
      </c>
      <c r="L318" s="47"/>
      <c r="M318" s="48">
        <v>18.95</v>
      </c>
      <c r="N318" s="48">
        <v>18.95</v>
      </c>
      <c r="O318" s="49"/>
      <c r="P318" s="50"/>
      <c r="Q318" s="50">
        <v>0.18</v>
      </c>
      <c r="R318" s="50"/>
      <c r="S318" s="50"/>
      <c r="T318" s="46" t="s">
        <v>605</v>
      </c>
      <c r="U318" s="46" t="s">
        <v>606</v>
      </c>
      <c r="V318" s="51"/>
      <c r="W318" s="62"/>
      <c r="X318" s="62"/>
      <c r="Y318" s="23">
        <f>IF(M318&lt;&gt;"",$H318*M318,"")</f>
        <v>56.849999999999994</v>
      </c>
      <c r="Z318" s="23">
        <f>IF(N318&lt;&gt;"",$H318*N318,"")</f>
        <v>56.849999999999994</v>
      </c>
      <c r="AA318" s="19">
        <f>IF(OR(M318&lt;&gt;"",N318&lt;&gt;""),1,0)</f>
        <v>1</v>
      </c>
      <c r="AB318" s="19">
        <f>IF(M318&lt;&gt;0,1,0)</f>
        <v>1</v>
      </c>
      <c r="AC318" s="19">
        <f>IF(N318&lt;&gt;0,1,0)</f>
        <v>1</v>
      </c>
      <c r="AD318" s="23" t="str">
        <f>IF(W318&lt;&gt;"",$H318*W318,"")</f>
        <v/>
      </c>
      <c r="AE318" s="23" t="str">
        <f>IF(X318&lt;&gt;"",$H318*X318,"")</f>
        <v/>
      </c>
    </row>
    <row r="319" spans="2:31" x14ac:dyDescent="0.25">
      <c r="B319" s="18">
        <f>IF(G319="","",B318+1)</f>
        <v>297</v>
      </c>
      <c r="C319" s="25">
        <v>5200000021857</v>
      </c>
      <c r="D319" s="19"/>
      <c r="E319" s="19"/>
      <c r="F319" s="2"/>
      <c r="G319" s="20" t="s">
        <v>580</v>
      </c>
      <c r="H319" s="21">
        <v>8</v>
      </c>
      <c r="I319" s="21" t="s">
        <v>598</v>
      </c>
      <c r="J319" s="46"/>
      <c r="K319" s="46" t="s">
        <v>104</v>
      </c>
      <c r="L319" s="47"/>
      <c r="M319" s="48">
        <v>20</v>
      </c>
      <c r="N319" s="48">
        <v>20</v>
      </c>
      <c r="O319" s="49"/>
      <c r="P319" s="50"/>
      <c r="Q319" s="50">
        <v>0.18</v>
      </c>
      <c r="R319" s="50"/>
      <c r="S319" s="50"/>
      <c r="T319" s="46" t="s">
        <v>605</v>
      </c>
      <c r="U319" s="46" t="s">
        <v>606</v>
      </c>
      <c r="V319" s="51"/>
      <c r="W319" s="62"/>
      <c r="X319" s="62"/>
      <c r="Y319" s="23">
        <f>IF(M319&lt;&gt;"",$H319*M319,"")</f>
        <v>160</v>
      </c>
      <c r="Z319" s="23">
        <f>IF(N319&lt;&gt;"",$H319*N319,"")</f>
        <v>160</v>
      </c>
      <c r="AA319" s="19">
        <f>IF(OR(M319&lt;&gt;"",N319&lt;&gt;""),1,0)</f>
        <v>1</v>
      </c>
      <c r="AB319" s="19">
        <f>IF(M319&lt;&gt;0,1,0)</f>
        <v>1</v>
      </c>
      <c r="AC319" s="19">
        <f>IF(N319&lt;&gt;0,1,0)</f>
        <v>1</v>
      </c>
      <c r="AD319" s="23" t="str">
        <f>IF(W319&lt;&gt;"",$H319*W319,"")</f>
        <v/>
      </c>
      <c r="AE319" s="23" t="str">
        <f>IF(X319&lt;&gt;"",$H319*X319,"")</f>
        <v/>
      </c>
    </row>
    <row r="320" spans="2:31" x14ac:dyDescent="0.25">
      <c r="B320" s="18">
        <f>IF(G320="","",B319+1)</f>
        <v>298</v>
      </c>
      <c r="C320" s="25">
        <v>5200000021858</v>
      </c>
      <c r="D320" s="19"/>
      <c r="E320" s="19"/>
      <c r="F320" s="20"/>
      <c r="G320" s="20" t="s">
        <v>581</v>
      </c>
      <c r="H320" s="21">
        <v>4</v>
      </c>
      <c r="I320" s="21" t="s">
        <v>598</v>
      </c>
      <c r="J320" s="46"/>
      <c r="K320" s="46" t="s">
        <v>104</v>
      </c>
      <c r="L320" s="47"/>
      <c r="M320" s="48"/>
      <c r="N320" s="48"/>
      <c r="O320" s="49"/>
      <c r="P320" s="50"/>
      <c r="Q320" s="50">
        <v>0.18</v>
      </c>
      <c r="R320" s="50"/>
      <c r="S320" s="50"/>
      <c r="T320" s="46" t="s">
        <v>605</v>
      </c>
      <c r="U320" s="46" t="s">
        <v>606</v>
      </c>
      <c r="V320" s="51"/>
      <c r="W320" s="62"/>
      <c r="X320" s="62"/>
      <c r="Y320" s="23" t="str">
        <f>IF(M320&lt;&gt;"",$H320*M320,"")</f>
        <v/>
      </c>
      <c r="Z320" s="23" t="str">
        <f>IF(N320&lt;&gt;"",$H320*N320,"")</f>
        <v/>
      </c>
      <c r="AA320" s="19">
        <f>IF(OR(M320&lt;&gt;"",N320&lt;&gt;""),1,0)</f>
        <v>0</v>
      </c>
      <c r="AB320" s="19">
        <f>IF(M320&lt;&gt;0,1,0)</f>
        <v>0</v>
      </c>
      <c r="AC320" s="19">
        <f>IF(N320&lt;&gt;0,1,0)</f>
        <v>0</v>
      </c>
      <c r="AD320" s="23" t="str">
        <f>IF(W320&lt;&gt;"",$H320*W320,"")</f>
        <v/>
      </c>
      <c r="AE320" s="23" t="str">
        <f>IF(X320&lt;&gt;"",$H320*X320,"")</f>
        <v/>
      </c>
    </row>
    <row r="321" spans="2:31" x14ac:dyDescent="0.25">
      <c r="B321" s="18">
        <f>IF(G321="","",B320+1)</f>
        <v>299</v>
      </c>
      <c r="C321" s="25">
        <v>5200000021859</v>
      </c>
      <c r="D321" s="19"/>
      <c r="E321" s="19"/>
      <c r="F321" s="2"/>
      <c r="G321" s="20" t="s">
        <v>582</v>
      </c>
      <c r="H321" s="21">
        <v>4</v>
      </c>
      <c r="I321" s="21" t="s">
        <v>598</v>
      </c>
      <c r="J321" s="46"/>
      <c r="K321" s="46" t="s">
        <v>104</v>
      </c>
      <c r="L321" s="47"/>
      <c r="M321" s="48">
        <v>27</v>
      </c>
      <c r="N321" s="48">
        <v>27</v>
      </c>
      <c r="O321" s="49"/>
      <c r="P321" s="50"/>
      <c r="Q321" s="50">
        <v>0.18</v>
      </c>
      <c r="R321" s="50"/>
      <c r="S321" s="50"/>
      <c r="T321" s="46" t="s">
        <v>605</v>
      </c>
      <c r="U321" s="46" t="s">
        <v>606</v>
      </c>
      <c r="V321" s="51"/>
      <c r="W321" s="62"/>
      <c r="X321" s="62"/>
      <c r="Y321" s="23">
        <f>IF(M321&lt;&gt;"",$H321*M321,"")</f>
        <v>108</v>
      </c>
      <c r="Z321" s="23">
        <f>IF(N321&lt;&gt;"",$H321*N321,"")</f>
        <v>108</v>
      </c>
      <c r="AA321" s="19">
        <f>IF(OR(M321&lt;&gt;"",N321&lt;&gt;""),1,0)</f>
        <v>1</v>
      </c>
      <c r="AB321" s="19">
        <f>IF(M321&lt;&gt;0,1,0)</f>
        <v>1</v>
      </c>
      <c r="AC321" s="19">
        <f>IF(N321&lt;&gt;0,1,0)</f>
        <v>1</v>
      </c>
      <c r="AD321" s="23" t="str">
        <f>IF(W321&lt;&gt;"",$H321*W321,"")</f>
        <v/>
      </c>
      <c r="AE321" s="23" t="str">
        <f>IF(X321&lt;&gt;"",$H321*X321,"")</f>
        <v/>
      </c>
    </row>
    <row r="322" spans="2:31" x14ac:dyDescent="0.25">
      <c r="B322" s="18">
        <f>IF(G322="","",B321+1)</f>
        <v>300</v>
      </c>
      <c r="C322" s="25">
        <v>5200000021861</v>
      </c>
      <c r="D322" s="19"/>
      <c r="E322" s="19"/>
      <c r="F322" s="20"/>
      <c r="G322" s="20" t="s">
        <v>583</v>
      </c>
      <c r="H322" s="21">
        <v>3</v>
      </c>
      <c r="I322" s="21" t="s">
        <v>598</v>
      </c>
      <c r="J322" s="46"/>
      <c r="K322" s="46" t="s">
        <v>104</v>
      </c>
      <c r="L322" s="47"/>
      <c r="M322" s="48">
        <v>50.4</v>
      </c>
      <c r="N322" s="48">
        <v>50.4</v>
      </c>
      <c r="O322" s="49"/>
      <c r="P322" s="50"/>
      <c r="Q322" s="50">
        <v>0.18</v>
      </c>
      <c r="R322" s="50"/>
      <c r="S322" s="50"/>
      <c r="T322" s="46" t="s">
        <v>605</v>
      </c>
      <c r="U322" s="46" t="s">
        <v>606</v>
      </c>
      <c r="V322" s="51"/>
      <c r="W322" s="62"/>
      <c r="X322" s="62"/>
      <c r="Y322" s="23">
        <f>IF(M322&lt;&gt;"",$H322*M322,"")</f>
        <v>151.19999999999999</v>
      </c>
      <c r="Z322" s="23">
        <f>IF(N322&lt;&gt;"",$H322*N322,"")</f>
        <v>151.19999999999999</v>
      </c>
      <c r="AA322" s="19">
        <f>IF(OR(M322&lt;&gt;"",N322&lt;&gt;""),1,0)</f>
        <v>1</v>
      </c>
      <c r="AB322" s="19">
        <f>IF(M322&lt;&gt;0,1,0)</f>
        <v>1</v>
      </c>
      <c r="AC322" s="19">
        <f>IF(N322&lt;&gt;0,1,0)</f>
        <v>1</v>
      </c>
      <c r="AD322" s="23" t="str">
        <f>IF(W322&lt;&gt;"",$H322*W322,"")</f>
        <v/>
      </c>
      <c r="AE322" s="23" t="str">
        <f>IF(X322&lt;&gt;"",$H322*X322,"")</f>
        <v/>
      </c>
    </row>
    <row r="323" spans="2:31" x14ac:dyDescent="0.25">
      <c r="B323" s="18">
        <f>IF(G323="","",B322+1)</f>
        <v>301</v>
      </c>
      <c r="C323" s="25">
        <v>5200000021850</v>
      </c>
      <c r="D323" s="19"/>
      <c r="E323" s="19"/>
      <c r="F323" s="2"/>
      <c r="G323" s="20" t="s">
        <v>584</v>
      </c>
      <c r="H323" s="21">
        <v>13</v>
      </c>
      <c r="I323" s="21" t="s">
        <v>598</v>
      </c>
      <c r="J323" s="46"/>
      <c r="K323" s="46" t="s">
        <v>104</v>
      </c>
      <c r="L323" s="47"/>
      <c r="M323" s="48">
        <v>4.4000000000000004</v>
      </c>
      <c r="N323" s="48">
        <v>4.4000000000000004</v>
      </c>
      <c r="O323" s="49"/>
      <c r="P323" s="50"/>
      <c r="Q323" s="50">
        <v>0.18</v>
      </c>
      <c r="R323" s="50"/>
      <c r="S323" s="50"/>
      <c r="T323" s="46" t="s">
        <v>605</v>
      </c>
      <c r="U323" s="46" t="s">
        <v>606</v>
      </c>
      <c r="V323" s="51"/>
      <c r="W323" s="62"/>
      <c r="X323" s="62"/>
      <c r="Y323" s="23">
        <f>IF(M323&lt;&gt;"",$H323*M323,"")</f>
        <v>57.2</v>
      </c>
      <c r="Z323" s="23">
        <f>IF(N323&lt;&gt;"",$H323*N323,"")</f>
        <v>57.2</v>
      </c>
      <c r="AA323" s="19">
        <f>IF(OR(M323&lt;&gt;"",N323&lt;&gt;""),1,0)</f>
        <v>1</v>
      </c>
      <c r="AB323" s="19">
        <f>IF(M323&lt;&gt;0,1,0)</f>
        <v>1</v>
      </c>
      <c r="AC323" s="19">
        <f>IF(N323&lt;&gt;0,1,0)</f>
        <v>1</v>
      </c>
      <c r="AD323" s="23" t="str">
        <f>IF(W323&lt;&gt;"",$H323*W323,"")</f>
        <v/>
      </c>
      <c r="AE323" s="23" t="str">
        <f>IF(X323&lt;&gt;"",$H323*X323,"")</f>
        <v/>
      </c>
    </row>
    <row r="324" spans="2:31" x14ac:dyDescent="0.25">
      <c r="B324" s="18">
        <f>IF(G324="","",B323+1)</f>
        <v>302</v>
      </c>
      <c r="C324" s="25">
        <v>5200000021851</v>
      </c>
      <c r="D324" s="19"/>
      <c r="E324" s="19"/>
      <c r="F324" s="20"/>
      <c r="G324" s="20" t="s">
        <v>585</v>
      </c>
      <c r="H324" s="21">
        <v>13</v>
      </c>
      <c r="I324" s="21" t="s">
        <v>598</v>
      </c>
      <c r="J324" s="46"/>
      <c r="K324" s="46" t="s">
        <v>104</v>
      </c>
      <c r="L324" s="47"/>
      <c r="M324" s="48">
        <v>6.5</v>
      </c>
      <c r="N324" s="48">
        <v>6.5</v>
      </c>
      <c r="O324" s="49"/>
      <c r="P324" s="50"/>
      <c r="Q324" s="50">
        <v>0.18</v>
      </c>
      <c r="R324" s="50"/>
      <c r="S324" s="50"/>
      <c r="T324" s="46" t="s">
        <v>605</v>
      </c>
      <c r="U324" s="46" t="s">
        <v>606</v>
      </c>
      <c r="V324" s="51"/>
      <c r="W324" s="62"/>
      <c r="X324" s="62"/>
      <c r="Y324" s="23">
        <f>IF(M324&lt;&gt;"",$H324*M324,"")</f>
        <v>84.5</v>
      </c>
      <c r="Z324" s="23">
        <f>IF(N324&lt;&gt;"",$H324*N324,"")</f>
        <v>84.5</v>
      </c>
      <c r="AA324" s="19">
        <f>IF(OR(M324&lt;&gt;"",N324&lt;&gt;""),1,0)</f>
        <v>1</v>
      </c>
      <c r="AB324" s="19">
        <f>IF(M324&lt;&gt;0,1,0)</f>
        <v>1</v>
      </c>
      <c r="AC324" s="19">
        <f>IF(N324&lt;&gt;0,1,0)</f>
        <v>1</v>
      </c>
      <c r="AD324" s="23" t="str">
        <f>IF(W324&lt;&gt;"",$H324*W324,"")</f>
        <v/>
      </c>
      <c r="AE324" s="23" t="str">
        <f>IF(X324&lt;&gt;"",$H324*X324,"")</f>
        <v/>
      </c>
    </row>
    <row r="325" spans="2:31" x14ac:dyDescent="0.25">
      <c r="B325" s="18">
        <f>IF(G325="","",B324+1)</f>
        <v>303</v>
      </c>
      <c r="C325" s="25">
        <v>5500000001147</v>
      </c>
      <c r="D325" s="19"/>
      <c r="E325" s="19"/>
      <c r="F325" s="2"/>
      <c r="G325" s="20" t="s">
        <v>415</v>
      </c>
      <c r="H325" s="21">
        <v>1</v>
      </c>
      <c r="I325" s="21" t="s">
        <v>598</v>
      </c>
      <c r="J325" s="46"/>
      <c r="K325" s="46" t="s">
        <v>104</v>
      </c>
      <c r="L325" s="47"/>
      <c r="M325" s="48"/>
      <c r="N325" s="48"/>
      <c r="O325" s="49"/>
      <c r="P325" s="50"/>
      <c r="Q325" s="50">
        <v>0.18</v>
      </c>
      <c r="R325" s="50"/>
      <c r="S325" s="50"/>
      <c r="T325" s="46" t="s">
        <v>605</v>
      </c>
      <c r="U325" s="46" t="s">
        <v>606</v>
      </c>
      <c r="V325" s="51"/>
      <c r="W325" s="62"/>
      <c r="X325" s="62"/>
      <c r="Y325" s="23" t="str">
        <f>IF(M325&lt;&gt;"",$H325*M325,"")</f>
        <v/>
      </c>
      <c r="Z325" s="23" t="str">
        <f>IF(N325&lt;&gt;"",$H325*N325,"")</f>
        <v/>
      </c>
      <c r="AA325" s="19">
        <f>IF(OR(M325&lt;&gt;"",N325&lt;&gt;""),1,0)</f>
        <v>0</v>
      </c>
      <c r="AB325" s="19">
        <f>IF(M325&lt;&gt;0,1,0)</f>
        <v>0</v>
      </c>
      <c r="AC325" s="19">
        <f>IF(N325&lt;&gt;0,1,0)</f>
        <v>0</v>
      </c>
      <c r="AD325" s="23" t="str">
        <f>IF(W325&lt;&gt;"",$H325*W325,"")</f>
        <v/>
      </c>
      <c r="AE325" s="23" t="str">
        <f>IF(X325&lt;&gt;"",$H325*X325,"")</f>
        <v/>
      </c>
    </row>
    <row r="326" spans="2:31" x14ac:dyDescent="0.25">
      <c r="B326" s="18">
        <f>IF(G326="","",B325+1)</f>
        <v>304</v>
      </c>
      <c r="C326" s="25">
        <v>5200000022198</v>
      </c>
      <c r="D326" s="19"/>
      <c r="E326" s="19"/>
      <c r="F326" s="20"/>
      <c r="G326" s="20" t="s">
        <v>586</v>
      </c>
      <c r="H326" s="21">
        <v>20</v>
      </c>
      <c r="I326" s="21" t="s">
        <v>598</v>
      </c>
      <c r="J326" s="46"/>
      <c r="K326" s="46" t="s">
        <v>104</v>
      </c>
      <c r="L326" s="47"/>
      <c r="M326" s="48">
        <v>5.35</v>
      </c>
      <c r="N326" s="48">
        <v>5.35</v>
      </c>
      <c r="O326" s="49"/>
      <c r="P326" s="50"/>
      <c r="Q326" s="50">
        <v>0.18</v>
      </c>
      <c r="R326" s="50"/>
      <c r="S326" s="50"/>
      <c r="T326" s="46" t="s">
        <v>605</v>
      </c>
      <c r="U326" s="46" t="s">
        <v>606</v>
      </c>
      <c r="V326" s="51"/>
      <c r="W326" s="62"/>
      <c r="X326" s="62"/>
      <c r="Y326" s="23">
        <f>IF(M326&lt;&gt;"",$H326*M326,"")</f>
        <v>107</v>
      </c>
      <c r="Z326" s="23">
        <f>IF(N326&lt;&gt;"",$H326*N326,"")</f>
        <v>107</v>
      </c>
      <c r="AA326" s="19">
        <f>IF(OR(M326&lt;&gt;"",N326&lt;&gt;""),1,0)</f>
        <v>1</v>
      </c>
      <c r="AB326" s="19">
        <f>IF(M326&lt;&gt;0,1,0)</f>
        <v>1</v>
      </c>
      <c r="AC326" s="19">
        <f>IF(N326&lt;&gt;0,1,0)</f>
        <v>1</v>
      </c>
      <c r="AD326" s="23" t="str">
        <f>IF(W326&lt;&gt;"",$H326*W326,"")</f>
        <v/>
      </c>
      <c r="AE326" s="23" t="str">
        <f>IF(X326&lt;&gt;"",$H326*X326,"")</f>
        <v/>
      </c>
    </row>
    <row r="327" spans="2:31" x14ac:dyDescent="0.25">
      <c r="B327" s="18">
        <f>IF(G327="","",B326+1)</f>
        <v>305</v>
      </c>
      <c r="C327" s="25">
        <v>5200000004566</v>
      </c>
      <c r="D327" s="19"/>
      <c r="E327" s="19"/>
      <c r="F327" s="2"/>
      <c r="G327" s="20" t="s">
        <v>416</v>
      </c>
      <c r="H327" s="21">
        <v>1</v>
      </c>
      <c r="I327" s="21" t="s">
        <v>598</v>
      </c>
      <c r="J327" s="46"/>
      <c r="K327" s="46" t="s">
        <v>104</v>
      </c>
      <c r="L327" s="47"/>
      <c r="M327" s="48">
        <v>2.0499999999999998</v>
      </c>
      <c r="N327" s="48">
        <v>2.0499999999999998</v>
      </c>
      <c r="O327" s="49"/>
      <c r="P327" s="50"/>
      <c r="Q327" s="50">
        <v>0.18</v>
      </c>
      <c r="R327" s="50"/>
      <c r="S327" s="50"/>
      <c r="T327" s="46" t="s">
        <v>605</v>
      </c>
      <c r="U327" s="46" t="s">
        <v>606</v>
      </c>
      <c r="V327" s="51"/>
      <c r="W327" s="62"/>
      <c r="X327" s="62"/>
      <c r="Y327" s="23">
        <f>IF(M327&lt;&gt;"",$H327*M327,"")</f>
        <v>2.0499999999999998</v>
      </c>
      <c r="Z327" s="23">
        <f>IF(N327&lt;&gt;"",$H327*N327,"")</f>
        <v>2.0499999999999998</v>
      </c>
      <c r="AA327" s="19">
        <f>IF(OR(M327&lt;&gt;"",N327&lt;&gt;""),1,0)</f>
        <v>1</v>
      </c>
      <c r="AB327" s="19">
        <f>IF(M327&lt;&gt;0,1,0)</f>
        <v>1</v>
      </c>
      <c r="AC327" s="19">
        <f>IF(N327&lt;&gt;0,1,0)</f>
        <v>1</v>
      </c>
      <c r="AD327" s="23" t="str">
        <f>IF(W327&lt;&gt;"",$H327*W327,"")</f>
        <v/>
      </c>
      <c r="AE327" s="23" t="str">
        <f>IF(X327&lt;&gt;"",$H327*X327,"")</f>
        <v/>
      </c>
    </row>
    <row r="328" spans="2:31" x14ac:dyDescent="0.25">
      <c r="B328" s="18">
        <f>IF(G328="","",B327+1)</f>
        <v>306</v>
      </c>
      <c r="C328" s="25">
        <v>5200000016516</v>
      </c>
      <c r="D328" s="19"/>
      <c r="E328" s="19"/>
      <c r="F328" s="20"/>
      <c r="G328" s="20" t="s">
        <v>417</v>
      </c>
      <c r="H328" s="21">
        <v>200</v>
      </c>
      <c r="I328" s="21" t="s">
        <v>598</v>
      </c>
      <c r="J328" s="46"/>
      <c r="K328" s="46" t="s">
        <v>104</v>
      </c>
      <c r="L328" s="47"/>
      <c r="M328" s="48">
        <v>3.45</v>
      </c>
      <c r="N328" s="48">
        <v>3.45</v>
      </c>
      <c r="O328" s="49"/>
      <c r="P328" s="50"/>
      <c r="Q328" s="50">
        <v>0.18</v>
      </c>
      <c r="R328" s="50"/>
      <c r="S328" s="50"/>
      <c r="T328" s="46" t="s">
        <v>605</v>
      </c>
      <c r="U328" s="46" t="s">
        <v>606</v>
      </c>
      <c r="V328" s="51"/>
      <c r="W328" s="62"/>
      <c r="X328" s="62"/>
      <c r="Y328" s="23">
        <f>IF(M328&lt;&gt;"",$H328*M328,"")</f>
        <v>690</v>
      </c>
      <c r="Z328" s="23">
        <f>IF(N328&lt;&gt;"",$H328*N328,"")</f>
        <v>690</v>
      </c>
      <c r="AA328" s="19">
        <f>IF(OR(M328&lt;&gt;"",N328&lt;&gt;""),1,0)</f>
        <v>1</v>
      </c>
      <c r="AB328" s="19">
        <f>IF(M328&lt;&gt;0,1,0)</f>
        <v>1</v>
      </c>
      <c r="AC328" s="19">
        <f>IF(N328&lt;&gt;0,1,0)</f>
        <v>1</v>
      </c>
      <c r="AD328" s="23" t="str">
        <f>IF(W328&lt;&gt;"",$H328*W328,"")</f>
        <v/>
      </c>
      <c r="AE328" s="23" t="str">
        <f>IF(X328&lt;&gt;"",$H328*X328,"")</f>
        <v/>
      </c>
    </row>
    <row r="329" spans="2:31" x14ac:dyDescent="0.25">
      <c r="B329" s="18">
        <f>IF(G329="","",B328+1)</f>
        <v>307</v>
      </c>
      <c r="C329" s="25">
        <v>5200000016535</v>
      </c>
      <c r="D329" s="19"/>
      <c r="E329" s="19"/>
      <c r="F329" s="2"/>
      <c r="G329" s="20" t="s">
        <v>418</v>
      </c>
      <c r="H329" s="21">
        <v>200</v>
      </c>
      <c r="I329" s="21" t="s">
        <v>598</v>
      </c>
      <c r="J329" s="46"/>
      <c r="K329" s="46" t="s">
        <v>104</v>
      </c>
      <c r="L329" s="47"/>
      <c r="M329" s="48">
        <v>2.9</v>
      </c>
      <c r="N329" s="48">
        <v>2.9</v>
      </c>
      <c r="O329" s="49"/>
      <c r="P329" s="50"/>
      <c r="Q329" s="50">
        <v>0.18</v>
      </c>
      <c r="R329" s="50"/>
      <c r="S329" s="50"/>
      <c r="T329" s="46" t="s">
        <v>605</v>
      </c>
      <c r="U329" s="46" t="s">
        <v>606</v>
      </c>
      <c r="V329" s="51"/>
      <c r="W329" s="62"/>
      <c r="X329" s="62"/>
      <c r="Y329" s="23">
        <f>IF(M329&lt;&gt;"",$H329*M329,"")</f>
        <v>580</v>
      </c>
      <c r="Z329" s="23">
        <f>IF(N329&lt;&gt;"",$H329*N329,"")</f>
        <v>580</v>
      </c>
      <c r="AA329" s="19">
        <f>IF(OR(M329&lt;&gt;"",N329&lt;&gt;""),1,0)</f>
        <v>1</v>
      </c>
      <c r="AB329" s="19">
        <f>IF(M329&lt;&gt;0,1,0)</f>
        <v>1</v>
      </c>
      <c r="AC329" s="19">
        <f>IF(N329&lt;&gt;0,1,0)</f>
        <v>1</v>
      </c>
      <c r="AD329" s="23" t="str">
        <f>IF(W329&lt;&gt;"",$H329*W329,"")</f>
        <v/>
      </c>
      <c r="AE329" s="23" t="str">
        <f>IF(X329&lt;&gt;"",$H329*X329,"")</f>
        <v/>
      </c>
    </row>
    <row r="330" spans="2:31" x14ac:dyDescent="0.25">
      <c r="B330" s="18">
        <f>IF(G330="","",B329+1)</f>
        <v>308</v>
      </c>
      <c r="C330" s="25">
        <v>5200000016543</v>
      </c>
      <c r="D330" s="19"/>
      <c r="E330" s="19"/>
      <c r="F330" s="20"/>
      <c r="G330" s="20" t="s">
        <v>419</v>
      </c>
      <c r="H330" s="21">
        <v>133</v>
      </c>
      <c r="I330" s="21" t="s">
        <v>598</v>
      </c>
      <c r="J330" s="46"/>
      <c r="K330" s="46" t="s">
        <v>104</v>
      </c>
      <c r="L330" s="47"/>
      <c r="M330" s="48">
        <v>1.3</v>
      </c>
      <c r="N330" s="48">
        <v>1.3</v>
      </c>
      <c r="O330" s="49"/>
      <c r="P330" s="50"/>
      <c r="Q330" s="50">
        <v>0.18</v>
      </c>
      <c r="R330" s="50"/>
      <c r="S330" s="50"/>
      <c r="T330" s="46" t="s">
        <v>605</v>
      </c>
      <c r="U330" s="46" t="s">
        <v>606</v>
      </c>
      <c r="V330" s="51"/>
      <c r="W330" s="62"/>
      <c r="X330" s="62"/>
      <c r="Y330" s="23">
        <f>IF(M330&lt;&gt;"",$H330*M330,"")</f>
        <v>172.9</v>
      </c>
      <c r="Z330" s="23">
        <f>IF(N330&lt;&gt;"",$H330*N330,"")</f>
        <v>172.9</v>
      </c>
      <c r="AA330" s="19">
        <f>IF(OR(M330&lt;&gt;"",N330&lt;&gt;""),1,0)</f>
        <v>1</v>
      </c>
      <c r="AB330" s="19">
        <f>IF(M330&lt;&gt;0,1,0)</f>
        <v>1</v>
      </c>
      <c r="AC330" s="19">
        <f>IF(N330&lt;&gt;0,1,0)</f>
        <v>1</v>
      </c>
      <c r="AD330" s="23" t="str">
        <f>IF(W330&lt;&gt;"",$H330*W330,"")</f>
        <v/>
      </c>
      <c r="AE330" s="23" t="str">
        <f>IF(X330&lt;&gt;"",$H330*X330,"")</f>
        <v/>
      </c>
    </row>
    <row r="331" spans="2:31" x14ac:dyDescent="0.25">
      <c r="B331" s="18">
        <f>IF(G331="","",B330+1)</f>
        <v>309</v>
      </c>
      <c r="C331" s="25">
        <v>5200000016542</v>
      </c>
      <c r="D331" s="19"/>
      <c r="E331" s="19"/>
      <c r="F331" s="2"/>
      <c r="G331" s="20" t="s">
        <v>420</v>
      </c>
      <c r="H331" s="21">
        <v>800</v>
      </c>
      <c r="I331" s="21" t="s">
        <v>598</v>
      </c>
      <c r="J331" s="46"/>
      <c r="K331" s="46" t="s">
        <v>104</v>
      </c>
      <c r="L331" s="47"/>
      <c r="M331" s="48">
        <v>2.95</v>
      </c>
      <c r="N331" s="48">
        <v>2.95</v>
      </c>
      <c r="O331" s="49"/>
      <c r="P331" s="50"/>
      <c r="Q331" s="50">
        <v>0.18</v>
      </c>
      <c r="R331" s="50"/>
      <c r="S331" s="50"/>
      <c r="T331" s="46" t="s">
        <v>605</v>
      </c>
      <c r="U331" s="46" t="s">
        <v>606</v>
      </c>
      <c r="V331" s="51"/>
      <c r="W331" s="62"/>
      <c r="X331" s="62"/>
      <c r="Y331" s="23">
        <f>IF(M331&lt;&gt;"",$H331*M331,"")</f>
        <v>2360</v>
      </c>
      <c r="Z331" s="23">
        <f>IF(N331&lt;&gt;"",$H331*N331,"")</f>
        <v>2360</v>
      </c>
      <c r="AA331" s="19">
        <f>IF(OR(M331&lt;&gt;"",N331&lt;&gt;""),1,0)</f>
        <v>1</v>
      </c>
      <c r="AB331" s="19">
        <f>IF(M331&lt;&gt;0,1,0)</f>
        <v>1</v>
      </c>
      <c r="AC331" s="19">
        <f>IF(N331&lt;&gt;0,1,0)</f>
        <v>1</v>
      </c>
      <c r="AD331" s="23" t="str">
        <f>IF(W331&lt;&gt;"",$H331*W331,"")</f>
        <v/>
      </c>
      <c r="AE331" s="23" t="str">
        <f>IF(X331&lt;&gt;"",$H331*X331,"")</f>
        <v/>
      </c>
    </row>
    <row r="332" spans="2:31" x14ac:dyDescent="0.25">
      <c r="B332" s="18">
        <f>IF(G332="","",B331+1)</f>
        <v>310</v>
      </c>
      <c r="C332" s="25">
        <v>5200000015177</v>
      </c>
      <c r="D332" s="19"/>
      <c r="E332" s="19"/>
      <c r="F332" s="20"/>
      <c r="G332" s="20" t="s">
        <v>421</v>
      </c>
      <c r="H332" s="21">
        <v>1333</v>
      </c>
      <c r="I332" s="21" t="s">
        <v>598</v>
      </c>
      <c r="J332" s="46"/>
      <c r="K332" s="46" t="s">
        <v>104</v>
      </c>
      <c r="L332" s="47"/>
      <c r="M332" s="48">
        <v>1.95</v>
      </c>
      <c r="N332" s="48">
        <v>1.95</v>
      </c>
      <c r="O332" s="49"/>
      <c r="P332" s="50"/>
      <c r="Q332" s="50">
        <v>0.18</v>
      </c>
      <c r="R332" s="50"/>
      <c r="S332" s="50"/>
      <c r="T332" s="46" t="s">
        <v>605</v>
      </c>
      <c r="U332" s="46" t="s">
        <v>606</v>
      </c>
      <c r="V332" s="51"/>
      <c r="W332" s="62"/>
      <c r="X332" s="62"/>
      <c r="Y332" s="23">
        <f>IF(M332&lt;&gt;"",$H332*M332,"")</f>
        <v>2599.35</v>
      </c>
      <c r="Z332" s="23">
        <f>IF(N332&lt;&gt;"",$H332*N332,"")</f>
        <v>2599.35</v>
      </c>
      <c r="AA332" s="19">
        <f>IF(OR(M332&lt;&gt;"",N332&lt;&gt;""),1,0)</f>
        <v>1</v>
      </c>
      <c r="AB332" s="19">
        <f>IF(M332&lt;&gt;0,1,0)</f>
        <v>1</v>
      </c>
      <c r="AC332" s="19">
        <f>IF(N332&lt;&gt;0,1,0)</f>
        <v>1</v>
      </c>
      <c r="AD332" s="23" t="str">
        <f>IF(W332&lt;&gt;"",$H332*W332,"")</f>
        <v/>
      </c>
      <c r="AE332" s="23" t="str">
        <f>IF(X332&lt;&gt;"",$H332*X332,"")</f>
        <v/>
      </c>
    </row>
    <row r="333" spans="2:31" x14ac:dyDescent="0.25">
      <c r="B333" s="18">
        <f>IF(G333="","",B332+1)</f>
        <v>311</v>
      </c>
      <c r="C333" s="25">
        <v>5200000014456</v>
      </c>
      <c r="D333" s="19"/>
      <c r="E333" s="19"/>
      <c r="F333" s="2"/>
      <c r="G333" s="20" t="s">
        <v>422</v>
      </c>
      <c r="H333" s="21">
        <v>8</v>
      </c>
      <c r="I333" s="21" t="s">
        <v>598</v>
      </c>
      <c r="J333" s="46"/>
      <c r="K333" s="46" t="s">
        <v>104</v>
      </c>
      <c r="L333" s="47"/>
      <c r="M333" s="48">
        <v>0.7</v>
      </c>
      <c r="N333" s="48">
        <v>0.7</v>
      </c>
      <c r="O333" s="49"/>
      <c r="P333" s="50"/>
      <c r="Q333" s="50">
        <v>0.18</v>
      </c>
      <c r="R333" s="50"/>
      <c r="S333" s="50"/>
      <c r="T333" s="46" t="s">
        <v>605</v>
      </c>
      <c r="U333" s="46" t="s">
        <v>606</v>
      </c>
      <c r="V333" s="51"/>
      <c r="W333" s="62"/>
      <c r="X333" s="62"/>
      <c r="Y333" s="23">
        <f>IF(M333&lt;&gt;"",$H333*M333,"")</f>
        <v>5.6</v>
      </c>
      <c r="Z333" s="23">
        <f>IF(N333&lt;&gt;"",$H333*N333,"")</f>
        <v>5.6</v>
      </c>
      <c r="AA333" s="19">
        <f>IF(OR(M333&lt;&gt;"",N333&lt;&gt;""),1,0)</f>
        <v>1</v>
      </c>
      <c r="AB333" s="19">
        <f>IF(M333&lt;&gt;0,1,0)</f>
        <v>1</v>
      </c>
      <c r="AC333" s="19">
        <f>IF(N333&lt;&gt;0,1,0)</f>
        <v>1</v>
      </c>
      <c r="AD333" s="23" t="str">
        <f>IF(W333&lt;&gt;"",$H333*W333,"")</f>
        <v/>
      </c>
      <c r="AE333" s="23" t="str">
        <f>IF(X333&lt;&gt;"",$H333*X333,"")</f>
        <v/>
      </c>
    </row>
    <row r="334" spans="2:31" x14ac:dyDescent="0.25">
      <c r="B334" s="18">
        <f>IF(G334="","",B333+1)</f>
        <v>312</v>
      </c>
      <c r="C334" s="25">
        <v>5200000014457</v>
      </c>
      <c r="D334" s="19"/>
      <c r="E334" s="19"/>
      <c r="F334" s="20"/>
      <c r="G334" s="20" t="s">
        <v>423</v>
      </c>
      <c r="H334" s="21">
        <v>8</v>
      </c>
      <c r="I334" s="21" t="s">
        <v>598</v>
      </c>
      <c r="J334" s="46"/>
      <c r="K334" s="46" t="s">
        <v>104</v>
      </c>
      <c r="L334" s="47"/>
      <c r="M334" s="48">
        <v>0.75</v>
      </c>
      <c r="N334" s="48">
        <v>0.75</v>
      </c>
      <c r="O334" s="49"/>
      <c r="P334" s="50"/>
      <c r="Q334" s="50">
        <v>0.18</v>
      </c>
      <c r="R334" s="50"/>
      <c r="S334" s="50"/>
      <c r="T334" s="46" t="s">
        <v>605</v>
      </c>
      <c r="U334" s="46" t="s">
        <v>606</v>
      </c>
      <c r="V334" s="51"/>
      <c r="W334" s="62"/>
      <c r="X334" s="62"/>
      <c r="Y334" s="23">
        <f>IF(M334&lt;&gt;"",$H334*M334,"")</f>
        <v>6</v>
      </c>
      <c r="Z334" s="23">
        <f>IF(N334&lt;&gt;"",$H334*N334,"")</f>
        <v>6</v>
      </c>
      <c r="AA334" s="19">
        <f>IF(OR(M334&lt;&gt;"",N334&lt;&gt;""),1,0)</f>
        <v>1</v>
      </c>
      <c r="AB334" s="19">
        <f>IF(M334&lt;&gt;0,1,0)</f>
        <v>1</v>
      </c>
      <c r="AC334" s="19">
        <f>IF(N334&lt;&gt;0,1,0)</f>
        <v>1</v>
      </c>
      <c r="AD334" s="23" t="str">
        <f>IF(W334&lt;&gt;"",$H334*W334,"")</f>
        <v/>
      </c>
      <c r="AE334" s="23" t="str">
        <f>IF(X334&lt;&gt;"",$H334*X334,"")</f>
        <v/>
      </c>
    </row>
    <row r="335" spans="2:31" x14ac:dyDescent="0.25">
      <c r="B335" s="18">
        <f>IF(G335="","",B334+1)</f>
        <v>313</v>
      </c>
      <c r="C335" s="25">
        <v>5200000007162</v>
      </c>
      <c r="D335" s="19"/>
      <c r="E335" s="19"/>
      <c r="F335" s="2"/>
      <c r="G335" s="20" t="s">
        <v>424</v>
      </c>
      <c r="H335" s="21">
        <v>1</v>
      </c>
      <c r="I335" s="21" t="s">
        <v>598</v>
      </c>
      <c r="J335" s="46"/>
      <c r="K335" s="46" t="s">
        <v>104</v>
      </c>
      <c r="L335" s="47"/>
      <c r="M335" s="48">
        <v>1.35</v>
      </c>
      <c r="N335" s="48">
        <v>1.35</v>
      </c>
      <c r="O335" s="49"/>
      <c r="P335" s="50"/>
      <c r="Q335" s="50">
        <v>0.18</v>
      </c>
      <c r="R335" s="50"/>
      <c r="S335" s="50"/>
      <c r="T335" s="46" t="s">
        <v>605</v>
      </c>
      <c r="U335" s="46" t="s">
        <v>606</v>
      </c>
      <c r="V335" s="51"/>
      <c r="W335" s="62"/>
      <c r="X335" s="62"/>
      <c r="Y335" s="23">
        <f>IF(M335&lt;&gt;"",$H335*M335,"")</f>
        <v>1.35</v>
      </c>
      <c r="Z335" s="23">
        <f>IF(N335&lt;&gt;"",$H335*N335,"")</f>
        <v>1.35</v>
      </c>
      <c r="AA335" s="19">
        <f>IF(OR(M335&lt;&gt;"",N335&lt;&gt;""),1,0)</f>
        <v>1</v>
      </c>
      <c r="AB335" s="19">
        <f>IF(M335&lt;&gt;0,1,0)</f>
        <v>1</v>
      </c>
      <c r="AC335" s="19">
        <f>IF(N335&lt;&gt;0,1,0)</f>
        <v>1</v>
      </c>
      <c r="AD335" s="23" t="str">
        <f>IF(W335&lt;&gt;"",$H335*W335,"")</f>
        <v/>
      </c>
      <c r="AE335" s="23" t="str">
        <f>IF(X335&lt;&gt;"",$H335*X335,"")</f>
        <v/>
      </c>
    </row>
    <row r="336" spans="2:31" x14ac:dyDescent="0.25">
      <c r="B336" s="18">
        <f>IF(G336="","",B335+1)</f>
        <v>314</v>
      </c>
      <c r="C336" s="25">
        <v>5200000011491</v>
      </c>
      <c r="D336" s="19"/>
      <c r="E336" s="19"/>
      <c r="F336" s="20"/>
      <c r="G336" s="20" t="s">
        <v>425</v>
      </c>
      <c r="H336" s="21">
        <v>800</v>
      </c>
      <c r="I336" s="21" t="s">
        <v>598</v>
      </c>
      <c r="J336" s="46"/>
      <c r="K336" s="46" t="s">
        <v>104</v>
      </c>
      <c r="L336" s="47"/>
      <c r="M336" s="48">
        <v>5.85</v>
      </c>
      <c r="N336" s="48">
        <v>5.85</v>
      </c>
      <c r="O336" s="49"/>
      <c r="P336" s="50"/>
      <c r="Q336" s="50">
        <v>0.18</v>
      </c>
      <c r="R336" s="50"/>
      <c r="S336" s="50"/>
      <c r="T336" s="46" t="s">
        <v>605</v>
      </c>
      <c r="U336" s="46" t="s">
        <v>606</v>
      </c>
      <c r="V336" s="51"/>
      <c r="W336" s="62"/>
      <c r="X336" s="62"/>
      <c r="Y336" s="23">
        <f>IF(M336&lt;&gt;"",$H336*M336,"")</f>
        <v>4680</v>
      </c>
      <c r="Z336" s="23">
        <f>IF(N336&lt;&gt;"",$H336*N336,"")</f>
        <v>4680</v>
      </c>
      <c r="AA336" s="19">
        <f>IF(OR(M336&lt;&gt;"",N336&lt;&gt;""),1,0)</f>
        <v>1</v>
      </c>
      <c r="AB336" s="19">
        <f>IF(M336&lt;&gt;0,1,0)</f>
        <v>1</v>
      </c>
      <c r="AC336" s="19">
        <f>IF(N336&lt;&gt;0,1,0)</f>
        <v>1</v>
      </c>
      <c r="AD336" s="23" t="str">
        <f>IF(W336&lt;&gt;"",$H336*W336,"")</f>
        <v/>
      </c>
      <c r="AE336" s="23" t="str">
        <f>IF(X336&lt;&gt;"",$H336*X336,"")</f>
        <v/>
      </c>
    </row>
    <row r="337" spans="2:31" x14ac:dyDescent="0.25">
      <c r="B337" s="18">
        <f>IF(G337="","",B336+1)</f>
        <v>315</v>
      </c>
      <c r="C337" s="25">
        <v>5200000005570</v>
      </c>
      <c r="D337" s="19"/>
      <c r="E337" s="19"/>
      <c r="F337" s="20"/>
      <c r="G337" s="20" t="s">
        <v>426</v>
      </c>
      <c r="H337" s="21">
        <v>1</v>
      </c>
      <c r="I337" s="21" t="s">
        <v>598</v>
      </c>
      <c r="J337" s="46"/>
      <c r="K337" s="46" t="s">
        <v>104</v>
      </c>
      <c r="L337" s="47"/>
      <c r="M337" s="48">
        <v>4.5</v>
      </c>
      <c r="N337" s="48">
        <v>4.5</v>
      </c>
      <c r="O337" s="49"/>
      <c r="P337" s="50"/>
      <c r="Q337" s="50">
        <v>0.18</v>
      </c>
      <c r="R337" s="50"/>
      <c r="S337" s="50"/>
      <c r="T337" s="46" t="s">
        <v>605</v>
      </c>
      <c r="U337" s="46" t="s">
        <v>606</v>
      </c>
      <c r="V337" s="51"/>
      <c r="W337" s="62"/>
      <c r="X337" s="62"/>
      <c r="Y337" s="23">
        <f>IF(M337&lt;&gt;"",$H337*M337,"")</f>
        <v>4.5</v>
      </c>
      <c r="Z337" s="23">
        <f>IF(N337&lt;&gt;"",$H337*N337,"")</f>
        <v>4.5</v>
      </c>
      <c r="AA337" s="19">
        <f>IF(OR(M337&lt;&gt;"",N337&lt;&gt;""),1,0)</f>
        <v>1</v>
      </c>
      <c r="AB337" s="19">
        <f>IF(M337&lt;&gt;0,1,0)</f>
        <v>1</v>
      </c>
      <c r="AC337" s="19">
        <f>IF(N337&lt;&gt;0,1,0)</f>
        <v>1</v>
      </c>
      <c r="AD337" s="23" t="str">
        <f>IF(W337&lt;&gt;"",$H337*W337,"")</f>
        <v/>
      </c>
      <c r="AE337" s="23" t="str">
        <f>IF(X337&lt;&gt;"",$H337*X337,"")</f>
        <v/>
      </c>
    </row>
    <row r="338" spans="2:31" x14ac:dyDescent="0.25">
      <c r="B338" s="18">
        <f>IF(G338="","",B337+1)</f>
        <v>316</v>
      </c>
      <c r="C338" s="25">
        <v>5200000013572</v>
      </c>
      <c r="D338" s="19"/>
      <c r="E338" s="19"/>
      <c r="F338" s="2"/>
      <c r="G338" s="20" t="s">
        <v>427</v>
      </c>
      <c r="H338" s="21">
        <v>16</v>
      </c>
      <c r="I338" s="21" t="s">
        <v>598</v>
      </c>
      <c r="J338" s="46"/>
      <c r="K338" s="46" t="s">
        <v>104</v>
      </c>
      <c r="L338" s="47"/>
      <c r="M338" s="48">
        <v>7.2</v>
      </c>
      <c r="N338" s="48">
        <v>7.2</v>
      </c>
      <c r="O338" s="49"/>
      <c r="P338" s="50"/>
      <c r="Q338" s="50">
        <v>0.18</v>
      </c>
      <c r="R338" s="50"/>
      <c r="S338" s="50"/>
      <c r="T338" s="46" t="s">
        <v>605</v>
      </c>
      <c r="U338" s="46" t="s">
        <v>606</v>
      </c>
      <c r="V338" s="51"/>
      <c r="W338" s="62"/>
      <c r="X338" s="62"/>
      <c r="Y338" s="23">
        <f>IF(M338&lt;&gt;"",$H338*M338,"")</f>
        <v>115.2</v>
      </c>
      <c r="Z338" s="23">
        <f>IF(N338&lt;&gt;"",$H338*N338,"")</f>
        <v>115.2</v>
      </c>
      <c r="AA338" s="19">
        <f>IF(OR(M338&lt;&gt;"",N338&lt;&gt;""),1,0)</f>
        <v>1</v>
      </c>
      <c r="AB338" s="19">
        <f>IF(M338&lt;&gt;0,1,0)</f>
        <v>1</v>
      </c>
      <c r="AC338" s="19">
        <f>IF(N338&lt;&gt;0,1,0)</f>
        <v>1</v>
      </c>
      <c r="AD338" s="23" t="str">
        <f>IF(W338&lt;&gt;"",$H338*W338,"")</f>
        <v/>
      </c>
      <c r="AE338" s="23" t="str">
        <f>IF(X338&lt;&gt;"",$H338*X338,"")</f>
        <v/>
      </c>
    </row>
    <row r="339" spans="2:31" x14ac:dyDescent="0.25">
      <c r="B339" s="18">
        <f>IF(G339="","",B338+1)</f>
        <v>317</v>
      </c>
      <c r="C339" s="25">
        <v>5200000015897</v>
      </c>
      <c r="D339" s="19"/>
      <c r="E339" s="19"/>
      <c r="F339" s="20"/>
      <c r="G339" s="20" t="s">
        <v>428</v>
      </c>
      <c r="H339" s="21">
        <v>1</v>
      </c>
      <c r="I339" s="21" t="s">
        <v>598</v>
      </c>
      <c r="J339" s="46"/>
      <c r="K339" s="46" t="s">
        <v>104</v>
      </c>
      <c r="L339" s="47"/>
      <c r="M339" s="48">
        <v>2.0499999999999998</v>
      </c>
      <c r="N339" s="48">
        <v>2.0499999999999998</v>
      </c>
      <c r="O339" s="49"/>
      <c r="P339" s="50"/>
      <c r="Q339" s="50">
        <v>0.18</v>
      </c>
      <c r="R339" s="50"/>
      <c r="S339" s="50"/>
      <c r="T339" s="46" t="s">
        <v>605</v>
      </c>
      <c r="U339" s="46" t="s">
        <v>606</v>
      </c>
      <c r="V339" s="51"/>
      <c r="W339" s="62"/>
      <c r="X339" s="62"/>
      <c r="Y339" s="23">
        <f>IF(M339&lt;&gt;"",$H339*M339,"")</f>
        <v>2.0499999999999998</v>
      </c>
      <c r="Z339" s="23">
        <f>IF(N339&lt;&gt;"",$H339*N339,"")</f>
        <v>2.0499999999999998</v>
      </c>
      <c r="AA339" s="19">
        <f>IF(OR(M339&lt;&gt;"",N339&lt;&gt;""),1,0)</f>
        <v>1</v>
      </c>
      <c r="AB339" s="19">
        <f>IF(M339&lt;&gt;0,1,0)</f>
        <v>1</v>
      </c>
      <c r="AC339" s="19">
        <f>IF(N339&lt;&gt;0,1,0)</f>
        <v>1</v>
      </c>
      <c r="AD339" s="23" t="str">
        <f>IF(W339&lt;&gt;"",$H339*W339,"")</f>
        <v/>
      </c>
      <c r="AE339" s="23" t="str">
        <f>IF(X339&lt;&gt;"",$H339*X339,"")</f>
        <v/>
      </c>
    </row>
    <row r="340" spans="2:31" x14ac:dyDescent="0.25">
      <c r="B340" s="18">
        <f>IF(G340="","",B339+1)</f>
        <v>318</v>
      </c>
      <c r="C340" s="25">
        <v>5200000005572</v>
      </c>
      <c r="D340" s="19"/>
      <c r="E340" s="19"/>
      <c r="F340" s="2"/>
      <c r="G340" s="20" t="s">
        <v>429</v>
      </c>
      <c r="H340" s="21">
        <v>133</v>
      </c>
      <c r="I340" s="21" t="s">
        <v>598</v>
      </c>
      <c r="J340" s="46"/>
      <c r="K340" s="46" t="s">
        <v>104</v>
      </c>
      <c r="L340" s="47"/>
      <c r="M340" s="48">
        <v>1.6</v>
      </c>
      <c r="N340" s="48">
        <v>1.6</v>
      </c>
      <c r="O340" s="49"/>
      <c r="P340" s="50"/>
      <c r="Q340" s="50">
        <v>0.18</v>
      </c>
      <c r="R340" s="50"/>
      <c r="S340" s="50"/>
      <c r="T340" s="46" t="s">
        <v>605</v>
      </c>
      <c r="U340" s="46" t="s">
        <v>606</v>
      </c>
      <c r="V340" s="51"/>
      <c r="W340" s="62"/>
      <c r="X340" s="62"/>
      <c r="Y340" s="23">
        <f>IF(M340&lt;&gt;"",$H340*M340,"")</f>
        <v>212.8</v>
      </c>
      <c r="Z340" s="23">
        <f>IF(N340&lt;&gt;"",$H340*N340,"")</f>
        <v>212.8</v>
      </c>
      <c r="AA340" s="19">
        <f>IF(OR(M340&lt;&gt;"",N340&lt;&gt;""),1,0)</f>
        <v>1</v>
      </c>
      <c r="AB340" s="19">
        <f>IF(M340&lt;&gt;0,1,0)</f>
        <v>1</v>
      </c>
      <c r="AC340" s="19">
        <f>IF(N340&lt;&gt;0,1,0)</f>
        <v>1</v>
      </c>
      <c r="AD340" s="23" t="str">
        <f>IF(W340&lt;&gt;"",$H340*W340,"")</f>
        <v/>
      </c>
      <c r="AE340" s="23" t="str">
        <f>IF(X340&lt;&gt;"",$H340*X340,"")</f>
        <v/>
      </c>
    </row>
    <row r="341" spans="2:31" x14ac:dyDescent="0.25">
      <c r="B341" s="18">
        <f>IF(G341="","",B340+1)</f>
        <v>319</v>
      </c>
      <c r="C341" s="25">
        <v>5200000004126</v>
      </c>
      <c r="D341" s="19"/>
      <c r="E341" s="19"/>
      <c r="F341" s="20"/>
      <c r="G341" s="20" t="s">
        <v>430</v>
      </c>
      <c r="H341" s="21">
        <v>13</v>
      </c>
      <c r="I341" s="21" t="s">
        <v>598</v>
      </c>
      <c r="J341" s="46"/>
      <c r="K341" s="46" t="s">
        <v>104</v>
      </c>
      <c r="L341" s="47"/>
      <c r="M341" s="48">
        <v>3.9</v>
      </c>
      <c r="N341" s="48">
        <v>3.9</v>
      </c>
      <c r="O341" s="49"/>
      <c r="P341" s="50"/>
      <c r="Q341" s="50">
        <v>0.18</v>
      </c>
      <c r="R341" s="50"/>
      <c r="S341" s="50"/>
      <c r="T341" s="46" t="s">
        <v>605</v>
      </c>
      <c r="U341" s="46" t="s">
        <v>606</v>
      </c>
      <c r="V341" s="51"/>
      <c r="W341" s="62"/>
      <c r="X341" s="62"/>
      <c r="Y341" s="23">
        <f>IF(M341&lt;&gt;"",$H341*M341,"")</f>
        <v>50.699999999999996</v>
      </c>
      <c r="Z341" s="23">
        <f>IF(N341&lt;&gt;"",$H341*N341,"")</f>
        <v>50.699999999999996</v>
      </c>
      <c r="AA341" s="19">
        <f>IF(OR(M341&lt;&gt;"",N341&lt;&gt;""),1,0)</f>
        <v>1</v>
      </c>
      <c r="AB341" s="19">
        <f>IF(M341&lt;&gt;0,1,0)</f>
        <v>1</v>
      </c>
      <c r="AC341" s="19">
        <f>IF(N341&lt;&gt;0,1,0)</f>
        <v>1</v>
      </c>
      <c r="AD341" s="23" t="str">
        <f>IF(W341&lt;&gt;"",$H341*W341,"")</f>
        <v/>
      </c>
      <c r="AE341" s="23" t="str">
        <f>IF(X341&lt;&gt;"",$H341*X341,"")</f>
        <v/>
      </c>
    </row>
    <row r="342" spans="2:31" x14ac:dyDescent="0.25">
      <c r="B342" s="18">
        <f>IF(G342="","",B341+1)</f>
        <v>320</v>
      </c>
      <c r="C342" s="25">
        <v>5200000004128</v>
      </c>
      <c r="D342" s="19"/>
      <c r="E342" s="19"/>
      <c r="F342" s="2"/>
      <c r="G342" s="20" t="s">
        <v>431</v>
      </c>
      <c r="H342" s="21">
        <v>20</v>
      </c>
      <c r="I342" s="21" t="s">
        <v>598</v>
      </c>
      <c r="J342" s="46"/>
      <c r="K342" s="46" t="s">
        <v>104</v>
      </c>
      <c r="L342" s="47"/>
      <c r="M342" s="48">
        <v>4</v>
      </c>
      <c r="N342" s="48">
        <v>4</v>
      </c>
      <c r="O342" s="49"/>
      <c r="P342" s="50"/>
      <c r="Q342" s="50">
        <v>0.18</v>
      </c>
      <c r="R342" s="50"/>
      <c r="S342" s="50"/>
      <c r="T342" s="46" t="s">
        <v>605</v>
      </c>
      <c r="U342" s="46" t="s">
        <v>606</v>
      </c>
      <c r="V342" s="51"/>
      <c r="W342" s="62"/>
      <c r="X342" s="62"/>
      <c r="Y342" s="23">
        <f>IF(M342&lt;&gt;"",$H342*M342,"")</f>
        <v>80</v>
      </c>
      <c r="Z342" s="23">
        <f>IF(N342&lt;&gt;"",$H342*N342,"")</f>
        <v>80</v>
      </c>
      <c r="AA342" s="19">
        <f>IF(OR(M342&lt;&gt;"",N342&lt;&gt;""),1,0)</f>
        <v>1</v>
      </c>
      <c r="AB342" s="19">
        <f>IF(M342&lt;&gt;0,1,0)</f>
        <v>1</v>
      </c>
      <c r="AC342" s="19">
        <f>IF(N342&lt;&gt;0,1,0)</f>
        <v>1</v>
      </c>
      <c r="AD342" s="23" t="str">
        <f>IF(W342&lt;&gt;"",$H342*W342,"")</f>
        <v/>
      </c>
      <c r="AE342" s="23" t="str">
        <f>IF(X342&lt;&gt;"",$H342*X342,"")</f>
        <v/>
      </c>
    </row>
    <row r="343" spans="2:31" x14ac:dyDescent="0.25">
      <c r="B343" s="18">
        <f>IF(G343="","",B342+1)</f>
        <v>321</v>
      </c>
      <c r="C343" s="25">
        <v>5200000004127</v>
      </c>
      <c r="D343" s="19"/>
      <c r="E343" s="19"/>
      <c r="F343" s="20"/>
      <c r="G343" s="20" t="s">
        <v>432</v>
      </c>
      <c r="H343" s="21">
        <v>13</v>
      </c>
      <c r="I343" s="21" t="s">
        <v>598</v>
      </c>
      <c r="J343" s="46"/>
      <c r="K343" s="46" t="s">
        <v>104</v>
      </c>
      <c r="L343" s="47"/>
      <c r="M343" s="48">
        <v>8.0500000000000007</v>
      </c>
      <c r="N343" s="48">
        <v>8.0500000000000007</v>
      </c>
      <c r="O343" s="49"/>
      <c r="P343" s="50"/>
      <c r="Q343" s="50">
        <v>0.18</v>
      </c>
      <c r="R343" s="50"/>
      <c r="S343" s="50"/>
      <c r="T343" s="46" t="s">
        <v>605</v>
      </c>
      <c r="U343" s="46" t="s">
        <v>606</v>
      </c>
      <c r="V343" s="51"/>
      <c r="W343" s="62"/>
      <c r="X343" s="62"/>
      <c r="Y343" s="23">
        <f>IF(M343&lt;&gt;"",$H343*M343,"")</f>
        <v>104.65</v>
      </c>
      <c r="Z343" s="23">
        <f>IF(N343&lt;&gt;"",$H343*N343,"")</f>
        <v>104.65</v>
      </c>
      <c r="AA343" s="19">
        <f>IF(OR(M343&lt;&gt;"",N343&lt;&gt;""),1,0)</f>
        <v>1</v>
      </c>
      <c r="AB343" s="19">
        <f>IF(M343&lt;&gt;0,1,0)</f>
        <v>1</v>
      </c>
      <c r="AC343" s="19">
        <f>IF(N343&lt;&gt;0,1,0)</f>
        <v>1</v>
      </c>
      <c r="AD343" s="23" t="str">
        <f>IF(W343&lt;&gt;"",$H343*W343,"")</f>
        <v/>
      </c>
      <c r="AE343" s="23" t="str">
        <f>IF(X343&lt;&gt;"",$H343*X343,"")</f>
        <v/>
      </c>
    </row>
    <row r="344" spans="2:31" x14ac:dyDescent="0.25">
      <c r="B344" s="18">
        <f>IF(G344="","",B343+1)</f>
        <v>322</v>
      </c>
      <c r="C344" s="25">
        <v>5200000004125</v>
      </c>
      <c r="D344" s="19"/>
      <c r="E344" s="19"/>
      <c r="F344" s="2"/>
      <c r="G344" s="20" t="s">
        <v>433</v>
      </c>
      <c r="H344" s="21">
        <v>57</v>
      </c>
      <c r="I344" s="21" t="s">
        <v>598</v>
      </c>
      <c r="J344" s="46"/>
      <c r="K344" s="46" t="s">
        <v>104</v>
      </c>
      <c r="L344" s="47"/>
      <c r="M344" s="48">
        <v>8.25</v>
      </c>
      <c r="N344" s="48">
        <v>8.25</v>
      </c>
      <c r="O344" s="49"/>
      <c r="P344" s="50"/>
      <c r="Q344" s="50">
        <v>0.18</v>
      </c>
      <c r="R344" s="50"/>
      <c r="S344" s="50"/>
      <c r="T344" s="46" t="s">
        <v>605</v>
      </c>
      <c r="U344" s="46" t="s">
        <v>606</v>
      </c>
      <c r="V344" s="51"/>
      <c r="W344" s="62"/>
      <c r="X344" s="62"/>
      <c r="Y344" s="23">
        <f>IF(M344&lt;&gt;"",$H344*M344,"")</f>
        <v>470.25</v>
      </c>
      <c r="Z344" s="23">
        <f>IF(N344&lt;&gt;"",$H344*N344,"")</f>
        <v>470.25</v>
      </c>
      <c r="AA344" s="19">
        <f>IF(OR(M344&lt;&gt;"",N344&lt;&gt;""),1,0)</f>
        <v>1</v>
      </c>
      <c r="AB344" s="19">
        <f>IF(M344&lt;&gt;0,1,0)</f>
        <v>1</v>
      </c>
      <c r="AC344" s="19">
        <f>IF(N344&lt;&gt;0,1,0)</f>
        <v>1</v>
      </c>
      <c r="AD344" s="23" t="str">
        <f>IF(W344&lt;&gt;"",$H344*W344,"")</f>
        <v/>
      </c>
      <c r="AE344" s="23" t="str">
        <f>IF(X344&lt;&gt;"",$H344*X344,"")</f>
        <v/>
      </c>
    </row>
    <row r="345" spans="2:31" x14ac:dyDescent="0.25">
      <c r="B345" s="18">
        <f>IF(G345="","",B344+1)</f>
        <v>323</v>
      </c>
      <c r="C345" s="25">
        <v>5200000004124</v>
      </c>
      <c r="D345" s="19"/>
      <c r="E345" s="19"/>
      <c r="F345" s="20"/>
      <c r="G345" s="20" t="s">
        <v>434</v>
      </c>
      <c r="H345" s="21">
        <v>17</v>
      </c>
      <c r="I345" s="21" t="s">
        <v>598</v>
      </c>
      <c r="J345" s="46"/>
      <c r="K345" s="46" t="s">
        <v>104</v>
      </c>
      <c r="L345" s="47"/>
      <c r="M345" s="48">
        <v>9</v>
      </c>
      <c r="N345" s="48">
        <v>9</v>
      </c>
      <c r="O345" s="49"/>
      <c r="P345" s="50"/>
      <c r="Q345" s="50">
        <v>0.18</v>
      </c>
      <c r="R345" s="50"/>
      <c r="S345" s="50"/>
      <c r="T345" s="46" t="s">
        <v>605</v>
      </c>
      <c r="U345" s="46" t="s">
        <v>606</v>
      </c>
      <c r="V345" s="51"/>
      <c r="W345" s="62"/>
      <c r="X345" s="62"/>
      <c r="Y345" s="23">
        <f>IF(M345&lt;&gt;"",$H345*M345,"")</f>
        <v>153</v>
      </c>
      <c r="Z345" s="23">
        <f>IF(N345&lt;&gt;"",$H345*N345,"")</f>
        <v>153</v>
      </c>
      <c r="AA345" s="19">
        <f>IF(OR(M345&lt;&gt;"",N345&lt;&gt;""),1,0)</f>
        <v>1</v>
      </c>
      <c r="AB345" s="19">
        <f>IF(M345&lt;&gt;0,1,0)</f>
        <v>1</v>
      </c>
      <c r="AC345" s="19">
        <f>IF(N345&lt;&gt;0,1,0)</f>
        <v>1</v>
      </c>
      <c r="AD345" s="23" t="str">
        <f>IF(W345&lt;&gt;"",$H345*W345,"")</f>
        <v/>
      </c>
      <c r="AE345" s="23" t="str">
        <f>IF(X345&lt;&gt;"",$H345*X345,"")</f>
        <v/>
      </c>
    </row>
    <row r="346" spans="2:31" x14ac:dyDescent="0.25">
      <c r="B346" s="18">
        <f>IF(G346="","",B345+1)</f>
        <v>324</v>
      </c>
      <c r="C346" s="25">
        <v>5200000004129</v>
      </c>
      <c r="D346" s="19"/>
      <c r="E346" s="19"/>
      <c r="F346" s="2"/>
      <c r="G346" s="20" t="s">
        <v>435</v>
      </c>
      <c r="H346" s="21">
        <v>83</v>
      </c>
      <c r="I346" s="21" t="s">
        <v>598</v>
      </c>
      <c r="J346" s="46"/>
      <c r="K346" s="46" t="s">
        <v>104</v>
      </c>
      <c r="L346" s="47"/>
      <c r="M346" s="48">
        <v>45.3</v>
      </c>
      <c r="N346" s="48">
        <v>45.3</v>
      </c>
      <c r="O346" s="49"/>
      <c r="P346" s="50"/>
      <c r="Q346" s="50">
        <v>0.18</v>
      </c>
      <c r="R346" s="50"/>
      <c r="S346" s="50"/>
      <c r="T346" s="46" t="s">
        <v>605</v>
      </c>
      <c r="U346" s="46" t="s">
        <v>606</v>
      </c>
      <c r="V346" s="51"/>
      <c r="W346" s="62"/>
      <c r="X346" s="62"/>
      <c r="Y346" s="23">
        <f>IF(M346&lt;&gt;"",$H346*M346,"")</f>
        <v>3759.8999999999996</v>
      </c>
      <c r="Z346" s="23">
        <f>IF(N346&lt;&gt;"",$H346*N346,"")</f>
        <v>3759.8999999999996</v>
      </c>
      <c r="AA346" s="19">
        <f>IF(OR(M346&lt;&gt;"",N346&lt;&gt;""),1,0)</f>
        <v>1</v>
      </c>
      <c r="AB346" s="19">
        <f>IF(M346&lt;&gt;0,1,0)</f>
        <v>1</v>
      </c>
      <c r="AC346" s="19">
        <f>IF(N346&lt;&gt;0,1,0)</f>
        <v>1</v>
      </c>
      <c r="AD346" s="23" t="str">
        <f>IF(W346&lt;&gt;"",$H346*W346,"")</f>
        <v/>
      </c>
      <c r="AE346" s="23" t="str">
        <f>IF(X346&lt;&gt;"",$H346*X346,"")</f>
        <v/>
      </c>
    </row>
    <row r="347" spans="2:31" x14ac:dyDescent="0.25">
      <c r="B347" s="18">
        <f>IF(G347="","",B346+1)</f>
        <v>325</v>
      </c>
      <c r="C347" s="25">
        <v>5200000005573</v>
      </c>
      <c r="D347" s="19"/>
      <c r="E347" s="19"/>
      <c r="F347" s="20"/>
      <c r="G347" s="20" t="s">
        <v>436</v>
      </c>
      <c r="H347" s="21">
        <v>1</v>
      </c>
      <c r="I347" s="21" t="s">
        <v>598</v>
      </c>
      <c r="J347" s="46"/>
      <c r="K347" s="46" t="s">
        <v>104</v>
      </c>
      <c r="L347" s="47"/>
      <c r="M347" s="48">
        <v>65</v>
      </c>
      <c r="N347" s="48">
        <v>65</v>
      </c>
      <c r="O347" s="49"/>
      <c r="P347" s="50"/>
      <c r="Q347" s="50">
        <v>0.18</v>
      </c>
      <c r="R347" s="50"/>
      <c r="S347" s="50"/>
      <c r="T347" s="46" t="s">
        <v>605</v>
      </c>
      <c r="U347" s="46" t="s">
        <v>606</v>
      </c>
      <c r="V347" s="51"/>
      <c r="W347" s="62"/>
      <c r="X347" s="62"/>
      <c r="Y347" s="23">
        <f>IF(M347&lt;&gt;"",$H347*M347,"")</f>
        <v>65</v>
      </c>
      <c r="Z347" s="23">
        <f>IF(N347&lt;&gt;"",$H347*N347,"")</f>
        <v>65</v>
      </c>
      <c r="AA347" s="19">
        <f>IF(OR(M347&lt;&gt;"",N347&lt;&gt;""),1,0)</f>
        <v>1</v>
      </c>
      <c r="AB347" s="19">
        <f>IF(M347&lt;&gt;0,1,0)</f>
        <v>1</v>
      </c>
      <c r="AC347" s="19">
        <f>IF(N347&lt;&gt;0,1,0)</f>
        <v>1</v>
      </c>
      <c r="AD347" s="23" t="str">
        <f>IF(W347&lt;&gt;"",$H347*W347,"")</f>
        <v/>
      </c>
      <c r="AE347" s="23" t="str">
        <f>IF(X347&lt;&gt;"",$H347*X347,"")</f>
        <v/>
      </c>
    </row>
    <row r="348" spans="2:31" x14ac:dyDescent="0.25">
      <c r="B348" s="18">
        <f>IF(G348="","",B347+1)</f>
        <v>326</v>
      </c>
      <c r="C348" s="25">
        <v>5200000005936</v>
      </c>
      <c r="D348" s="19"/>
      <c r="E348" s="19"/>
      <c r="F348" s="2"/>
      <c r="G348" s="20" t="s">
        <v>437</v>
      </c>
      <c r="H348" s="21">
        <v>33</v>
      </c>
      <c r="I348" s="21" t="s">
        <v>598</v>
      </c>
      <c r="J348" s="46"/>
      <c r="K348" s="46" t="s">
        <v>104</v>
      </c>
      <c r="L348" s="47"/>
      <c r="M348" s="48"/>
      <c r="N348" s="48"/>
      <c r="O348" s="49"/>
      <c r="P348" s="50"/>
      <c r="Q348" s="50">
        <v>0.18</v>
      </c>
      <c r="R348" s="50"/>
      <c r="S348" s="50"/>
      <c r="T348" s="46" t="s">
        <v>605</v>
      </c>
      <c r="U348" s="46" t="s">
        <v>606</v>
      </c>
      <c r="V348" s="51"/>
      <c r="W348" s="62"/>
      <c r="X348" s="62"/>
      <c r="Y348" s="23" t="str">
        <f>IF(M348&lt;&gt;"",$H348*M348,"")</f>
        <v/>
      </c>
      <c r="Z348" s="23" t="str">
        <f>IF(N348&lt;&gt;"",$H348*N348,"")</f>
        <v/>
      </c>
      <c r="AA348" s="19">
        <f>IF(OR(M348&lt;&gt;"",N348&lt;&gt;""),1,0)</f>
        <v>0</v>
      </c>
      <c r="AB348" s="19">
        <f>IF(M348&lt;&gt;0,1,0)</f>
        <v>0</v>
      </c>
      <c r="AC348" s="19">
        <f>IF(N348&lt;&gt;0,1,0)</f>
        <v>0</v>
      </c>
      <c r="AD348" s="23" t="str">
        <f>IF(W348&lt;&gt;"",$H348*W348,"")</f>
        <v/>
      </c>
      <c r="AE348" s="23" t="str">
        <f>IF(X348&lt;&gt;"",$H348*X348,"")</f>
        <v/>
      </c>
    </row>
    <row r="349" spans="2:31" x14ac:dyDescent="0.25">
      <c r="B349" s="18">
        <f>IF(G349="","",B348+1)</f>
        <v>327</v>
      </c>
      <c r="C349" s="25">
        <v>5200000006088</v>
      </c>
      <c r="D349" s="19"/>
      <c r="E349" s="19"/>
      <c r="F349" s="20"/>
      <c r="G349" s="20" t="s">
        <v>438</v>
      </c>
      <c r="H349" s="21">
        <v>291</v>
      </c>
      <c r="I349" s="21" t="s">
        <v>598</v>
      </c>
      <c r="J349" s="46"/>
      <c r="K349" s="46" t="s">
        <v>104</v>
      </c>
      <c r="L349" s="47"/>
      <c r="M349" s="48">
        <v>0.68</v>
      </c>
      <c r="N349" s="48">
        <v>0.68</v>
      </c>
      <c r="O349" s="49"/>
      <c r="P349" s="50"/>
      <c r="Q349" s="50">
        <v>0.18</v>
      </c>
      <c r="R349" s="50"/>
      <c r="S349" s="50"/>
      <c r="T349" s="46" t="s">
        <v>605</v>
      </c>
      <c r="U349" s="46" t="s">
        <v>606</v>
      </c>
      <c r="V349" s="51"/>
      <c r="W349" s="62"/>
      <c r="X349" s="62"/>
      <c r="Y349" s="23">
        <f>IF(M349&lt;&gt;"",$H349*M349,"")</f>
        <v>197.88000000000002</v>
      </c>
      <c r="Z349" s="23">
        <f>IF(N349&lt;&gt;"",$H349*N349,"")</f>
        <v>197.88000000000002</v>
      </c>
      <c r="AA349" s="19">
        <f>IF(OR(M349&lt;&gt;"",N349&lt;&gt;""),1,0)</f>
        <v>1</v>
      </c>
      <c r="AB349" s="19">
        <f>IF(M349&lt;&gt;0,1,0)</f>
        <v>1</v>
      </c>
      <c r="AC349" s="19">
        <f>IF(N349&lt;&gt;0,1,0)</f>
        <v>1</v>
      </c>
      <c r="AD349" s="23" t="str">
        <f>IF(W349&lt;&gt;"",$H349*W349,"")</f>
        <v/>
      </c>
      <c r="AE349" s="23" t="str">
        <f>IF(X349&lt;&gt;"",$H349*X349,"")</f>
        <v/>
      </c>
    </row>
    <row r="350" spans="2:31" x14ac:dyDescent="0.25">
      <c r="B350" s="18">
        <f>IF(G350="","",B349+1)</f>
        <v>328</v>
      </c>
      <c r="C350" s="25">
        <v>5200000011490</v>
      </c>
      <c r="D350" s="19"/>
      <c r="E350" s="19"/>
      <c r="F350" s="2"/>
      <c r="G350" s="20" t="s">
        <v>439</v>
      </c>
      <c r="H350" s="21">
        <v>2933</v>
      </c>
      <c r="I350" s="21" t="s">
        <v>598</v>
      </c>
      <c r="J350" s="46"/>
      <c r="K350" s="46" t="s">
        <v>104</v>
      </c>
      <c r="L350" s="47"/>
      <c r="M350" s="48">
        <v>0.9</v>
      </c>
      <c r="N350" s="48">
        <v>0.9</v>
      </c>
      <c r="O350" s="49"/>
      <c r="P350" s="50"/>
      <c r="Q350" s="50">
        <v>0.18</v>
      </c>
      <c r="R350" s="50"/>
      <c r="S350" s="50"/>
      <c r="T350" s="46" t="s">
        <v>605</v>
      </c>
      <c r="U350" s="46" t="s">
        <v>606</v>
      </c>
      <c r="V350" s="51"/>
      <c r="W350" s="62"/>
      <c r="X350" s="62"/>
      <c r="Y350" s="23">
        <f>IF(M350&lt;&gt;"",$H350*M350,"")</f>
        <v>2639.7000000000003</v>
      </c>
      <c r="Z350" s="23">
        <f>IF(N350&lt;&gt;"",$H350*N350,"")</f>
        <v>2639.7000000000003</v>
      </c>
      <c r="AA350" s="19">
        <f>IF(OR(M350&lt;&gt;"",N350&lt;&gt;""),1,0)</f>
        <v>1</v>
      </c>
      <c r="AB350" s="19">
        <f>IF(M350&lt;&gt;0,1,0)</f>
        <v>1</v>
      </c>
      <c r="AC350" s="19">
        <f>IF(N350&lt;&gt;0,1,0)</f>
        <v>1</v>
      </c>
      <c r="AD350" s="23" t="str">
        <f>IF(W350&lt;&gt;"",$H350*W350,"")</f>
        <v/>
      </c>
      <c r="AE350" s="23" t="str">
        <f>IF(X350&lt;&gt;"",$H350*X350,"")</f>
        <v/>
      </c>
    </row>
    <row r="351" spans="2:31" x14ac:dyDescent="0.25">
      <c r="B351" s="18">
        <f>IF(G351="","",B350+1)</f>
        <v>329</v>
      </c>
      <c r="C351" s="25">
        <v>5200000016821</v>
      </c>
      <c r="D351" s="19"/>
      <c r="E351" s="19"/>
      <c r="F351" s="20"/>
      <c r="G351" s="20" t="s">
        <v>440</v>
      </c>
      <c r="H351" s="21">
        <v>40</v>
      </c>
      <c r="I351" s="21" t="s">
        <v>598</v>
      </c>
      <c r="J351" s="46"/>
      <c r="K351" s="46" t="s">
        <v>104</v>
      </c>
      <c r="L351" s="47"/>
      <c r="M351" s="48"/>
      <c r="N351" s="48"/>
      <c r="O351" s="49"/>
      <c r="P351" s="50"/>
      <c r="Q351" s="50">
        <v>0.18</v>
      </c>
      <c r="R351" s="50"/>
      <c r="S351" s="50"/>
      <c r="T351" s="46" t="s">
        <v>605</v>
      </c>
      <c r="U351" s="46" t="s">
        <v>606</v>
      </c>
      <c r="V351" s="51"/>
      <c r="W351" s="62"/>
      <c r="X351" s="62"/>
      <c r="Y351" s="23" t="str">
        <f>IF(M351&lt;&gt;"",$H351*M351,"")</f>
        <v/>
      </c>
      <c r="Z351" s="23" t="str">
        <f>IF(N351&lt;&gt;"",$H351*N351,"")</f>
        <v/>
      </c>
      <c r="AA351" s="19">
        <f>IF(OR(M351&lt;&gt;"",N351&lt;&gt;""),1,0)</f>
        <v>0</v>
      </c>
      <c r="AB351" s="19">
        <f>IF(M351&lt;&gt;0,1,0)</f>
        <v>0</v>
      </c>
      <c r="AC351" s="19">
        <f>IF(N351&lt;&gt;0,1,0)</f>
        <v>0</v>
      </c>
      <c r="AD351" s="23" t="str">
        <f>IF(W351&lt;&gt;"",$H351*W351,"")</f>
        <v/>
      </c>
      <c r="AE351" s="23" t="str">
        <f>IF(X351&lt;&gt;"",$H351*X351,"")</f>
        <v/>
      </c>
    </row>
    <row r="352" spans="2:31" x14ac:dyDescent="0.25">
      <c r="B352" s="18">
        <f>IF(G352="","",B351+1)</f>
        <v>330</v>
      </c>
      <c r="C352" s="25">
        <v>5200000014727</v>
      </c>
      <c r="D352" s="19"/>
      <c r="E352" s="19"/>
      <c r="F352" s="2"/>
      <c r="G352" s="20" t="s">
        <v>441</v>
      </c>
      <c r="H352" s="21">
        <v>320</v>
      </c>
      <c r="I352" s="21" t="s">
        <v>598</v>
      </c>
      <c r="J352" s="46"/>
      <c r="K352" s="46" t="s">
        <v>104</v>
      </c>
      <c r="L352" s="47"/>
      <c r="M352" s="48">
        <v>7.65</v>
      </c>
      <c r="N352" s="48">
        <v>7.65</v>
      </c>
      <c r="O352" s="49"/>
      <c r="P352" s="50"/>
      <c r="Q352" s="50">
        <v>0.18</v>
      </c>
      <c r="R352" s="50"/>
      <c r="S352" s="50"/>
      <c r="T352" s="46" t="s">
        <v>605</v>
      </c>
      <c r="U352" s="46" t="s">
        <v>606</v>
      </c>
      <c r="V352" s="51"/>
      <c r="W352" s="62"/>
      <c r="X352" s="62"/>
      <c r="Y352" s="23">
        <f>IF(M352&lt;&gt;"",$H352*M352,"")</f>
        <v>2448</v>
      </c>
      <c r="Z352" s="23">
        <f>IF(N352&lt;&gt;"",$H352*N352,"")</f>
        <v>2448</v>
      </c>
      <c r="AA352" s="19">
        <f>IF(OR(M352&lt;&gt;"",N352&lt;&gt;""),1,0)</f>
        <v>1</v>
      </c>
      <c r="AB352" s="19">
        <f>IF(M352&lt;&gt;0,1,0)</f>
        <v>1</v>
      </c>
      <c r="AC352" s="19">
        <f>IF(N352&lt;&gt;0,1,0)</f>
        <v>1</v>
      </c>
      <c r="AD352" s="23" t="str">
        <f>IF(W352&lt;&gt;"",$H352*W352,"")</f>
        <v/>
      </c>
      <c r="AE352" s="23" t="str">
        <f>IF(X352&lt;&gt;"",$H352*X352,"")</f>
        <v/>
      </c>
    </row>
    <row r="353" spans="2:31" x14ac:dyDescent="0.25">
      <c r="B353" s="18">
        <f>IF(G353="","",B352+1)</f>
        <v>331</v>
      </c>
      <c r="C353" s="25">
        <v>5200000007163</v>
      </c>
      <c r="D353" s="19"/>
      <c r="E353" s="19"/>
      <c r="F353" s="20"/>
      <c r="G353" s="20" t="s">
        <v>442</v>
      </c>
      <c r="H353" s="21">
        <v>1</v>
      </c>
      <c r="I353" s="21" t="s">
        <v>598</v>
      </c>
      <c r="J353" s="46"/>
      <c r="K353" s="46" t="s">
        <v>104</v>
      </c>
      <c r="L353" s="47"/>
      <c r="M353" s="48">
        <v>5.98</v>
      </c>
      <c r="N353" s="48">
        <v>5.98</v>
      </c>
      <c r="O353" s="49"/>
      <c r="P353" s="50"/>
      <c r="Q353" s="50">
        <v>0.18</v>
      </c>
      <c r="R353" s="50"/>
      <c r="S353" s="50"/>
      <c r="T353" s="46" t="s">
        <v>605</v>
      </c>
      <c r="U353" s="46" t="s">
        <v>606</v>
      </c>
      <c r="V353" s="51"/>
      <c r="W353" s="62"/>
      <c r="X353" s="62"/>
      <c r="Y353" s="23">
        <f>IF(M353&lt;&gt;"",$H353*M353,"")</f>
        <v>5.98</v>
      </c>
      <c r="Z353" s="23">
        <f>IF(N353&lt;&gt;"",$H353*N353,"")</f>
        <v>5.98</v>
      </c>
      <c r="AA353" s="19">
        <f>IF(OR(M353&lt;&gt;"",N353&lt;&gt;""),1,0)</f>
        <v>1</v>
      </c>
      <c r="AB353" s="19">
        <f>IF(M353&lt;&gt;0,1,0)</f>
        <v>1</v>
      </c>
      <c r="AC353" s="19">
        <f>IF(N353&lt;&gt;0,1,0)</f>
        <v>1</v>
      </c>
      <c r="AD353" s="23" t="str">
        <f>IF(W353&lt;&gt;"",$H353*W353,"")</f>
        <v/>
      </c>
      <c r="AE353" s="23" t="str">
        <f>IF(X353&lt;&gt;"",$H353*X353,"")</f>
        <v/>
      </c>
    </row>
    <row r="354" spans="2:31" x14ac:dyDescent="0.25">
      <c r="B354" s="18">
        <f>IF(G354="","",B353+1)</f>
        <v>332</v>
      </c>
      <c r="C354" s="25">
        <v>5200000001345</v>
      </c>
      <c r="D354" s="19"/>
      <c r="E354" s="19"/>
      <c r="F354" s="2"/>
      <c r="G354" s="20" t="s">
        <v>443</v>
      </c>
      <c r="H354" s="21">
        <v>1</v>
      </c>
      <c r="I354" s="21" t="s">
        <v>598</v>
      </c>
      <c r="J354" s="46"/>
      <c r="K354" s="46" t="s">
        <v>104</v>
      </c>
      <c r="L354" s="47"/>
      <c r="M354" s="48">
        <v>3.35</v>
      </c>
      <c r="N354" s="48">
        <v>3.35</v>
      </c>
      <c r="O354" s="49"/>
      <c r="P354" s="50"/>
      <c r="Q354" s="50">
        <v>0.18</v>
      </c>
      <c r="R354" s="50"/>
      <c r="S354" s="50"/>
      <c r="T354" s="46" t="s">
        <v>605</v>
      </c>
      <c r="U354" s="46" t="s">
        <v>606</v>
      </c>
      <c r="V354" s="51"/>
      <c r="W354" s="62"/>
      <c r="X354" s="62"/>
      <c r="Y354" s="23">
        <f>IF(M354&lt;&gt;"",$H354*M354,"")</f>
        <v>3.35</v>
      </c>
      <c r="Z354" s="23">
        <f>IF(N354&lt;&gt;"",$H354*N354,"")</f>
        <v>3.35</v>
      </c>
      <c r="AA354" s="19">
        <f>IF(OR(M354&lt;&gt;"",N354&lt;&gt;""),1,0)</f>
        <v>1</v>
      </c>
      <c r="AB354" s="19">
        <f>IF(M354&lt;&gt;0,1,0)</f>
        <v>1</v>
      </c>
      <c r="AC354" s="19">
        <f>IF(N354&lt;&gt;0,1,0)</f>
        <v>1</v>
      </c>
      <c r="AD354" s="23" t="str">
        <f>IF(W354&lt;&gt;"",$H354*W354,"")</f>
        <v/>
      </c>
      <c r="AE354" s="23" t="str">
        <f>IF(X354&lt;&gt;"",$H354*X354,"")</f>
        <v/>
      </c>
    </row>
    <row r="355" spans="2:31" x14ac:dyDescent="0.25">
      <c r="B355" s="18">
        <f>IF(G355="","",B354+1)</f>
        <v>333</v>
      </c>
      <c r="C355" s="25">
        <v>5200000006409</v>
      </c>
      <c r="D355" s="19"/>
      <c r="E355" s="19"/>
      <c r="F355" s="20"/>
      <c r="G355" s="20" t="s">
        <v>444</v>
      </c>
      <c r="H355" s="21">
        <v>33</v>
      </c>
      <c r="I355" s="21" t="s">
        <v>598</v>
      </c>
      <c r="J355" s="46"/>
      <c r="K355" s="46" t="s">
        <v>104</v>
      </c>
      <c r="L355" s="47"/>
      <c r="M355" s="48"/>
      <c r="N355" s="48"/>
      <c r="O355" s="49"/>
      <c r="P355" s="50"/>
      <c r="Q355" s="50">
        <v>0.18</v>
      </c>
      <c r="R355" s="50"/>
      <c r="S355" s="50"/>
      <c r="T355" s="46" t="s">
        <v>605</v>
      </c>
      <c r="U355" s="46" t="s">
        <v>606</v>
      </c>
      <c r="V355" s="51"/>
      <c r="W355" s="62"/>
      <c r="X355" s="62"/>
      <c r="Y355" s="23" t="str">
        <f>IF(M355&lt;&gt;"",$H355*M355,"")</f>
        <v/>
      </c>
      <c r="Z355" s="23" t="str">
        <f>IF(N355&lt;&gt;"",$H355*N355,"")</f>
        <v/>
      </c>
      <c r="AA355" s="19">
        <f>IF(OR(M355&lt;&gt;"",N355&lt;&gt;""),1,0)</f>
        <v>0</v>
      </c>
      <c r="AB355" s="19">
        <f>IF(M355&lt;&gt;0,1,0)</f>
        <v>0</v>
      </c>
      <c r="AC355" s="19">
        <f>IF(N355&lt;&gt;0,1,0)</f>
        <v>0</v>
      </c>
      <c r="AD355" s="23" t="str">
        <f>IF(W355&lt;&gt;"",$H355*W355,"")</f>
        <v/>
      </c>
      <c r="AE355" s="23" t="str">
        <f>IF(X355&lt;&gt;"",$H355*X355,"")</f>
        <v/>
      </c>
    </row>
    <row r="356" spans="2:31" x14ac:dyDescent="0.25">
      <c r="B356" s="18">
        <f>IF(G356="","",B355+1)</f>
        <v>334</v>
      </c>
      <c r="C356" s="25">
        <v>5200000008260</v>
      </c>
      <c r="D356" s="19"/>
      <c r="E356" s="19"/>
      <c r="F356" s="2"/>
      <c r="G356" s="20" t="s">
        <v>445</v>
      </c>
      <c r="H356" s="21">
        <v>167</v>
      </c>
      <c r="I356" s="21" t="s">
        <v>598</v>
      </c>
      <c r="J356" s="46"/>
      <c r="K356" s="46" t="s">
        <v>104</v>
      </c>
      <c r="L356" s="47"/>
      <c r="M356" s="48">
        <v>6.2</v>
      </c>
      <c r="N356" s="48">
        <v>6.2</v>
      </c>
      <c r="O356" s="49"/>
      <c r="P356" s="50"/>
      <c r="Q356" s="50">
        <v>0.18</v>
      </c>
      <c r="R356" s="50"/>
      <c r="S356" s="50"/>
      <c r="T356" s="46" t="s">
        <v>605</v>
      </c>
      <c r="U356" s="46" t="s">
        <v>606</v>
      </c>
      <c r="V356" s="51"/>
      <c r="W356" s="62"/>
      <c r="X356" s="62"/>
      <c r="Y356" s="23">
        <f>IF(M356&lt;&gt;"",$H356*M356,"")</f>
        <v>1035.4000000000001</v>
      </c>
      <c r="Z356" s="23">
        <f>IF(N356&lt;&gt;"",$H356*N356,"")</f>
        <v>1035.4000000000001</v>
      </c>
      <c r="AA356" s="19">
        <f>IF(OR(M356&lt;&gt;"",N356&lt;&gt;""),1,0)</f>
        <v>1</v>
      </c>
      <c r="AB356" s="19">
        <f>IF(M356&lt;&gt;0,1,0)</f>
        <v>1</v>
      </c>
      <c r="AC356" s="19">
        <f>IF(N356&lt;&gt;0,1,0)</f>
        <v>1</v>
      </c>
      <c r="AD356" s="23" t="str">
        <f>IF(W356&lt;&gt;"",$H356*W356,"")</f>
        <v/>
      </c>
      <c r="AE356" s="23" t="str">
        <f>IF(X356&lt;&gt;"",$H356*X356,"")</f>
        <v/>
      </c>
    </row>
    <row r="357" spans="2:31" x14ac:dyDescent="0.25">
      <c r="B357" s="18">
        <f>IF(G357="","",B356+1)</f>
        <v>335</v>
      </c>
      <c r="C357" s="25">
        <v>5200000014389</v>
      </c>
      <c r="D357" s="19"/>
      <c r="E357" s="19"/>
      <c r="F357" s="20"/>
      <c r="G357" s="20" t="s">
        <v>446</v>
      </c>
      <c r="H357" s="21">
        <v>491</v>
      </c>
      <c r="I357" s="21" t="s">
        <v>598</v>
      </c>
      <c r="J357" s="46"/>
      <c r="K357" s="46" t="s">
        <v>104</v>
      </c>
      <c r="L357" s="47"/>
      <c r="M357" s="48">
        <v>2.6</v>
      </c>
      <c r="N357" s="48">
        <v>2.6</v>
      </c>
      <c r="O357" s="49"/>
      <c r="P357" s="50"/>
      <c r="Q357" s="50">
        <v>0.18</v>
      </c>
      <c r="R357" s="50"/>
      <c r="S357" s="50"/>
      <c r="T357" s="46" t="s">
        <v>605</v>
      </c>
      <c r="U357" s="46" t="s">
        <v>606</v>
      </c>
      <c r="V357" s="51"/>
      <c r="W357" s="62"/>
      <c r="X357" s="62"/>
      <c r="Y357" s="23">
        <f>IF(M357&lt;&gt;"",$H357*M357,"")</f>
        <v>1276.6000000000001</v>
      </c>
      <c r="Z357" s="23">
        <f>IF(N357&lt;&gt;"",$H357*N357,"")</f>
        <v>1276.6000000000001</v>
      </c>
      <c r="AA357" s="19">
        <f>IF(OR(M357&lt;&gt;"",N357&lt;&gt;""),1,0)</f>
        <v>1</v>
      </c>
      <c r="AB357" s="19">
        <f>IF(M357&lt;&gt;0,1,0)</f>
        <v>1</v>
      </c>
      <c r="AC357" s="19">
        <f>IF(N357&lt;&gt;0,1,0)</f>
        <v>1</v>
      </c>
      <c r="AD357" s="23" t="str">
        <f>IF(W357&lt;&gt;"",$H357*W357,"")</f>
        <v/>
      </c>
      <c r="AE357" s="23" t="str">
        <f>IF(X357&lt;&gt;"",$H357*X357,"")</f>
        <v/>
      </c>
    </row>
    <row r="358" spans="2:31" x14ac:dyDescent="0.25">
      <c r="B358" s="18">
        <f>IF(G358="","",B357+1)</f>
        <v>336</v>
      </c>
      <c r="C358" s="25">
        <v>5200000021845</v>
      </c>
      <c r="D358" s="19"/>
      <c r="E358" s="19"/>
      <c r="F358" s="2"/>
      <c r="G358" s="20" t="s">
        <v>587</v>
      </c>
      <c r="H358" s="21">
        <v>133</v>
      </c>
      <c r="I358" s="21" t="s">
        <v>598</v>
      </c>
      <c r="J358" s="46"/>
      <c r="K358" s="46" t="s">
        <v>104</v>
      </c>
      <c r="L358" s="47"/>
      <c r="M358" s="48">
        <v>145</v>
      </c>
      <c r="N358" s="48">
        <v>145</v>
      </c>
      <c r="O358" s="49"/>
      <c r="P358" s="50"/>
      <c r="Q358" s="50">
        <v>0.18</v>
      </c>
      <c r="R358" s="50"/>
      <c r="S358" s="50"/>
      <c r="T358" s="46" t="s">
        <v>605</v>
      </c>
      <c r="U358" s="46" t="s">
        <v>606</v>
      </c>
      <c r="V358" s="51"/>
      <c r="W358" s="62"/>
      <c r="X358" s="62"/>
      <c r="Y358" s="23">
        <f>IF(M358&lt;&gt;"",$H358*M358,"")</f>
        <v>19285</v>
      </c>
      <c r="Z358" s="23">
        <f>IF(N358&lt;&gt;"",$H358*N358,"")</f>
        <v>19285</v>
      </c>
      <c r="AA358" s="19">
        <f>IF(OR(M358&lt;&gt;"",N358&lt;&gt;""),1,0)</f>
        <v>1</v>
      </c>
      <c r="AB358" s="19">
        <f>IF(M358&lt;&gt;0,1,0)</f>
        <v>1</v>
      </c>
      <c r="AC358" s="19">
        <f>IF(N358&lt;&gt;0,1,0)</f>
        <v>1</v>
      </c>
      <c r="AD358" s="23" t="str">
        <f>IF(W358&lt;&gt;"",$H358*W358,"")</f>
        <v/>
      </c>
      <c r="AE358" s="23" t="str">
        <f>IF(X358&lt;&gt;"",$H358*X358,"")</f>
        <v/>
      </c>
    </row>
    <row r="359" spans="2:31" x14ac:dyDescent="0.25">
      <c r="B359" s="18">
        <f>IF(G359="","",B358+1)</f>
        <v>337</v>
      </c>
      <c r="C359" s="25">
        <v>5200000016181</v>
      </c>
      <c r="D359" s="19"/>
      <c r="E359" s="19"/>
      <c r="F359" s="20"/>
      <c r="G359" s="20" t="s">
        <v>447</v>
      </c>
      <c r="H359" s="21">
        <v>1</v>
      </c>
      <c r="I359" s="21" t="s">
        <v>598</v>
      </c>
      <c r="J359" s="46"/>
      <c r="K359" s="46" t="s">
        <v>104</v>
      </c>
      <c r="L359" s="47"/>
      <c r="M359" s="48">
        <v>0.9</v>
      </c>
      <c r="N359" s="48">
        <v>0.9</v>
      </c>
      <c r="O359" s="49"/>
      <c r="P359" s="50"/>
      <c r="Q359" s="50">
        <v>0.18</v>
      </c>
      <c r="R359" s="50"/>
      <c r="S359" s="50"/>
      <c r="T359" s="46" t="s">
        <v>605</v>
      </c>
      <c r="U359" s="46" t="s">
        <v>606</v>
      </c>
      <c r="V359" s="51"/>
      <c r="W359" s="62"/>
      <c r="X359" s="62"/>
      <c r="Y359" s="23">
        <f>IF(M359&lt;&gt;"",$H359*M359,"")</f>
        <v>0.9</v>
      </c>
      <c r="Z359" s="23">
        <f>IF(N359&lt;&gt;"",$H359*N359,"")</f>
        <v>0.9</v>
      </c>
      <c r="AA359" s="19">
        <f>IF(OR(M359&lt;&gt;"",N359&lt;&gt;""),1,0)</f>
        <v>1</v>
      </c>
      <c r="AB359" s="19">
        <f>IF(M359&lt;&gt;0,1,0)</f>
        <v>1</v>
      </c>
      <c r="AC359" s="19">
        <f>IF(N359&lt;&gt;0,1,0)</f>
        <v>1</v>
      </c>
      <c r="AD359" s="23" t="str">
        <f>IF(W359&lt;&gt;"",$H359*W359,"")</f>
        <v/>
      </c>
      <c r="AE359" s="23" t="str">
        <f>IF(X359&lt;&gt;"",$H359*X359,"")</f>
        <v/>
      </c>
    </row>
    <row r="360" spans="2:31" x14ac:dyDescent="0.25">
      <c r="B360" s="18">
        <f>IF(G360="","",B359+1)</f>
        <v>338</v>
      </c>
      <c r="C360" s="25">
        <v>5200000014388</v>
      </c>
      <c r="D360" s="19"/>
      <c r="E360" s="19"/>
      <c r="F360" s="20"/>
      <c r="G360" s="20" t="s">
        <v>448</v>
      </c>
      <c r="H360" s="21">
        <v>1</v>
      </c>
      <c r="I360" s="21" t="s">
        <v>598</v>
      </c>
      <c r="J360" s="46"/>
      <c r="K360" s="46" t="s">
        <v>104</v>
      </c>
      <c r="L360" s="47"/>
      <c r="M360" s="48">
        <v>1.37</v>
      </c>
      <c r="N360" s="48">
        <v>1.37</v>
      </c>
      <c r="O360" s="49"/>
      <c r="P360" s="50"/>
      <c r="Q360" s="50">
        <v>0.18</v>
      </c>
      <c r="R360" s="50"/>
      <c r="S360" s="50"/>
      <c r="T360" s="46" t="s">
        <v>605</v>
      </c>
      <c r="U360" s="46" t="s">
        <v>606</v>
      </c>
      <c r="V360" s="51"/>
      <c r="W360" s="62"/>
      <c r="X360" s="62"/>
      <c r="Y360" s="23">
        <f>IF(M360&lt;&gt;"",$H360*M360,"")</f>
        <v>1.37</v>
      </c>
      <c r="Z360" s="23">
        <f>IF(N360&lt;&gt;"",$H360*N360,"")</f>
        <v>1.37</v>
      </c>
      <c r="AA360" s="19">
        <f>IF(OR(M360&lt;&gt;"",N360&lt;&gt;""),1,0)</f>
        <v>1</v>
      </c>
      <c r="AB360" s="19">
        <f>IF(M360&lt;&gt;0,1,0)</f>
        <v>1</v>
      </c>
      <c r="AC360" s="19">
        <f>IF(N360&lt;&gt;0,1,0)</f>
        <v>1</v>
      </c>
      <c r="AD360" s="23" t="str">
        <f>IF(W360&lt;&gt;"",$H360*W360,"")</f>
        <v/>
      </c>
      <c r="AE360" s="23" t="str">
        <f>IF(X360&lt;&gt;"",$H360*X360,"")</f>
        <v/>
      </c>
    </row>
    <row r="361" spans="2:31" x14ac:dyDescent="0.25">
      <c r="B361" s="18">
        <f>IF(G361="","",B360+1)</f>
        <v>339</v>
      </c>
      <c r="C361" s="25">
        <v>5200000014390</v>
      </c>
      <c r="D361" s="19"/>
      <c r="E361" s="19"/>
      <c r="F361" s="2"/>
      <c r="G361" s="20" t="s">
        <v>449</v>
      </c>
      <c r="H361" s="21">
        <v>171</v>
      </c>
      <c r="I361" s="21" t="s">
        <v>598</v>
      </c>
      <c r="J361" s="46"/>
      <c r="K361" s="46" t="s">
        <v>104</v>
      </c>
      <c r="L361" s="47"/>
      <c r="M361" s="48">
        <v>3.5</v>
      </c>
      <c r="N361" s="48">
        <v>3.5</v>
      </c>
      <c r="O361" s="49"/>
      <c r="P361" s="50"/>
      <c r="Q361" s="50">
        <v>0.18</v>
      </c>
      <c r="R361" s="50"/>
      <c r="S361" s="50"/>
      <c r="T361" s="46" t="s">
        <v>605</v>
      </c>
      <c r="U361" s="46" t="s">
        <v>606</v>
      </c>
      <c r="V361" s="51"/>
      <c r="W361" s="62"/>
      <c r="X361" s="62"/>
      <c r="Y361" s="23">
        <f>IF(M361&lt;&gt;"",$H361*M361,"")</f>
        <v>598.5</v>
      </c>
      <c r="Z361" s="23">
        <f>IF(N361&lt;&gt;"",$H361*N361,"")</f>
        <v>598.5</v>
      </c>
      <c r="AA361" s="19">
        <f>IF(OR(M361&lt;&gt;"",N361&lt;&gt;""),1,0)</f>
        <v>1</v>
      </c>
      <c r="AB361" s="19">
        <f>IF(M361&lt;&gt;0,1,0)</f>
        <v>1</v>
      </c>
      <c r="AC361" s="19">
        <f>IF(N361&lt;&gt;0,1,0)</f>
        <v>1</v>
      </c>
      <c r="AD361" s="23" t="str">
        <f>IF(W361&lt;&gt;"",$H361*W361,"")</f>
        <v/>
      </c>
      <c r="AE361" s="23" t="str">
        <f>IF(X361&lt;&gt;"",$H361*X361,"")</f>
        <v/>
      </c>
    </row>
    <row r="362" spans="2:31" x14ac:dyDescent="0.25">
      <c r="B362" s="18">
        <f>IF(G362="","",B361+1)</f>
        <v>340</v>
      </c>
      <c r="C362" s="25">
        <v>5200000010777</v>
      </c>
      <c r="D362" s="19"/>
      <c r="E362" s="19"/>
      <c r="F362" s="20"/>
      <c r="G362" s="20" t="s">
        <v>450</v>
      </c>
      <c r="H362" s="21">
        <v>1</v>
      </c>
      <c r="I362" s="21" t="s">
        <v>598</v>
      </c>
      <c r="J362" s="46"/>
      <c r="K362" s="46" t="s">
        <v>104</v>
      </c>
      <c r="L362" s="47"/>
      <c r="M362" s="48"/>
      <c r="N362" s="48"/>
      <c r="O362" s="49"/>
      <c r="P362" s="50"/>
      <c r="Q362" s="50">
        <v>0.18</v>
      </c>
      <c r="R362" s="50"/>
      <c r="S362" s="50"/>
      <c r="T362" s="46" t="s">
        <v>605</v>
      </c>
      <c r="U362" s="46" t="s">
        <v>606</v>
      </c>
      <c r="V362" s="51"/>
      <c r="W362" s="62"/>
      <c r="X362" s="62"/>
      <c r="Y362" s="23" t="str">
        <f>IF(M362&lt;&gt;"",$H362*M362,"")</f>
        <v/>
      </c>
      <c r="Z362" s="23" t="str">
        <f>IF(N362&lt;&gt;"",$H362*N362,"")</f>
        <v/>
      </c>
      <c r="AA362" s="19">
        <f>IF(OR(M362&lt;&gt;"",N362&lt;&gt;""),1,0)</f>
        <v>0</v>
      </c>
      <c r="AB362" s="19">
        <f>IF(M362&lt;&gt;0,1,0)</f>
        <v>0</v>
      </c>
      <c r="AC362" s="19">
        <f>IF(N362&lt;&gt;0,1,0)</f>
        <v>0</v>
      </c>
      <c r="AD362" s="23" t="str">
        <f>IF(W362&lt;&gt;"",$H362*W362,"")</f>
        <v/>
      </c>
      <c r="AE362" s="23" t="str">
        <f>IF(X362&lt;&gt;"",$H362*X362,"")</f>
        <v/>
      </c>
    </row>
    <row r="363" spans="2:31" x14ac:dyDescent="0.25">
      <c r="B363" s="18">
        <f>IF(G363="","",B362+1)</f>
        <v>341</v>
      </c>
      <c r="C363" s="25">
        <v>5200000010606</v>
      </c>
      <c r="D363" s="19"/>
      <c r="E363" s="19"/>
      <c r="F363" s="2"/>
      <c r="G363" s="20" t="s">
        <v>588</v>
      </c>
      <c r="H363" s="21">
        <v>1</v>
      </c>
      <c r="I363" s="21" t="s">
        <v>598</v>
      </c>
      <c r="J363" s="46"/>
      <c r="K363" s="46" t="s">
        <v>104</v>
      </c>
      <c r="L363" s="47"/>
      <c r="M363" s="48">
        <v>0.45</v>
      </c>
      <c r="N363" s="48">
        <v>0.45</v>
      </c>
      <c r="O363" s="49"/>
      <c r="P363" s="50"/>
      <c r="Q363" s="50">
        <v>0.18</v>
      </c>
      <c r="R363" s="50"/>
      <c r="S363" s="50"/>
      <c r="T363" s="46" t="s">
        <v>605</v>
      </c>
      <c r="U363" s="46" t="s">
        <v>606</v>
      </c>
      <c r="V363" s="51"/>
      <c r="W363" s="62"/>
      <c r="X363" s="62"/>
      <c r="Y363" s="23">
        <f>IF(M363&lt;&gt;"",$H363*M363,"")</f>
        <v>0.45</v>
      </c>
      <c r="Z363" s="23">
        <f>IF(N363&lt;&gt;"",$H363*N363,"")</f>
        <v>0.45</v>
      </c>
      <c r="AA363" s="19">
        <f>IF(OR(M363&lt;&gt;"",N363&lt;&gt;""),1,0)</f>
        <v>1</v>
      </c>
      <c r="AB363" s="19">
        <f>IF(M363&lt;&gt;0,1,0)</f>
        <v>1</v>
      </c>
      <c r="AC363" s="19">
        <f>IF(N363&lt;&gt;0,1,0)</f>
        <v>1</v>
      </c>
      <c r="AD363" s="23" t="str">
        <f>IF(W363&lt;&gt;"",$H363*W363,"")</f>
        <v/>
      </c>
      <c r="AE363" s="23" t="str">
        <f>IF(X363&lt;&gt;"",$H363*X363,"")</f>
        <v/>
      </c>
    </row>
    <row r="364" spans="2:31" x14ac:dyDescent="0.25">
      <c r="B364" s="18">
        <f>IF(G364="","",B363+1)</f>
        <v>342</v>
      </c>
      <c r="C364" s="25">
        <v>5200000012385</v>
      </c>
      <c r="D364" s="19"/>
      <c r="E364" s="19"/>
      <c r="F364" s="20"/>
      <c r="G364" s="20" t="s">
        <v>451</v>
      </c>
      <c r="H364" s="21">
        <v>1</v>
      </c>
      <c r="I364" s="21" t="s">
        <v>598</v>
      </c>
      <c r="J364" s="46"/>
      <c r="K364" s="46" t="s">
        <v>104</v>
      </c>
      <c r="L364" s="47"/>
      <c r="M364" s="48">
        <v>9.9499999999999993</v>
      </c>
      <c r="N364" s="48">
        <v>9.9499999999999993</v>
      </c>
      <c r="O364" s="49"/>
      <c r="P364" s="50"/>
      <c r="Q364" s="50">
        <v>0.18</v>
      </c>
      <c r="R364" s="50"/>
      <c r="S364" s="50"/>
      <c r="T364" s="46" t="s">
        <v>605</v>
      </c>
      <c r="U364" s="46" t="s">
        <v>606</v>
      </c>
      <c r="V364" s="51"/>
      <c r="W364" s="62"/>
      <c r="X364" s="62"/>
      <c r="Y364" s="23">
        <f>IF(M364&lt;&gt;"",$H364*M364,"")</f>
        <v>9.9499999999999993</v>
      </c>
      <c r="Z364" s="23">
        <f>IF(N364&lt;&gt;"",$H364*N364,"")</f>
        <v>9.9499999999999993</v>
      </c>
      <c r="AA364" s="19">
        <f>IF(OR(M364&lt;&gt;"",N364&lt;&gt;""),1,0)</f>
        <v>1</v>
      </c>
      <c r="AB364" s="19">
        <f>IF(M364&lt;&gt;0,1,0)</f>
        <v>1</v>
      </c>
      <c r="AC364" s="19">
        <f>IF(N364&lt;&gt;0,1,0)</f>
        <v>1</v>
      </c>
      <c r="AD364" s="23" t="str">
        <f>IF(W364&lt;&gt;"",$H364*W364,"")</f>
        <v/>
      </c>
      <c r="AE364" s="23" t="str">
        <f>IF(X364&lt;&gt;"",$H364*X364,"")</f>
        <v/>
      </c>
    </row>
    <row r="365" spans="2:31" x14ac:dyDescent="0.25">
      <c r="B365" s="18">
        <f>IF(G365="","",B364+1)</f>
        <v>343</v>
      </c>
      <c r="C365" s="25">
        <v>5200000014440</v>
      </c>
      <c r="D365" s="19"/>
      <c r="E365" s="19"/>
      <c r="F365" s="2"/>
      <c r="G365" s="20" t="s">
        <v>452</v>
      </c>
      <c r="H365" s="21">
        <v>4</v>
      </c>
      <c r="I365" s="21" t="s">
        <v>598</v>
      </c>
      <c r="J365" s="46"/>
      <c r="K365" s="46" t="s">
        <v>104</v>
      </c>
      <c r="L365" s="47"/>
      <c r="M365" s="48">
        <v>0.75</v>
      </c>
      <c r="N365" s="48">
        <v>0.75</v>
      </c>
      <c r="O365" s="49"/>
      <c r="P365" s="50"/>
      <c r="Q365" s="50">
        <v>0.18</v>
      </c>
      <c r="R365" s="50"/>
      <c r="S365" s="50"/>
      <c r="T365" s="46" t="s">
        <v>605</v>
      </c>
      <c r="U365" s="46" t="s">
        <v>606</v>
      </c>
      <c r="V365" s="51"/>
      <c r="W365" s="62"/>
      <c r="X365" s="62"/>
      <c r="Y365" s="23">
        <f>IF(M365&lt;&gt;"",$H365*M365,"")</f>
        <v>3</v>
      </c>
      <c r="Z365" s="23">
        <f>IF(N365&lt;&gt;"",$H365*N365,"")</f>
        <v>3</v>
      </c>
      <c r="AA365" s="19">
        <f>IF(OR(M365&lt;&gt;"",N365&lt;&gt;""),1,0)</f>
        <v>1</v>
      </c>
      <c r="AB365" s="19">
        <f>IF(M365&lt;&gt;0,1,0)</f>
        <v>1</v>
      </c>
      <c r="AC365" s="19">
        <f>IF(N365&lt;&gt;0,1,0)</f>
        <v>1</v>
      </c>
      <c r="AD365" s="23" t="str">
        <f>IF(W365&lt;&gt;"",$H365*W365,"")</f>
        <v/>
      </c>
      <c r="AE365" s="23" t="str">
        <f>IF(X365&lt;&gt;"",$H365*X365,"")</f>
        <v/>
      </c>
    </row>
    <row r="366" spans="2:31" x14ac:dyDescent="0.25">
      <c r="B366" s="18">
        <f>IF(G366="","",B365+1)</f>
        <v>344</v>
      </c>
      <c r="C366" s="25">
        <v>5200000022522</v>
      </c>
      <c r="D366" s="19"/>
      <c r="E366" s="19"/>
      <c r="F366" s="20"/>
      <c r="G366" s="20" t="s">
        <v>589</v>
      </c>
      <c r="H366" s="21">
        <v>1</v>
      </c>
      <c r="I366" s="21" t="s">
        <v>598</v>
      </c>
      <c r="J366" s="46"/>
      <c r="K366" s="46" t="s">
        <v>104</v>
      </c>
      <c r="L366" s="47"/>
      <c r="M366" s="48">
        <v>1.4</v>
      </c>
      <c r="N366" s="48">
        <v>1.4</v>
      </c>
      <c r="O366" s="49"/>
      <c r="P366" s="50"/>
      <c r="Q366" s="50">
        <v>0.18</v>
      </c>
      <c r="R366" s="50"/>
      <c r="S366" s="50"/>
      <c r="T366" s="46" t="s">
        <v>605</v>
      </c>
      <c r="U366" s="46" t="s">
        <v>606</v>
      </c>
      <c r="V366" s="51"/>
      <c r="W366" s="62"/>
      <c r="X366" s="62"/>
      <c r="Y366" s="23">
        <f>IF(M366&lt;&gt;"",$H366*M366,"")</f>
        <v>1.4</v>
      </c>
      <c r="Z366" s="23">
        <f>IF(N366&lt;&gt;"",$H366*N366,"")</f>
        <v>1.4</v>
      </c>
      <c r="AA366" s="19">
        <f>IF(OR(M366&lt;&gt;"",N366&lt;&gt;""),1,0)</f>
        <v>1</v>
      </c>
      <c r="AB366" s="19">
        <f>IF(M366&lt;&gt;0,1,0)</f>
        <v>1</v>
      </c>
      <c r="AC366" s="19">
        <f>IF(N366&lt;&gt;0,1,0)</f>
        <v>1</v>
      </c>
      <c r="AD366" s="23" t="str">
        <f>IF(W366&lt;&gt;"",$H366*W366,"")</f>
        <v/>
      </c>
      <c r="AE366" s="23" t="str">
        <f>IF(X366&lt;&gt;"",$H366*X366,"")</f>
        <v/>
      </c>
    </row>
    <row r="367" spans="2:31" x14ac:dyDescent="0.25">
      <c r="B367" s="18">
        <f>IF(G367="","",B366+1)</f>
        <v>345</v>
      </c>
      <c r="C367" s="25">
        <v>5200000022541</v>
      </c>
      <c r="D367" s="19"/>
      <c r="E367" s="19"/>
      <c r="F367" s="2"/>
      <c r="G367" s="20" t="s">
        <v>590</v>
      </c>
      <c r="H367" s="21">
        <v>1</v>
      </c>
      <c r="I367" s="21" t="s">
        <v>598</v>
      </c>
      <c r="J367" s="46"/>
      <c r="K367" s="46" t="s">
        <v>104</v>
      </c>
      <c r="L367" s="47"/>
      <c r="M367" s="48">
        <v>6.6</v>
      </c>
      <c r="N367" s="48">
        <v>6.6</v>
      </c>
      <c r="O367" s="49"/>
      <c r="P367" s="50"/>
      <c r="Q367" s="50">
        <v>0.18</v>
      </c>
      <c r="R367" s="50"/>
      <c r="S367" s="50"/>
      <c r="T367" s="46" t="s">
        <v>605</v>
      </c>
      <c r="U367" s="46" t="s">
        <v>606</v>
      </c>
      <c r="V367" s="51"/>
      <c r="W367" s="62"/>
      <c r="X367" s="62"/>
      <c r="Y367" s="23">
        <f>IF(M367&lt;&gt;"",$H367*M367,"")</f>
        <v>6.6</v>
      </c>
      <c r="Z367" s="23">
        <f>IF(N367&lt;&gt;"",$H367*N367,"")</f>
        <v>6.6</v>
      </c>
      <c r="AA367" s="19">
        <f>IF(OR(M367&lt;&gt;"",N367&lt;&gt;""),1,0)</f>
        <v>1</v>
      </c>
      <c r="AB367" s="19">
        <f>IF(M367&lt;&gt;0,1,0)</f>
        <v>1</v>
      </c>
      <c r="AC367" s="19">
        <f>IF(N367&lt;&gt;0,1,0)</f>
        <v>1</v>
      </c>
      <c r="AD367" s="23" t="str">
        <f>IF(W367&lt;&gt;"",$H367*W367,"")</f>
        <v/>
      </c>
      <c r="AE367" s="23" t="str">
        <f>IF(X367&lt;&gt;"",$H367*X367,"")</f>
        <v/>
      </c>
    </row>
    <row r="368" spans="2:31" x14ac:dyDescent="0.25">
      <c r="B368" s="18">
        <f>IF(G368="","",B367+1)</f>
        <v>346</v>
      </c>
      <c r="C368" s="25">
        <v>5200000001736</v>
      </c>
      <c r="D368" s="19"/>
      <c r="E368" s="19"/>
      <c r="F368" s="20"/>
      <c r="G368" s="20" t="s">
        <v>453</v>
      </c>
      <c r="H368" s="21">
        <v>1</v>
      </c>
      <c r="I368" s="21" t="s">
        <v>598</v>
      </c>
      <c r="J368" s="46"/>
      <c r="K368" s="46" t="s">
        <v>104</v>
      </c>
      <c r="L368" s="47"/>
      <c r="M368" s="48">
        <v>4.95</v>
      </c>
      <c r="N368" s="48">
        <v>4.95</v>
      </c>
      <c r="O368" s="49"/>
      <c r="P368" s="50"/>
      <c r="Q368" s="50">
        <v>0.18</v>
      </c>
      <c r="R368" s="50"/>
      <c r="S368" s="50"/>
      <c r="T368" s="46" t="s">
        <v>605</v>
      </c>
      <c r="U368" s="46" t="s">
        <v>606</v>
      </c>
      <c r="V368" s="51"/>
      <c r="W368" s="62"/>
      <c r="X368" s="62"/>
      <c r="Y368" s="23">
        <f>IF(M368&lt;&gt;"",$H368*M368,"")</f>
        <v>4.95</v>
      </c>
      <c r="Z368" s="23">
        <f>IF(N368&lt;&gt;"",$H368*N368,"")</f>
        <v>4.95</v>
      </c>
      <c r="AA368" s="19">
        <f>IF(OR(M368&lt;&gt;"",N368&lt;&gt;""),1,0)</f>
        <v>1</v>
      </c>
      <c r="AB368" s="19">
        <f>IF(M368&lt;&gt;0,1,0)</f>
        <v>1</v>
      </c>
      <c r="AC368" s="19">
        <f>IF(N368&lt;&gt;0,1,0)</f>
        <v>1</v>
      </c>
      <c r="AD368" s="23" t="str">
        <f>IF(W368&lt;&gt;"",$H368*W368,"")</f>
        <v/>
      </c>
      <c r="AE368" s="23" t="str">
        <f>IF(X368&lt;&gt;"",$H368*X368,"")</f>
        <v/>
      </c>
    </row>
    <row r="369" spans="2:31" x14ac:dyDescent="0.25">
      <c r="B369" s="18">
        <f>IF(G369="","",B368+1)</f>
        <v>347</v>
      </c>
      <c r="C369" s="25">
        <v>5200000000829</v>
      </c>
      <c r="D369" s="19"/>
      <c r="E369" s="19"/>
      <c r="F369" s="2"/>
      <c r="G369" s="20" t="s">
        <v>454</v>
      </c>
      <c r="H369" s="21">
        <v>1</v>
      </c>
      <c r="I369" s="21" t="s">
        <v>598</v>
      </c>
      <c r="J369" s="46"/>
      <c r="K369" s="46" t="s">
        <v>104</v>
      </c>
      <c r="L369" s="47"/>
      <c r="M369" s="48">
        <v>3.9</v>
      </c>
      <c r="N369" s="48">
        <v>3.9</v>
      </c>
      <c r="O369" s="49"/>
      <c r="P369" s="50"/>
      <c r="Q369" s="50">
        <v>0.18</v>
      </c>
      <c r="R369" s="50"/>
      <c r="S369" s="50"/>
      <c r="T369" s="46" t="s">
        <v>605</v>
      </c>
      <c r="U369" s="46" t="s">
        <v>606</v>
      </c>
      <c r="V369" s="51"/>
      <c r="W369" s="62"/>
      <c r="X369" s="62"/>
      <c r="Y369" s="23">
        <f>IF(M369&lt;&gt;"",$H369*M369,"")</f>
        <v>3.9</v>
      </c>
      <c r="Z369" s="23">
        <f>IF(N369&lt;&gt;"",$H369*N369,"")</f>
        <v>3.9</v>
      </c>
      <c r="AA369" s="19">
        <f>IF(OR(M369&lt;&gt;"",N369&lt;&gt;""),1,0)</f>
        <v>1</v>
      </c>
      <c r="AB369" s="19">
        <f>IF(M369&lt;&gt;0,1,0)</f>
        <v>1</v>
      </c>
      <c r="AC369" s="19">
        <f>IF(N369&lt;&gt;0,1,0)</f>
        <v>1</v>
      </c>
      <c r="AD369" s="23" t="str">
        <f>IF(W369&lt;&gt;"",$H369*W369,"")</f>
        <v/>
      </c>
      <c r="AE369" s="23" t="str">
        <f>IF(X369&lt;&gt;"",$H369*X369,"")</f>
        <v/>
      </c>
    </row>
    <row r="370" spans="2:31" x14ac:dyDescent="0.25">
      <c r="B370" s="18">
        <f>IF(G370="","",B369+1)</f>
        <v>348</v>
      </c>
      <c r="C370" s="25">
        <v>5200000000390</v>
      </c>
      <c r="D370" s="19"/>
      <c r="E370" s="19"/>
      <c r="F370" s="20"/>
      <c r="G370" s="20" t="s">
        <v>455</v>
      </c>
      <c r="H370" s="21">
        <v>1</v>
      </c>
      <c r="I370" s="21" t="s">
        <v>598</v>
      </c>
      <c r="J370" s="46"/>
      <c r="K370" s="46" t="s">
        <v>104</v>
      </c>
      <c r="L370" s="47"/>
      <c r="M370" s="48">
        <v>4.5</v>
      </c>
      <c r="N370" s="48">
        <v>4.5</v>
      </c>
      <c r="O370" s="49"/>
      <c r="P370" s="50"/>
      <c r="Q370" s="50">
        <v>0.18</v>
      </c>
      <c r="R370" s="50"/>
      <c r="S370" s="50"/>
      <c r="T370" s="46" t="s">
        <v>605</v>
      </c>
      <c r="U370" s="46" t="s">
        <v>606</v>
      </c>
      <c r="V370" s="51"/>
      <c r="W370" s="62"/>
      <c r="X370" s="62"/>
      <c r="Y370" s="23">
        <f>IF(M370&lt;&gt;"",$H370*M370,"")</f>
        <v>4.5</v>
      </c>
      <c r="Z370" s="23">
        <f>IF(N370&lt;&gt;"",$H370*N370,"")</f>
        <v>4.5</v>
      </c>
      <c r="AA370" s="19">
        <f>IF(OR(M370&lt;&gt;"",N370&lt;&gt;""),1,0)</f>
        <v>1</v>
      </c>
      <c r="AB370" s="19">
        <f>IF(M370&lt;&gt;0,1,0)</f>
        <v>1</v>
      </c>
      <c r="AC370" s="19">
        <f>IF(N370&lt;&gt;0,1,0)</f>
        <v>1</v>
      </c>
      <c r="AD370" s="23" t="str">
        <f>IF(W370&lt;&gt;"",$H370*W370,"")</f>
        <v/>
      </c>
      <c r="AE370" s="23" t="str">
        <f>IF(X370&lt;&gt;"",$H370*X370,"")</f>
        <v/>
      </c>
    </row>
    <row r="371" spans="2:31" x14ac:dyDescent="0.25">
      <c r="B371" s="18">
        <f>IF(G371="","",B370+1)</f>
        <v>349</v>
      </c>
      <c r="C371" s="25">
        <v>5200000000391</v>
      </c>
      <c r="D371" s="19"/>
      <c r="E371" s="19"/>
      <c r="F371" s="2"/>
      <c r="G371" s="20" t="s">
        <v>456</v>
      </c>
      <c r="H371" s="21">
        <v>1</v>
      </c>
      <c r="I371" s="21" t="s">
        <v>598</v>
      </c>
      <c r="J371" s="46"/>
      <c r="K371" s="46" t="s">
        <v>104</v>
      </c>
      <c r="L371" s="47"/>
      <c r="M371" s="48">
        <v>1.5</v>
      </c>
      <c r="N371" s="48">
        <v>1.5</v>
      </c>
      <c r="O371" s="49"/>
      <c r="P371" s="50"/>
      <c r="Q371" s="50">
        <v>0.18</v>
      </c>
      <c r="R371" s="50"/>
      <c r="S371" s="50"/>
      <c r="T371" s="46" t="s">
        <v>605</v>
      </c>
      <c r="U371" s="46" t="s">
        <v>606</v>
      </c>
      <c r="V371" s="51"/>
      <c r="W371" s="62"/>
      <c r="X371" s="62"/>
      <c r="Y371" s="23">
        <f>IF(M371&lt;&gt;"",$H371*M371,"")</f>
        <v>1.5</v>
      </c>
      <c r="Z371" s="23">
        <f>IF(N371&lt;&gt;"",$H371*N371,"")</f>
        <v>1.5</v>
      </c>
      <c r="AA371" s="19">
        <f>IF(OR(M371&lt;&gt;"",N371&lt;&gt;""),1,0)</f>
        <v>1</v>
      </c>
      <c r="AB371" s="19">
        <f>IF(M371&lt;&gt;0,1,0)</f>
        <v>1</v>
      </c>
      <c r="AC371" s="19">
        <f>IF(N371&lt;&gt;0,1,0)</f>
        <v>1</v>
      </c>
      <c r="AD371" s="23" t="str">
        <f>IF(W371&lt;&gt;"",$H371*W371,"")</f>
        <v/>
      </c>
      <c r="AE371" s="23" t="str">
        <f>IF(X371&lt;&gt;"",$H371*X371,"")</f>
        <v/>
      </c>
    </row>
    <row r="372" spans="2:31" x14ac:dyDescent="0.25">
      <c r="B372" s="18">
        <f>IF(G372="","",B371+1)</f>
        <v>350</v>
      </c>
      <c r="C372" s="25">
        <v>5200000001703</v>
      </c>
      <c r="D372" s="19"/>
      <c r="E372" s="19"/>
      <c r="F372" s="20"/>
      <c r="G372" s="20" t="s">
        <v>457</v>
      </c>
      <c r="H372" s="21">
        <v>267</v>
      </c>
      <c r="I372" s="21" t="s">
        <v>598</v>
      </c>
      <c r="J372" s="46"/>
      <c r="K372" s="46" t="s">
        <v>104</v>
      </c>
      <c r="L372" s="47"/>
      <c r="M372" s="48">
        <v>2.7</v>
      </c>
      <c r="N372" s="48">
        <v>2.7</v>
      </c>
      <c r="O372" s="49"/>
      <c r="P372" s="50"/>
      <c r="Q372" s="50">
        <v>0.18</v>
      </c>
      <c r="R372" s="50"/>
      <c r="S372" s="50"/>
      <c r="T372" s="46" t="s">
        <v>605</v>
      </c>
      <c r="U372" s="46" t="s">
        <v>606</v>
      </c>
      <c r="V372" s="51"/>
      <c r="W372" s="62"/>
      <c r="X372" s="62"/>
      <c r="Y372" s="23">
        <f>IF(M372&lt;&gt;"",$H372*M372,"")</f>
        <v>720.90000000000009</v>
      </c>
      <c r="Z372" s="23">
        <f>IF(N372&lt;&gt;"",$H372*N372,"")</f>
        <v>720.90000000000009</v>
      </c>
      <c r="AA372" s="19">
        <f>IF(OR(M372&lt;&gt;"",N372&lt;&gt;""),1,0)</f>
        <v>1</v>
      </c>
      <c r="AB372" s="19">
        <f>IF(M372&lt;&gt;0,1,0)</f>
        <v>1</v>
      </c>
      <c r="AC372" s="19">
        <f>IF(N372&lt;&gt;0,1,0)</f>
        <v>1</v>
      </c>
      <c r="AD372" s="23" t="str">
        <f>IF(W372&lt;&gt;"",$H372*W372,"")</f>
        <v/>
      </c>
      <c r="AE372" s="23" t="str">
        <f>IF(X372&lt;&gt;"",$H372*X372,"")</f>
        <v/>
      </c>
    </row>
    <row r="373" spans="2:31" x14ac:dyDescent="0.25">
      <c r="B373" s="18">
        <f>IF(G373="","",B372+1)</f>
        <v>351</v>
      </c>
      <c r="C373" s="25">
        <v>5200000001737</v>
      </c>
      <c r="D373" s="19"/>
      <c r="E373" s="19"/>
      <c r="F373" s="2"/>
      <c r="G373" s="20" t="s">
        <v>458</v>
      </c>
      <c r="H373" s="21">
        <v>1</v>
      </c>
      <c r="I373" s="21" t="s">
        <v>598</v>
      </c>
      <c r="J373" s="46"/>
      <c r="K373" s="46" t="s">
        <v>104</v>
      </c>
      <c r="L373" s="47"/>
      <c r="M373" s="48">
        <v>12.5</v>
      </c>
      <c r="N373" s="48">
        <v>12.5</v>
      </c>
      <c r="O373" s="49"/>
      <c r="P373" s="50"/>
      <c r="Q373" s="50">
        <v>0.18</v>
      </c>
      <c r="R373" s="50"/>
      <c r="S373" s="50"/>
      <c r="T373" s="46" t="s">
        <v>605</v>
      </c>
      <c r="U373" s="46" t="s">
        <v>606</v>
      </c>
      <c r="V373" s="51"/>
      <c r="W373" s="62"/>
      <c r="X373" s="62"/>
      <c r="Y373" s="23">
        <f>IF(M373&lt;&gt;"",$H373*M373,"")</f>
        <v>12.5</v>
      </c>
      <c r="Z373" s="23">
        <f>IF(N373&lt;&gt;"",$H373*N373,"")</f>
        <v>12.5</v>
      </c>
      <c r="AA373" s="19">
        <f>IF(OR(M373&lt;&gt;"",N373&lt;&gt;""),1,0)</f>
        <v>1</v>
      </c>
      <c r="AB373" s="19">
        <f>IF(M373&lt;&gt;0,1,0)</f>
        <v>1</v>
      </c>
      <c r="AC373" s="19">
        <f>IF(N373&lt;&gt;0,1,0)</f>
        <v>1</v>
      </c>
      <c r="AD373" s="23" t="str">
        <f>IF(W373&lt;&gt;"",$H373*W373,"")</f>
        <v/>
      </c>
      <c r="AE373" s="23" t="str">
        <f>IF(X373&lt;&gt;"",$H373*X373,"")</f>
        <v/>
      </c>
    </row>
    <row r="374" spans="2:31" x14ac:dyDescent="0.25">
      <c r="B374" s="18">
        <f>IF(G374="","",B373+1)</f>
        <v>352</v>
      </c>
      <c r="C374" s="25">
        <v>5200000012738</v>
      </c>
      <c r="D374" s="19"/>
      <c r="E374" s="19"/>
      <c r="F374" s="20"/>
      <c r="G374" s="20" t="s">
        <v>459</v>
      </c>
      <c r="H374" s="21">
        <v>1</v>
      </c>
      <c r="I374" s="21" t="s">
        <v>598</v>
      </c>
      <c r="J374" s="46"/>
      <c r="K374" s="46" t="s">
        <v>104</v>
      </c>
      <c r="L374" s="47"/>
      <c r="M374" s="48">
        <v>6</v>
      </c>
      <c r="N374" s="48">
        <v>6</v>
      </c>
      <c r="O374" s="49"/>
      <c r="P374" s="50"/>
      <c r="Q374" s="50">
        <v>0.18</v>
      </c>
      <c r="R374" s="50"/>
      <c r="S374" s="50"/>
      <c r="T374" s="46" t="s">
        <v>605</v>
      </c>
      <c r="U374" s="46" t="s">
        <v>606</v>
      </c>
      <c r="V374" s="51"/>
      <c r="W374" s="62"/>
      <c r="X374" s="62"/>
      <c r="Y374" s="23">
        <f>IF(M374&lt;&gt;"",$H374*M374,"")</f>
        <v>6</v>
      </c>
      <c r="Z374" s="23">
        <f>IF(N374&lt;&gt;"",$H374*N374,"")</f>
        <v>6</v>
      </c>
      <c r="AA374" s="19">
        <f>IF(OR(M374&lt;&gt;"",N374&lt;&gt;""),1,0)</f>
        <v>1</v>
      </c>
      <c r="AB374" s="19">
        <f>IF(M374&lt;&gt;0,1,0)</f>
        <v>1</v>
      </c>
      <c r="AC374" s="19">
        <f>IF(N374&lt;&gt;0,1,0)</f>
        <v>1</v>
      </c>
      <c r="AD374" s="23" t="str">
        <f>IF(W374&lt;&gt;"",$H374*W374,"")</f>
        <v/>
      </c>
      <c r="AE374" s="23" t="str">
        <f>IF(X374&lt;&gt;"",$H374*X374,"")</f>
        <v/>
      </c>
    </row>
    <row r="375" spans="2:31" x14ac:dyDescent="0.25">
      <c r="B375" s="18">
        <f>IF(G375="","",B374+1)</f>
        <v>353</v>
      </c>
      <c r="C375" s="25">
        <v>5200000001129</v>
      </c>
      <c r="D375" s="19"/>
      <c r="E375" s="19"/>
      <c r="F375" s="2"/>
      <c r="G375" s="20" t="s">
        <v>460</v>
      </c>
      <c r="H375" s="21">
        <v>115</v>
      </c>
      <c r="I375" s="21" t="s">
        <v>598</v>
      </c>
      <c r="J375" s="46"/>
      <c r="K375" s="46" t="s">
        <v>104</v>
      </c>
      <c r="L375" s="47"/>
      <c r="M375" s="48">
        <v>2.75</v>
      </c>
      <c r="N375" s="48">
        <v>2.75</v>
      </c>
      <c r="O375" s="49"/>
      <c r="P375" s="50"/>
      <c r="Q375" s="50">
        <v>0.18</v>
      </c>
      <c r="R375" s="50"/>
      <c r="S375" s="50"/>
      <c r="T375" s="46" t="s">
        <v>605</v>
      </c>
      <c r="U375" s="46" t="s">
        <v>606</v>
      </c>
      <c r="V375" s="51"/>
      <c r="W375" s="62"/>
      <c r="X375" s="62"/>
      <c r="Y375" s="23">
        <f>IF(M375&lt;&gt;"",$H375*M375,"")</f>
        <v>316.25</v>
      </c>
      <c r="Z375" s="23">
        <f>IF(N375&lt;&gt;"",$H375*N375,"")</f>
        <v>316.25</v>
      </c>
      <c r="AA375" s="19">
        <f>IF(OR(M375&lt;&gt;"",N375&lt;&gt;""),1,0)</f>
        <v>1</v>
      </c>
      <c r="AB375" s="19">
        <f>IF(M375&lt;&gt;0,1,0)</f>
        <v>1</v>
      </c>
      <c r="AC375" s="19">
        <f>IF(N375&lt;&gt;0,1,0)</f>
        <v>1</v>
      </c>
      <c r="AD375" s="23" t="str">
        <f>IF(W375&lt;&gt;"",$H375*W375,"")</f>
        <v/>
      </c>
      <c r="AE375" s="23" t="str">
        <f>IF(X375&lt;&gt;"",$H375*X375,"")</f>
        <v/>
      </c>
    </row>
    <row r="376" spans="2:31" x14ac:dyDescent="0.25">
      <c r="B376" s="18">
        <f>IF(G376="","",B375+1)</f>
        <v>354</v>
      </c>
      <c r="C376" s="25">
        <v>5200000000393</v>
      </c>
      <c r="D376" s="19"/>
      <c r="E376" s="19"/>
      <c r="F376" s="20"/>
      <c r="G376" s="20" t="s">
        <v>461</v>
      </c>
      <c r="H376" s="21">
        <v>128</v>
      </c>
      <c r="I376" s="21" t="s">
        <v>598</v>
      </c>
      <c r="J376" s="46"/>
      <c r="K376" s="46" t="s">
        <v>104</v>
      </c>
      <c r="L376" s="47"/>
      <c r="M376" s="48">
        <v>2.5499999999999998</v>
      </c>
      <c r="N376" s="48">
        <v>2.5499999999999998</v>
      </c>
      <c r="O376" s="49"/>
      <c r="P376" s="50"/>
      <c r="Q376" s="50">
        <v>0.18</v>
      </c>
      <c r="R376" s="50"/>
      <c r="S376" s="50"/>
      <c r="T376" s="46" t="s">
        <v>605</v>
      </c>
      <c r="U376" s="46" t="s">
        <v>606</v>
      </c>
      <c r="V376" s="51"/>
      <c r="W376" s="62"/>
      <c r="X376" s="62"/>
      <c r="Y376" s="23">
        <f>IF(M376&lt;&gt;"",$H376*M376,"")</f>
        <v>326.39999999999998</v>
      </c>
      <c r="Z376" s="23">
        <f>IF(N376&lt;&gt;"",$H376*N376,"")</f>
        <v>326.39999999999998</v>
      </c>
      <c r="AA376" s="19">
        <f>IF(OR(M376&lt;&gt;"",N376&lt;&gt;""),1,0)</f>
        <v>1</v>
      </c>
      <c r="AB376" s="19">
        <f>IF(M376&lt;&gt;0,1,0)</f>
        <v>1</v>
      </c>
      <c r="AC376" s="19">
        <f>IF(N376&lt;&gt;0,1,0)</f>
        <v>1</v>
      </c>
      <c r="AD376" s="23" t="str">
        <f>IF(W376&lt;&gt;"",$H376*W376,"")</f>
        <v/>
      </c>
      <c r="AE376" s="23" t="str">
        <f>IF(X376&lt;&gt;"",$H376*X376,"")</f>
        <v/>
      </c>
    </row>
    <row r="377" spans="2:31" x14ac:dyDescent="0.25">
      <c r="B377" s="18">
        <f>IF(G377="","",B376+1)</f>
        <v>355</v>
      </c>
      <c r="C377" s="25">
        <v>5200000000779</v>
      </c>
      <c r="D377" s="19"/>
      <c r="E377" s="19"/>
      <c r="F377" s="2"/>
      <c r="G377" s="20" t="s">
        <v>462</v>
      </c>
      <c r="H377" s="21">
        <v>267</v>
      </c>
      <c r="I377" s="21" t="s">
        <v>598</v>
      </c>
      <c r="J377" s="46"/>
      <c r="K377" s="46" t="s">
        <v>104</v>
      </c>
      <c r="L377" s="47"/>
      <c r="M377" s="48">
        <v>3.85</v>
      </c>
      <c r="N377" s="48">
        <v>3.85</v>
      </c>
      <c r="O377" s="49"/>
      <c r="P377" s="50"/>
      <c r="Q377" s="50">
        <v>0.18</v>
      </c>
      <c r="R377" s="50"/>
      <c r="S377" s="50"/>
      <c r="T377" s="46" t="s">
        <v>605</v>
      </c>
      <c r="U377" s="46" t="s">
        <v>606</v>
      </c>
      <c r="V377" s="51"/>
      <c r="W377" s="62"/>
      <c r="X377" s="62"/>
      <c r="Y377" s="23">
        <f>IF(M377&lt;&gt;"",$H377*M377,"")</f>
        <v>1027.95</v>
      </c>
      <c r="Z377" s="23">
        <f>IF(N377&lt;&gt;"",$H377*N377,"")</f>
        <v>1027.95</v>
      </c>
      <c r="AA377" s="19">
        <f>IF(OR(M377&lt;&gt;"",N377&lt;&gt;""),1,0)</f>
        <v>1</v>
      </c>
      <c r="AB377" s="19">
        <f>IF(M377&lt;&gt;0,1,0)</f>
        <v>1</v>
      </c>
      <c r="AC377" s="19">
        <f>IF(N377&lt;&gt;0,1,0)</f>
        <v>1</v>
      </c>
      <c r="AD377" s="23" t="str">
        <f>IF(W377&lt;&gt;"",$H377*W377,"")</f>
        <v/>
      </c>
      <c r="AE377" s="23" t="str">
        <f>IF(X377&lt;&gt;"",$H377*X377,"")</f>
        <v/>
      </c>
    </row>
    <row r="378" spans="2:31" x14ac:dyDescent="0.25">
      <c r="B378" s="18">
        <f>IF(G378="","",B377+1)</f>
        <v>356</v>
      </c>
      <c r="C378" s="25">
        <v>5200000000395</v>
      </c>
      <c r="D378" s="19"/>
      <c r="E378" s="19"/>
      <c r="F378" s="20"/>
      <c r="G378" s="20" t="s">
        <v>463</v>
      </c>
      <c r="H378" s="21">
        <v>1</v>
      </c>
      <c r="I378" s="21" t="s">
        <v>598</v>
      </c>
      <c r="J378" s="46"/>
      <c r="K378" s="46" t="s">
        <v>104</v>
      </c>
      <c r="L378" s="47"/>
      <c r="M378" s="48">
        <v>9.5</v>
      </c>
      <c r="N378" s="48">
        <v>9.5</v>
      </c>
      <c r="O378" s="49"/>
      <c r="P378" s="50"/>
      <c r="Q378" s="50">
        <v>0.18</v>
      </c>
      <c r="R378" s="50"/>
      <c r="S378" s="50"/>
      <c r="T378" s="46" t="s">
        <v>605</v>
      </c>
      <c r="U378" s="46" t="s">
        <v>606</v>
      </c>
      <c r="V378" s="51"/>
      <c r="W378" s="62"/>
      <c r="X378" s="62"/>
      <c r="Y378" s="23">
        <f>IF(M378&lt;&gt;"",$H378*M378,"")</f>
        <v>9.5</v>
      </c>
      <c r="Z378" s="23">
        <f>IF(N378&lt;&gt;"",$H378*N378,"")</f>
        <v>9.5</v>
      </c>
      <c r="AA378" s="19">
        <f>IF(OR(M378&lt;&gt;"",N378&lt;&gt;""),1,0)</f>
        <v>1</v>
      </c>
      <c r="AB378" s="19">
        <f>IF(M378&lt;&gt;0,1,0)</f>
        <v>1</v>
      </c>
      <c r="AC378" s="19">
        <f>IF(N378&lt;&gt;0,1,0)</f>
        <v>1</v>
      </c>
      <c r="AD378" s="23" t="str">
        <f>IF(W378&lt;&gt;"",$H378*W378,"")</f>
        <v/>
      </c>
      <c r="AE378" s="23" t="str">
        <f>IF(X378&lt;&gt;"",$H378*X378,"")</f>
        <v/>
      </c>
    </row>
    <row r="379" spans="2:31" x14ac:dyDescent="0.25">
      <c r="B379" s="18">
        <f>IF(G379="","",B378+1)</f>
        <v>357</v>
      </c>
      <c r="C379" s="25">
        <v>5200000001718</v>
      </c>
      <c r="D379" s="19"/>
      <c r="E379" s="19"/>
      <c r="F379" s="2"/>
      <c r="G379" s="20" t="s">
        <v>464</v>
      </c>
      <c r="H379" s="21">
        <v>1</v>
      </c>
      <c r="I379" s="21" t="s">
        <v>598</v>
      </c>
      <c r="J379" s="46"/>
      <c r="K379" s="46" t="s">
        <v>104</v>
      </c>
      <c r="L379" s="47"/>
      <c r="M379" s="48">
        <v>11</v>
      </c>
      <c r="N379" s="48">
        <v>11</v>
      </c>
      <c r="O379" s="49"/>
      <c r="P379" s="50"/>
      <c r="Q379" s="50">
        <v>0.18</v>
      </c>
      <c r="R379" s="50"/>
      <c r="S379" s="50"/>
      <c r="T379" s="46" t="s">
        <v>605</v>
      </c>
      <c r="U379" s="46" t="s">
        <v>606</v>
      </c>
      <c r="V379" s="51"/>
      <c r="W379" s="62"/>
      <c r="X379" s="62"/>
      <c r="Y379" s="23">
        <f>IF(M379&lt;&gt;"",$H379*M379,"")</f>
        <v>11</v>
      </c>
      <c r="Z379" s="23">
        <f>IF(N379&lt;&gt;"",$H379*N379,"")</f>
        <v>11</v>
      </c>
      <c r="AA379" s="19">
        <f>IF(OR(M379&lt;&gt;"",N379&lt;&gt;""),1,0)</f>
        <v>1</v>
      </c>
      <c r="AB379" s="19">
        <f>IF(M379&lt;&gt;0,1,0)</f>
        <v>1</v>
      </c>
      <c r="AC379" s="19">
        <f>IF(N379&lt;&gt;0,1,0)</f>
        <v>1</v>
      </c>
      <c r="AD379" s="23" t="str">
        <f>IF(W379&lt;&gt;"",$H379*W379,"")</f>
        <v/>
      </c>
      <c r="AE379" s="23" t="str">
        <f>IF(X379&lt;&gt;"",$H379*X379,"")</f>
        <v/>
      </c>
    </row>
    <row r="380" spans="2:31" x14ac:dyDescent="0.25">
      <c r="B380" s="18">
        <f>IF(G380="","",B379+1)</f>
        <v>358</v>
      </c>
      <c r="C380" s="25">
        <v>5200000000396</v>
      </c>
      <c r="D380" s="19"/>
      <c r="E380" s="19"/>
      <c r="F380" s="20"/>
      <c r="G380" s="20" t="s">
        <v>465</v>
      </c>
      <c r="H380" s="21">
        <v>1</v>
      </c>
      <c r="I380" s="21" t="s">
        <v>598</v>
      </c>
      <c r="J380" s="46"/>
      <c r="K380" s="46" t="s">
        <v>104</v>
      </c>
      <c r="L380" s="47"/>
      <c r="M380" s="48">
        <v>9.5</v>
      </c>
      <c r="N380" s="48">
        <v>9.5</v>
      </c>
      <c r="O380" s="49"/>
      <c r="P380" s="50"/>
      <c r="Q380" s="50">
        <v>0.18</v>
      </c>
      <c r="R380" s="50"/>
      <c r="S380" s="50"/>
      <c r="T380" s="46" t="s">
        <v>605</v>
      </c>
      <c r="U380" s="46" t="s">
        <v>606</v>
      </c>
      <c r="V380" s="51"/>
      <c r="W380" s="62"/>
      <c r="X380" s="62"/>
      <c r="Y380" s="23">
        <f>IF(M380&lt;&gt;"",$H380*M380,"")</f>
        <v>9.5</v>
      </c>
      <c r="Z380" s="23">
        <f>IF(N380&lt;&gt;"",$H380*N380,"")</f>
        <v>9.5</v>
      </c>
      <c r="AA380" s="19">
        <f>IF(OR(M380&lt;&gt;"",N380&lt;&gt;""),1,0)</f>
        <v>1</v>
      </c>
      <c r="AB380" s="19">
        <f>IF(M380&lt;&gt;0,1,0)</f>
        <v>1</v>
      </c>
      <c r="AC380" s="19">
        <f>IF(N380&lt;&gt;0,1,0)</f>
        <v>1</v>
      </c>
      <c r="AD380" s="23" t="str">
        <f>IF(W380&lt;&gt;"",$H380*W380,"")</f>
        <v/>
      </c>
      <c r="AE380" s="23" t="str">
        <f>IF(X380&lt;&gt;"",$H380*X380,"")</f>
        <v/>
      </c>
    </row>
    <row r="381" spans="2:31" x14ac:dyDescent="0.25">
      <c r="B381" s="18">
        <f>IF(G381="","",B380+1)</f>
        <v>359</v>
      </c>
      <c r="C381" s="25">
        <v>5200000000397</v>
      </c>
      <c r="D381" s="19"/>
      <c r="E381" s="19"/>
      <c r="F381" s="2"/>
      <c r="G381" s="20" t="s">
        <v>466</v>
      </c>
      <c r="H381" s="21">
        <v>1</v>
      </c>
      <c r="I381" s="21" t="s">
        <v>598</v>
      </c>
      <c r="J381" s="46"/>
      <c r="K381" s="46" t="s">
        <v>104</v>
      </c>
      <c r="L381" s="47"/>
      <c r="M381" s="48">
        <v>59.3</v>
      </c>
      <c r="N381" s="48">
        <v>59.3</v>
      </c>
      <c r="O381" s="49"/>
      <c r="P381" s="50"/>
      <c r="Q381" s="50">
        <v>0.18</v>
      </c>
      <c r="R381" s="50"/>
      <c r="S381" s="50"/>
      <c r="T381" s="46" t="s">
        <v>605</v>
      </c>
      <c r="U381" s="46" t="s">
        <v>606</v>
      </c>
      <c r="V381" s="51"/>
      <c r="W381" s="62"/>
      <c r="X381" s="62"/>
      <c r="Y381" s="23">
        <f>IF(M381&lt;&gt;"",$H381*M381,"")</f>
        <v>59.3</v>
      </c>
      <c r="Z381" s="23">
        <f>IF(N381&lt;&gt;"",$H381*N381,"")</f>
        <v>59.3</v>
      </c>
      <c r="AA381" s="19">
        <f>IF(OR(M381&lt;&gt;"",N381&lt;&gt;""),1,0)</f>
        <v>1</v>
      </c>
      <c r="AB381" s="19">
        <f>IF(M381&lt;&gt;0,1,0)</f>
        <v>1</v>
      </c>
      <c r="AC381" s="19">
        <f>IF(N381&lt;&gt;0,1,0)</f>
        <v>1</v>
      </c>
      <c r="AD381" s="23" t="str">
        <f>IF(W381&lt;&gt;"",$H381*W381,"")</f>
        <v/>
      </c>
      <c r="AE381" s="23" t="str">
        <f>IF(X381&lt;&gt;"",$H381*X381,"")</f>
        <v/>
      </c>
    </row>
    <row r="382" spans="2:31" x14ac:dyDescent="0.25">
      <c r="B382" s="18">
        <f>IF(G382="","",B381+1)</f>
        <v>360</v>
      </c>
      <c r="C382" s="25">
        <v>5200000000399</v>
      </c>
      <c r="D382" s="19"/>
      <c r="E382" s="19"/>
      <c r="F382" s="20"/>
      <c r="G382" s="20" t="s">
        <v>467</v>
      </c>
      <c r="H382" s="21">
        <v>100</v>
      </c>
      <c r="I382" s="21" t="s">
        <v>598</v>
      </c>
      <c r="J382" s="46"/>
      <c r="K382" s="46" t="s">
        <v>104</v>
      </c>
      <c r="L382" s="47"/>
      <c r="M382" s="48">
        <v>3.45</v>
      </c>
      <c r="N382" s="48">
        <v>3.45</v>
      </c>
      <c r="O382" s="49"/>
      <c r="P382" s="50"/>
      <c r="Q382" s="50">
        <v>0.18</v>
      </c>
      <c r="R382" s="50"/>
      <c r="S382" s="50"/>
      <c r="T382" s="46" t="s">
        <v>605</v>
      </c>
      <c r="U382" s="46" t="s">
        <v>606</v>
      </c>
      <c r="V382" s="51"/>
      <c r="W382" s="62"/>
      <c r="X382" s="62"/>
      <c r="Y382" s="23">
        <f>IF(M382&lt;&gt;"",$H382*M382,"")</f>
        <v>345</v>
      </c>
      <c r="Z382" s="23">
        <f>IF(N382&lt;&gt;"",$H382*N382,"")</f>
        <v>345</v>
      </c>
      <c r="AA382" s="19">
        <f>IF(OR(M382&lt;&gt;"",N382&lt;&gt;""),1,0)</f>
        <v>1</v>
      </c>
      <c r="AB382" s="19">
        <f>IF(M382&lt;&gt;0,1,0)</f>
        <v>1</v>
      </c>
      <c r="AC382" s="19">
        <f>IF(N382&lt;&gt;0,1,0)</f>
        <v>1</v>
      </c>
      <c r="AD382" s="23" t="str">
        <f>IF(W382&lt;&gt;"",$H382*W382,"")</f>
        <v/>
      </c>
      <c r="AE382" s="23" t="str">
        <f>IF(X382&lt;&gt;"",$H382*X382,"")</f>
        <v/>
      </c>
    </row>
    <row r="383" spans="2:31" x14ac:dyDescent="0.25">
      <c r="B383" s="18">
        <f>IF(G383="","",B382+1)</f>
        <v>361</v>
      </c>
      <c r="C383" s="25">
        <v>5200000000774</v>
      </c>
      <c r="D383" s="19"/>
      <c r="E383" s="19"/>
      <c r="F383" s="2"/>
      <c r="G383" s="20" t="s">
        <v>468</v>
      </c>
      <c r="H383" s="21">
        <v>267</v>
      </c>
      <c r="I383" s="21" t="s">
        <v>598</v>
      </c>
      <c r="J383" s="46"/>
      <c r="K383" s="46" t="s">
        <v>104</v>
      </c>
      <c r="L383" s="47"/>
      <c r="M383" s="48">
        <v>3.7</v>
      </c>
      <c r="N383" s="48">
        <v>3.7</v>
      </c>
      <c r="O383" s="49"/>
      <c r="P383" s="50"/>
      <c r="Q383" s="50">
        <v>0.18</v>
      </c>
      <c r="R383" s="50"/>
      <c r="S383" s="50"/>
      <c r="T383" s="46" t="s">
        <v>605</v>
      </c>
      <c r="U383" s="46" t="s">
        <v>606</v>
      </c>
      <c r="V383" s="51"/>
      <c r="W383" s="62"/>
      <c r="X383" s="62"/>
      <c r="Y383" s="23">
        <f>IF(M383&lt;&gt;"",$H383*M383,"")</f>
        <v>987.90000000000009</v>
      </c>
      <c r="Z383" s="23">
        <f>IF(N383&lt;&gt;"",$H383*N383,"")</f>
        <v>987.90000000000009</v>
      </c>
      <c r="AA383" s="19">
        <f>IF(OR(M383&lt;&gt;"",N383&lt;&gt;""),1,0)</f>
        <v>1</v>
      </c>
      <c r="AB383" s="19">
        <f>IF(M383&lt;&gt;0,1,0)</f>
        <v>1</v>
      </c>
      <c r="AC383" s="19">
        <f>IF(N383&lt;&gt;0,1,0)</f>
        <v>1</v>
      </c>
      <c r="AD383" s="23" t="str">
        <f>IF(W383&lt;&gt;"",$H383*W383,"")</f>
        <v/>
      </c>
      <c r="AE383" s="23" t="str">
        <f>IF(X383&lt;&gt;"",$H383*X383,"")</f>
        <v/>
      </c>
    </row>
    <row r="384" spans="2:31" x14ac:dyDescent="0.25">
      <c r="B384" s="18">
        <f>IF(G384="","",B383+1)</f>
        <v>362</v>
      </c>
      <c r="C384" s="25">
        <v>5200000001738</v>
      </c>
      <c r="D384" s="19"/>
      <c r="E384" s="19"/>
      <c r="F384" s="20"/>
      <c r="G384" s="20" t="s">
        <v>469</v>
      </c>
      <c r="H384" s="21">
        <v>13</v>
      </c>
      <c r="I384" s="21" t="s">
        <v>598</v>
      </c>
      <c r="J384" s="46"/>
      <c r="K384" s="46" t="s">
        <v>104</v>
      </c>
      <c r="L384" s="47"/>
      <c r="M384" s="48">
        <v>17.2</v>
      </c>
      <c r="N384" s="48">
        <v>17.2</v>
      </c>
      <c r="O384" s="49"/>
      <c r="P384" s="50"/>
      <c r="Q384" s="50">
        <v>0.18</v>
      </c>
      <c r="R384" s="50"/>
      <c r="S384" s="50"/>
      <c r="T384" s="46" t="s">
        <v>605</v>
      </c>
      <c r="U384" s="46" t="s">
        <v>606</v>
      </c>
      <c r="V384" s="51"/>
      <c r="W384" s="62"/>
      <c r="X384" s="62"/>
      <c r="Y384" s="23">
        <f>IF(M384&lt;&gt;"",$H384*M384,"")</f>
        <v>223.6</v>
      </c>
      <c r="Z384" s="23">
        <f>IF(N384&lt;&gt;"",$H384*N384,"")</f>
        <v>223.6</v>
      </c>
      <c r="AA384" s="19">
        <f>IF(OR(M384&lt;&gt;"",N384&lt;&gt;""),1,0)</f>
        <v>1</v>
      </c>
      <c r="AB384" s="19">
        <f>IF(M384&lt;&gt;0,1,0)</f>
        <v>1</v>
      </c>
      <c r="AC384" s="19">
        <f>IF(N384&lt;&gt;0,1,0)</f>
        <v>1</v>
      </c>
      <c r="AD384" s="23" t="str">
        <f>IF(W384&lt;&gt;"",$H384*W384,"")</f>
        <v/>
      </c>
      <c r="AE384" s="23" t="str">
        <f>IF(X384&lt;&gt;"",$H384*X384,"")</f>
        <v/>
      </c>
    </row>
    <row r="385" spans="2:31" x14ac:dyDescent="0.25">
      <c r="B385" s="18">
        <f>IF(G385="","",B384+1)</f>
        <v>363</v>
      </c>
      <c r="C385" s="25">
        <v>5200000004009</v>
      </c>
      <c r="D385" s="19"/>
      <c r="E385" s="19"/>
      <c r="F385" s="2"/>
      <c r="G385" s="20" t="s">
        <v>470</v>
      </c>
      <c r="H385" s="21">
        <v>99</v>
      </c>
      <c r="I385" s="21" t="s">
        <v>598</v>
      </c>
      <c r="J385" s="46"/>
      <c r="K385" s="46" t="s">
        <v>104</v>
      </c>
      <c r="L385" s="47"/>
      <c r="M385" s="48">
        <v>9.34</v>
      </c>
      <c r="N385" s="48">
        <v>9.34</v>
      </c>
      <c r="O385" s="49"/>
      <c r="P385" s="50"/>
      <c r="Q385" s="50">
        <v>0.18</v>
      </c>
      <c r="R385" s="50"/>
      <c r="S385" s="50"/>
      <c r="T385" s="46" t="s">
        <v>605</v>
      </c>
      <c r="U385" s="46" t="s">
        <v>606</v>
      </c>
      <c r="V385" s="51"/>
      <c r="W385" s="62"/>
      <c r="X385" s="62"/>
      <c r="Y385" s="23">
        <f>IF(M385&lt;&gt;"",$H385*M385,"")</f>
        <v>924.66</v>
      </c>
      <c r="Z385" s="23">
        <f>IF(N385&lt;&gt;"",$H385*N385,"")</f>
        <v>924.66</v>
      </c>
      <c r="AA385" s="19">
        <f>IF(OR(M385&lt;&gt;"",N385&lt;&gt;""),1,0)</f>
        <v>1</v>
      </c>
      <c r="AB385" s="19">
        <f>IF(M385&lt;&gt;0,1,0)</f>
        <v>1</v>
      </c>
      <c r="AC385" s="19">
        <f>IF(N385&lt;&gt;0,1,0)</f>
        <v>1</v>
      </c>
      <c r="AD385" s="23" t="str">
        <f>IF(W385&lt;&gt;"",$H385*W385,"")</f>
        <v/>
      </c>
      <c r="AE385" s="23" t="str">
        <f>IF(X385&lt;&gt;"",$H385*X385,"")</f>
        <v/>
      </c>
    </row>
    <row r="386" spans="2:31" x14ac:dyDescent="0.25">
      <c r="B386" s="18">
        <f>IF(G386="","",B385+1)</f>
        <v>364</v>
      </c>
      <c r="C386" s="25">
        <v>5200000000193</v>
      </c>
      <c r="D386" s="19"/>
      <c r="E386" s="19"/>
      <c r="F386" s="20"/>
      <c r="G386" s="20" t="s">
        <v>471</v>
      </c>
      <c r="H386" s="21">
        <v>1</v>
      </c>
      <c r="I386" s="21" t="s">
        <v>598</v>
      </c>
      <c r="J386" s="46"/>
      <c r="K386" s="46" t="s">
        <v>104</v>
      </c>
      <c r="L386" s="47"/>
      <c r="M386" s="48">
        <v>11.75</v>
      </c>
      <c r="N386" s="48">
        <v>11.75</v>
      </c>
      <c r="O386" s="49"/>
      <c r="P386" s="50"/>
      <c r="Q386" s="50">
        <v>0.18</v>
      </c>
      <c r="R386" s="50"/>
      <c r="S386" s="50"/>
      <c r="T386" s="46" t="s">
        <v>605</v>
      </c>
      <c r="U386" s="46" t="s">
        <v>606</v>
      </c>
      <c r="V386" s="51"/>
      <c r="W386" s="62"/>
      <c r="X386" s="62"/>
      <c r="Y386" s="23">
        <f>IF(M386&lt;&gt;"",$H386*M386,"")</f>
        <v>11.75</v>
      </c>
      <c r="Z386" s="23">
        <f>IF(N386&lt;&gt;"",$H386*N386,"")</f>
        <v>11.75</v>
      </c>
      <c r="AA386" s="19">
        <f>IF(OR(M386&lt;&gt;"",N386&lt;&gt;""),1,0)</f>
        <v>1</v>
      </c>
      <c r="AB386" s="19">
        <f>IF(M386&lt;&gt;0,1,0)</f>
        <v>1</v>
      </c>
      <c r="AC386" s="19">
        <f>IF(N386&lt;&gt;0,1,0)</f>
        <v>1</v>
      </c>
      <c r="AD386" s="23" t="str">
        <f>IF(W386&lt;&gt;"",$H386*W386,"")</f>
        <v/>
      </c>
      <c r="AE386" s="23" t="str">
        <f>IF(X386&lt;&gt;"",$H386*X386,"")</f>
        <v/>
      </c>
    </row>
    <row r="387" spans="2:31" x14ac:dyDescent="0.25">
      <c r="B387" s="18">
        <f>IF(G387="","",B386+1)</f>
        <v>365</v>
      </c>
      <c r="C387" s="25">
        <v>5200000000401</v>
      </c>
      <c r="D387" s="19"/>
      <c r="E387" s="19"/>
      <c r="F387" s="2"/>
      <c r="G387" s="20" t="s">
        <v>472</v>
      </c>
      <c r="H387" s="21">
        <v>197</v>
      </c>
      <c r="I387" s="21" t="s">
        <v>598</v>
      </c>
      <c r="J387" s="46"/>
      <c r="K387" s="46" t="s">
        <v>104</v>
      </c>
      <c r="L387" s="47"/>
      <c r="M387" s="48">
        <v>24.9</v>
      </c>
      <c r="N387" s="48">
        <v>24.9</v>
      </c>
      <c r="O387" s="49"/>
      <c r="P387" s="50"/>
      <c r="Q387" s="50">
        <v>0.18</v>
      </c>
      <c r="R387" s="50"/>
      <c r="S387" s="50"/>
      <c r="T387" s="46" t="s">
        <v>605</v>
      </c>
      <c r="U387" s="46" t="s">
        <v>606</v>
      </c>
      <c r="V387" s="51"/>
      <c r="W387" s="62"/>
      <c r="X387" s="62"/>
      <c r="Y387" s="23">
        <f>IF(M387&lt;&gt;"",$H387*M387,"")</f>
        <v>4905.2999999999993</v>
      </c>
      <c r="Z387" s="23">
        <f>IF(N387&lt;&gt;"",$H387*N387,"")</f>
        <v>4905.2999999999993</v>
      </c>
      <c r="AA387" s="19">
        <f>IF(OR(M387&lt;&gt;"",N387&lt;&gt;""),1,0)</f>
        <v>1</v>
      </c>
      <c r="AB387" s="19">
        <f>IF(M387&lt;&gt;0,1,0)</f>
        <v>1</v>
      </c>
      <c r="AC387" s="19">
        <f>IF(N387&lt;&gt;0,1,0)</f>
        <v>1</v>
      </c>
      <c r="AD387" s="23" t="str">
        <f>IF(W387&lt;&gt;"",$H387*W387,"")</f>
        <v/>
      </c>
      <c r="AE387" s="23" t="str">
        <f>IF(X387&lt;&gt;"",$H387*X387,"")</f>
        <v/>
      </c>
    </row>
    <row r="388" spans="2:31" x14ac:dyDescent="0.25">
      <c r="B388" s="18">
        <f>IF(G388="","",B387+1)</f>
        <v>366</v>
      </c>
      <c r="C388" s="25">
        <v>5200000003979</v>
      </c>
      <c r="D388" s="19"/>
      <c r="E388" s="19"/>
      <c r="F388" s="20"/>
      <c r="G388" s="20" t="s">
        <v>473</v>
      </c>
      <c r="H388" s="21">
        <v>1</v>
      </c>
      <c r="I388" s="21" t="s">
        <v>598</v>
      </c>
      <c r="J388" s="46"/>
      <c r="K388" s="46" t="s">
        <v>104</v>
      </c>
      <c r="L388" s="47"/>
      <c r="M388" s="48">
        <v>9</v>
      </c>
      <c r="N388" s="48">
        <v>9</v>
      </c>
      <c r="O388" s="49"/>
      <c r="P388" s="50"/>
      <c r="Q388" s="50">
        <v>0.18</v>
      </c>
      <c r="R388" s="50"/>
      <c r="S388" s="50"/>
      <c r="T388" s="46" t="s">
        <v>605</v>
      </c>
      <c r="U388" s="46" t="s">
        <v>606</v>
      </c>
      <c r="V388" s="51"/>
      <c r="W388" s="62"/>
      <c r="X388" s="62"/>
      <c r="Y388" s="23">
        <f>IF(M388&lt;&gt;"",$H388*M388,"")</f>
        <v>9</v>
      </c>
      <c r="Z388" s="23">
        <f>IF(N388&lt;&gt;"",$H388*N388,"")</f>
        <v>9</v>
      </c>
      <c r="AA388" s="19">
        <f>IF(OR(M388&lt;&gt;"",N388&lt;&gt;""),1,0)</f>
        <v>1</v>
      </c>
      <c r="AB388" s="19">
        <f>IF(M388&lt;&gt;0,1,0)</f>
        <v>1</v>
      </c>
      <c r="AC388" s="19">
        <f>IF(N388&lt;&gt;0,1,0)</f>
        <v>1</v>
      </c>
      <c r="AD388" s="23" t="str">
        <f>IF(W388&lt;&gt;"",$H388*W388,"")</f>
        <v/>
      </c>
      <c r="AE388" s="23" t="str">
        <f>IF(X388&lt;&gt;"",$H388*X388,"")</f>
        <v/>
      </c>
    </row>
    <row r="389" spans="2:31" x14ac:dyDescent="0.25">
      <c r="B389" s="18">
        <f>IF(G389="","",B388+1)</f>
        <v>367</v>
      </c>
      <c r="C389" s="25">
        <v>5200000000402</v>
      </c>
      <c r="D389" s="19"/>
      <c r="E389" s="19"/>
      <c r="F389" s="2"/>
      <c r="G389" s="20" t="s">
        <v>474</v>
      </c>
      <c r="H389" s="21">
        <v>1</v>
      </c>
      <c r="I389" s="21" t="s">
        <v>598</v>
      </c>
      <c r="J389" s="46"/>
      <c r="K389" s="46" t="s">
        <v>104</v>
      </c>
      <c r="L389" s="47"/>
      <c r="M389" s="48">
        <v>27</v>
      </c>
      <c r="N389" s="48">
        <v>27</v>
      </c>
      <c r="O389" s="49"/>
      <c r="P389" s="50"/>
      <c r="Q389" s="50">
        <v>0.18</v>
      </c>
      <c r="R389" s="50"/>
      <c r="S389" s="50"/>
      <c r="T389" s="46" t="s">
        <v>605</v>
      </c>
      <c r="U389" s="46" t="s">
        <v>606</v>
      </c>
      <c r="V389" s="51"/>
      <c r="W389" s="62"/>
      <c r="X389" s="62"/>
      <c r="Y389" s="23">
        <f>IF(M389&lt;&gt;"",$H389*M389,"")</f>
        <v>27</v>
      </c>
      <c r="Z389" s="23">
        <f>IF(N389&lt;&gt;"",$H389*N389,"")</f>
        <v>27</v>
      </c>
      <c r="AA389" s="19">
        <f>IF(OR(M389&lt;&gt;"",N389&lt;&gt;""),1,0)</f>
        <v>1</v>
      </c>
      <c r="AB389" s="19">
        <f>IF(M389&lt;&gt;0,1,0)</f>
        <v>1</v>
      </c>
      <c r="AC389" s="19">
        <f>IF(N389&lt;&gt;0,1,0)</f>
        <v>1</v>
      </c>
      <c r="AD389" s="23" t="str">
        <f>IF(W389&lt;&gt;"",$H389*W389,"")</f>
        <v/>
      </c>
      <c r="AE389" s="23" t="str">
        <f>IF(X389&lt;&gt;"",$H389*X389,"")</f>
        <v/>
      </c>
    </row>
    <row r="390" spans="2:31" x14ac:dyDescent="0.25">
      <c r="B390" s="18">
        <f>IF(G390="","",B389+1)</f>
        <v>368</v>
      </c>
      <c r="C390" s="25">
        <v>5200000000403</v>
      </c>
      <c r="D390" s="19"/>
      <c r="E390" s="19"/>
      <c r="F390" s="20"/>
      <c r="G390" s="20" t="s">
        <v>475</v>
      </c>
      <c r="H390" s="21">
        <v>1</v>
      </c>
      <c r="I390" s="21" t="s">
        <v>598</v>
      </c>
      <c r="J390" s="46"/>
      <c r="K390" s="46" t="s">
        <v>104</v>
      </c>
      <c r="L390" s="47"/>
      <c r="M390" s="48">
        <v>17</v>
      </c>
      <c r="N390" s="48">
        <v>17</v>
      </c>
      <c r="O390" s="49"/>
      <c r="P390" s="50"/>
      <c r="Q390" s="50">
        <v>0.18</v>
      </c>
      <c r="R390" s="50"/>
      <c r="S390" s="50"/>
      <c r="T390" s="46" t="s">
        <v>605</v>
      </c>
      <c r="U390" s="46" t="s">
        <v>606</v>
      </c>
      <c r="V390" s="51"/>
      <c r="W390" s="62"/>
      <c r="X390" s="62"/>
      <c r="Y390" s="23">
        <f>IF(M390&lt;&gt;"",$H390*M390,"")</f>
        <v>17</v>
      </c>
      <c r="Z390" s="23">
        <f>IF(N390&lt;&gt;"",$H390*N390,"")</f>
        <v>17</v>
      </c>
      <c r="AA390" s="19">
        <f>IF(OR(M390&lt;&gt;"",N390&lt;&gt;""),1,0)</f>
        <v>1</v>
      </c>
      <c r="AB390" s="19">
        <f>IF(M390&lt;&gt;0,1,0)</f>
        <v>1</v>
      </c>
      <c r="AC390" s="19">
        <f>IF(N390&lt;&gt;0,1,0)</f>
        <v>1</v>
      </c>
      <c r="AD390" s="23" t="str">
        <f>IF(W390&lt;&gt;"",$H390*W390,"")</f>
        <v/>
      </c>
      <c r="AE390" s="23" t="str">
        <f>IF(X390&lt;&gt;"",$H390*X390,"")</f>
        <v/>
      </c>
    </row>
    <row r="391" spans="2:31" x14ac:dyDescent="0.25">
      <c r="B391" s="18">
        <f>IF(G391="","",B390+1)</f>
        <v>369</v>
      </c>
      <c r="C391" s="25">
        <v>5200000011637</v>
      </c>
      <c r="D391" s="19"/>
      <c r="E391" s="19"/>
      <c r="F391" s="2"/>
      <c r="G391" s="20" t="s">
        <v>476</v>
      </c>
      <c r="H391" s="21">
        <v>1</v>
      </c>
      <c r="I391" s="21" t="s">
        <v>598</v>
      </c>
      <c r="J391" s="46"/>
      <c r="K391" s="46" t="s">
        <v>104</v>
      </c>
      <c r="L391" s="47"/>
      <c r="M391" s="48">
        <v>40.4</v>
      </c>
      <c r="N391" s="48">
        <v>40.4</v>
      </c>
      <c r="O391" s="49"/>
      <c r="P391" s="50"/>
      <c r="Q391" s="50">
        <v>0.18</v>
      </c>
      <c r="R391" s="50"/>
      <c r="S391" s="50"/>
      <c r="T391" s="46" t="s">
        <v>605</v>
      </c>
      <c r="U391" s="46" t="s">
        <v>606</v>
      </c>
      <c r="V391" s="51"/>
      <c r="W391" s="62"/>
      <c r="X391" s="62"/>
      <c r="Y391" s="23">
        <f>IF(M391&lt;&gt;"",$H391*M391,"")</f>
        <v>40.4</v>
      </c>
      <c r="Z391" s="23">
        <f>IF(N391&lt;&gt;"",$H391*N391,"")</f>
        <v>40.4</v>
      </c>
      <c r="AA391" s="19">
        <f>IF(OR(M391&lt;&gt;"",N391&lt;&gt;""),1,0)</f>
        <v>1</v>
      </c>
      <c r="AB391" s="19">
        <f>IF(M391&lt;&gt;0,1,0)</f>
        <v>1</v>
      </c>
      <c r="AC391" s="19">
        <f>IF(N391&lt;&gt;0,1,0)</f>
        <v>1</v>
      </c>
      <c r="AD391" s="23" t="str">
        <f>IF(W391&lt;&gt;"",$H391*W391,"")</f>
        <v/>
      </c>
      <c r="AE391" s="23" t="str">
        <f>IF(X391&lt;&gt;"",$H391*X391,"")</f>
        <v/>
      </c>
    </row>
    <row r="392" spans="2:31" x14ac:dyDescent="0.25">
      <c r="B392" s="18">
        <f>IF(G392="","",B391+1)</f>
        <v>370</v>
      </c>
      <c r="C392" s="25">
        <v>5200000001163</v>
      </c>
      <c r="D392" s="19"/>
      <c r="E392" s="19"/>
      <c r="F392" s="20"/>
      <c r="G392" s="20" t="s">
        <v>477</v>
      </c>
      <c r="H392" s="21">
        <v>1</v>
      </c>
      <c r="I392" s="21" t="s">
        <v>598</v>
      </c>
      <c r="J392" s="46"/>
      <c r="K392" s="46" t="s">
        <v>104</v>
      </c>
      <c r="L392" s="47"/>
      <c r="M392" s="48">
        <v>28.6</v>
      </c>
      <c r="N392" s="48">
        <v>28.6</v>
      </c>
      <c r="O392" s="49"/>
      <c r="P392" s="50"/>
      <c r="Q392" s="50">
        <v>0.18</v>
      </c>
      <c r="R392" s="50"/>
      <c r="S392" s="50"/>
      <c r="T392" s="46" t="s">
        <v>605</v>
      </c>
      <c r="U392" s="46" t="s">
        <v>606</v>
      </c>
      <c r="V392" s="51"/>
      <c r="W392" s="62"/>
      <c r="X392" s="62"/>
      <c r="Y392" s="23">
        <f>IF(M392&lt;&gt;"",$H392*M392,"")</f>
        <v>28.6</v>
      </c>
      <c r="Z392" s="23">
        <f>IF(N392&lt;&gt;"",$H392*N392,"")</f>
        <v>28.6</v>
      </c>
      <c r="AA392" s="19">
        <f>IF(OR(M392&lt;&gt;"",N392&lt;&gt;""),1,0)</f>
        <v>1</v>
      </c>
      <c r="AB392" s="19">
        <f>IF(M392&lt;&gt;0,1,0)</f>
        <v>1</v>
      </c>
      <c r="AC392" s="19">
        <f>IF(N392&lt;&gt;0,1,0)</f>
        <v>1</v>
      </c>
      <c r="AD392" s="23" t="str">
        <f>IF(W392&lt;&gt;"",$H392*W392,"")</f>
        <v/>
      </c>
      <c r="AE392" s="23" t="str">
        <f>IF(X392&lt;&gt;"",$H392*X392,"")</f>
        <v/>
      </c>
    </row>
    <row r="393" spans="2:31" x14ac:dyDescent="0.25">
      <c r="B393" s="18">
        <f>IF(G393="","",B392+1)</f>
        <v>371</v>
      </c>
      <c r="C393" s="25">
        <v>5200000001837</v>
      </c>
      <c r="D393" s="19"/>
      <c r="E393" s="19"/>
      <c r="F393" s="2"/>
      <c r="G393" s="20" t="s">
        <v>478</v>
      </c>
      <c r="H393" s="21">
        <v>1</v>
      </c>
      <c r="I393" s="21" t="s">
        <v>598</v>
      </c>
      <c r="J393" s="46"/>
      <c r="K393" s="46" t="s">
        <v>104</v>
      </c>
      <c r="L393" s="47"/>
      <c r="M393" s="48">
        <v>36.25</v>
      </c>
      <c r="N393" s="48">
        <v>36.25</v>
      </c>
      <c r="O393" s="49"/>
      <c r="P393" s="50"/>
      <c r="Q393" s="50">
        <v>0.18</v>
      </c>
      <c r="R393" s="50"/>
      <c r="S393" s="50"/>
      <c r="T393" s="46" t="s">
        <v>605</v>
      </c>
      <c r="U393" s="46" t="s">
        <v>606</v>
      </c>
      <c r="V393" s="51"/>
      <c r="W393" s="62"/>
      <c r="X393" s="62"/>
      <c r="Y393" s="23">
        <f>IF(M393&lt;&gt;"",$H393*M393,"")</f>
        <v>36.25</v>
      </c>
      <c r="Z393" s="23">
        <f>IF(N393&lt;&gt;"",$H393*N393,"")</f>
        <v>36.25</v>
      </c>
      <c r="AA393" s="19">
        <f>IF(OR(M393&lt;&gt;"",N393&lt;&gt;""),1,0)</f>
        <v>1</v>
      </c>
      <c r="AB393" s="19">
        <f>IF(M393&lt;&gt;0,1,0)</f>
        <v>1</v>
      </c>
      <c r="AC393" s="19">
        <f>IF(N393&lt;&gt;0,1,0)</f>
        <v>1</v>
      </c>
      <c r="AD393" s="23" t="str">
        <f>IF(W393&lt;&gt;"",$H393*W393,"")</f>
        <v/>
      </c>
      <c r="AE393" s="23" t="str">
        <f>IF(X393&lt;&gt;"",$H393*X393,"")</f>
        <v/>
      </c>
    </row>
    <row r="394" spans="2:31" x14ac:dyDescent="0.25">
      <c r="B394" s="18">
        <f>IF(G394="","",B393+1)</f>
        <v>372</v>
      </c>
      <c r="C394" s="25">
        <v>5200000001735</v>
      </c>
      <c r="D394" s="19"/>
      <c r="E394" s="19"/>
      <c r="F394" s="20"/>
      <c r="G394" s="20" t="s">
        <v>479</v>
      </c>
      <c r="H394" s="21">
        <v>1</v>
      </c>
      <c r="I394" s="21" t="s">
        <v>598</v>
      </c>
      <c r="J394" s="46"/>
      <c r="K394" s="46" t="s">
        <v>104</v>
      </c>
      <c r="L394" s="47"/>
      <c r="M394" s="48"/>
      <c r="N394" s="48"/>
      <c r="O394" s="49"/>
      <c r="P394" s="50"/>
      <c r="Q394" s="50">
        <v>0.18</v>
      </c>
      <c r="R394" s="50"/>
      <c r="S394" s="50"/>
      <c r="T394" s="46" t="s">
        <v>605</v>
      </c>
      <c r="U394" s="46" t="s">
        <v>606</v>
      </c>
      <c r="V394" s="51"/>
      <c r="W394" s="62"/>
      <c r="X394" s="62"/>
      <c r="Y394" s="23" t="str">
        <f>IF(M394&lt;&gt;"",$H394*M394,"")</f>
        <v/>
      </c>
      <c r="Z394" s="23" t="str">
        <f>IF(N394&lt;&gt;"",$H394*N394,"")</f>
        <v/>
      </c>
      <c r="AA394" s="19">
        <f>IF(OR(M394&lt;&gt;"",N394&lt;&gt;""),1,0)</f>
        <v>0</v>
      </c>
      <c r="AB394" s="19">
        <f>IF(M394&lt;&gt;0,1,0)</f>
        <v>0</v>
      </c>
      <c r="AC394" s="19">
        <f>IF(N394&lt;&gt;0,1,0)</f>
        <v>0</v>
      </c>
      <c r="AD394" s="23" t="str">
        <f>IF(W394&lt;&gt;"",$H394*W394,"")</f>
        <v/>
      </c>
      <c r="AE394" s="23" t="str">
        <f>IF(X394&lt;&gt;"",$H394*X394,"")</f>
        <v/>
      </c>
    </row>
    <row r="395" spans="2:31" x14ac:dyDescent="0.25">
      <c r="B395" s="18">
        <f>IF(G395="","",B394+1)</f>
        <v>373</v>
      </c>
      <c r="C395" s="25">
        <v>5200000004008</v>
      </c>
      <c r="D395" s="19"/>
      <c r="E395" s="19"/>
      <c r="F395" s="2"/>
      <c r="G395" s="20" t="s">
        <v>480</v>
      </c>
      <c r="H395" s="21">
        <v>1</v>
      </c>
      <c r="I395" s="21" t="s">
        <v>598</v>
      </c>
      <c r="J395" s="46"/>
      <c r="K395" s="46" t="s">
        <v>104</v>
      </c>
      <c r="L395" s="47"/>
      <c r="M395" s="48">
        <v>0.75</v>
      </c>
      <c r="N395" s="48">
        <v>0.75</v>
      </c>
      <c r="O395" s="49"/>
      <c r="P395" s="50"/>
      <c r="Q395" s="50">
        <v>0.18</v>
      </c>
      <c r="R395" s="50"/>
      <c r="S395" s="50"/>
      <c r="T395" s="46" t="s">
        <v>605</v>
      </c>
      <c r="U395" s="46" t="s">
        <v>606</v>
      </c>
      <c r="V395" s="51"/>
      <c r="W395" s="62"/>
      <c r="X395" s="62"/>
      <c r="Y395" s="23">
        <f>IF(M395&lt;&gt;"",$H395*M395,"")</f>
        <v>0.75</v>
      </c>
      <c r="Z395" s="23">
        <f>IF(N395&lt;&gt;"",$H395*N395,"")</f>
        <v>0.75</v>
      </c>
      <c r="AA395" s="19">
        <f>IF(OR(M395&lt;&gt;"",N395&lt;&gt;""),1,0)</f>
        <v>1</v>
      </c>
      <c r="AB395" s="19">
        <f>IF(M395&lt;&gt;0,1,0)</f>
        <v>1</v>
      </c>
      <c r="AC395" s="19">
        <f>IF(N395&lt;&gt;0,1,0)</f>
        <v>1</v>
      </c>
      <c r="AD395" s="23" t="str">
        <f>IF(W395&lt;&gt;"",$H395*W395,"")</f>
        <v/>
      </c>
      <c r="AE395" s="23" t="str">
        <f>IF(X395&lt;&gt;"",$H395*X395,"")</f>
        <v/>
      </c>
    </row>
    <row r="396" spans="2:31" x14ac:dyDescent="0.25">
      <c r="B396" s="18">
        <f>IF(G396="","",B395+1)</f>
        <v>374</v>
      </c>
      <c r="C396" s="25">
        <v>5200000001834</v>
      </c>
      <c r="D396" s="19"/>
      <c r="E396" s="19"/>
      <c r="F396" s="20"/>
      <c r="G396" s="20" t="s">
        <v>481</v>
      </c>
      <c r="H396" s="21">
        <v>1</v>
      </c>
      <c r="I396" s="21" t="s">
        <v>598</v>
      </c>
      <c r="J396" s="46"/>
      <c r="K396" s="46" t="s">
        <v>104</v>
      </c>
      <c r="L396" s="47"/>
      <c r="M396" s="48">
        <v>8.75</v>
      </c>
      <c r="N396" s="48">
        <v>8.75</v>
      </c>
      <c r="O396" s="49"/>
      <c r="P396" s="50"/>
      <c r="Q396" s="50">
        <v>0.18</v>
      </c>
      <c r="R396" s="50"/>
      <c r="S396" s="50"/>
      <c r="T396" s="46" t="s">
        <v>605</v>
      </c>
      <c r="U396" s="46" t="s">
        <v>606</v>
      </c>
      <c r="V396" s="51"/>
      <c r="W396" s="62"/>
      <c r="X396" s="62"/>
      <c r="Y396" s="23">
        <f>IF(M396&lt;&gt;"",$H396*M396,"")</f>
        <v>8.75</v>
      </c>
      <c r="Z396" s="23">
        <f>IF(N396&lt;&gt;"",$H396*N396,"")</f>
        <v>8.75</v>
      </c>
      <c r="AA396" s="19">
        <f>IF(OR(M396&lt;&gt;"",N396&lt;&gt;""),1,0)</f>
        <v>1</v>
      </c>
      <c r="AB396" s="19">
        <f>IF(M396&lt;&gt;0,1,0)</f>
        <v>1</v>
      </c>
      <c r="AC396" s="19">
        <f>IF(N396&lt;&gt;0,1,0)</f>
        <v>1</v>
      </c>
      <c r="AD396" s="23" t="str">
        <f>IF(W396&lt;&gt;"",$H396*W396,"")</f>
        <v/>
      </c>
      <c r="AE396" s="23" t="str">
        <f>IF(X396&lt;&gt;"",$H396*X396,"")</f>
        <v/>
      </c>
    </row>
    <row r="397" spans="2:31" x14ac:dyDescent="0.25">
      <c r="B397" s="18">
        <f>IF(G397="","",B396+1)</f>
        <v>375</v>
      </c>
      <c r="C397" s="25">
        <v>5200000015775</v>
      </c>
      <c r="D397" s="19"/>
      <c r="E397" s="19"/>
      <c r="F397" s="2"/>
      <c r="G397" s="20" t="s">
        <v>482</v>
      </c>
      <c r="H397" s="21">
        <v>245</v>
      </c>
      <c r="I397" s="21" t="s">
        <v>598</v>
      </c>
      <c r="J397" s="46"/>
      <c r="K397" s="46" t="s">
        <v>104</v>
      </c>
      <c r="L397" s="47"/>
      <c r="M397" s="48">
        <v>1.75</v>
      </c>
      <c r="N397" s="48">
        <v>1.75</v>
      </c>
      <c r="O397" s="49"/>
      <c r="P397" s="50"/>
      <c r="Q397" s="50">
        <v>0.18</v>
      </c>
      <c r="R397" s="50"/>
      <c r="S397" s="50"/>
      <c r="T397" s="46" t="s">
        <v>605</v>
      </c>
      <c r="U397" s="46" t="s">
        <v>606</v>
      </c>
      <c r="V397" s="51"/>
      <c r="W397" s="62"/>
      <c r="X397" s="62"/>
      <c r="Y397" s="23">
        <f>IF(M397&lt;&gt;"",$H397*M397,"")</f>
        <v>428.75</v>
      </c>
      <c r="Z397" s="23">
        <f>IF(N397&lt;&gt;"",$H397*N397,"")</f>
        <v>428.75</v>
      </c>
      <c r="AA397" s="19">
        <f>IF(OR(M397&lt;&gt;"",N397&lt;&gt;""),1,0)</f>
        <v>1</v>
      </c>
      <c r="AB397" s="19">
        <f>IF(M397&lt;&gt;0,1,0)</f>
        <v>1</v>
      </c>
      <c r="AC397" s="19">
        <f>IF(N397&lt;&gt;0,1,0)</f>
        <v>1</v>
      </c>
      <c r="AD397" s="23" t="str">
        <f>IF(W397&lt;&gt;"",$H397*W397,"")</f>
        <v/>
      </c>
      <c r="AE397" s="23" t="str">
        <f>IF(X397&lt;&gt;"",$H397*X397,"")</f>
        <v/>
      </c>
    </row>
    <row r="398" spans="2:31" x14ac:dyDescent="0.25">
      <c r="B398" s="18">
        <f>IF(G398="","",B397+1)</f>
        <v>376</v>
      </c>
      <c r="C398" s="25">
        <v>5200000014441</v>
      </c>
      <c r="D398" s="19"/>
      <c r="E398" s="19"/>
      <c r="F398" s="20"/>
      <c r="G398" s="20" t="s">
        <v>591</v>
      </c>
      <c r="H398" s="21">
        <v>333</v>
      </c>
      <c r="I398" s="21" t="s">
        <v>598</v>
      </c>
      <c r="J398" s="46"/>
      <c r="K398" s="46" t="s">
        <v>104</v>
      </c>
      <c r="L398" s="47"/>
      <c r="M398" s="48"/>
      <c r="N398" s="48"/>
      <c r="O398" s="49"/>
      <c r="P398" s="50"/>
      <c r="Q398" s="50">
        <v>0.18</v>
      </c>
      <c r="R398" s="50"/>
      <c r="S398" s="50"/>
      <c r="T398" s="46" t="s">
        <v>605</v>
      </c>
      <c r="U398" s="46" t="s">
        <v>606</v>
      </c>
      <c r="V398" s="51"/>
      <c r="W398" s="62"/>
      <c r="X398" s="62"/>
      <c r="Y398" s="23" t="str">
        <f>IF(M398&lt;&gt;"",$H398*M398,"")</f>
        <v/>
      </c>
      <c r="Z398" s="23" t="str">
        <f>IF(N398&lt;&gt;"",$H398*N398,"")</f>
        <v/>
      </c>
      <c r="AA398" s="19">
        <f>IF(OR(M398&lt;&gt;"",N398&lt;&gt;""),1,0)</f>
        <v>0</v>
      </c>
      <c r="AB398" s="19">
        <f>IF(M398&lt;&gt;0,1,0)</f>
        <v>0</v>
      </c>
      <c r="AC398" s="19">
        <f>IF(N398&lt;&gt;0,1,0)</f>
        <v>0</v>
      </c>
      <c r="AD398" s="23" t="str">
        <f>IF(W398&lt;&gt;"",$H398*W398,"")</f>
        <v/>
      </c>
      <c r="AE398" s="23" t="str">
        <f>IF(X398&lt;&gt;"",$H398*X398,"")</f>
        <v/>
      </c>
    </row>
    <row r="399" spans="2:31" x14ac:dyDescent="0.25">
      <c r="B399" s="18">
        <f>IF(G399="","",B398+1)</f>
        <v>377</v>
      </c>
      <c r="C399" s="25">
        <v>5200000021027</v>
      </c>
      <c r="D399" s="19"/>
      <c r="E399" s="19"/>
      <c r="F399" s="2"/>
      <c r="G399" s="20" t="s">
        <v>483</v>
      </c>
      <c r="H399" s="21">
        <v>133</v>
      </c>
      <c r="I399" s="21" t="s">
        <v>598</v>
      </c>
      <c r="J399" s="46"/>
      <c r="K399" s="46" t="s">
        <v>104</v>
      </c>
      <c r="L399" s="47"/>
      <c r="M399" s="48">
        <v>3.9</v>
      </c>
      <c r="N399" s="48">
        <v>3.9</v>
      </c>
      <c r="O399" s="49"/>
      <c r="P399" s="50"/>
      <c r="Q399" s="50">
        <v>0.18</v>
      </c>
      <c r="R399" s="50"/>
      <c r="S399" s="50"/>
      <c r="T399" s="46" t="s">
        <v>605</v>
      </c>
      <c r="U399" s="46" t="s">
        <v>606</v>
      </c>
      <c r="V399" s="51"/>
      <c r="W399" s="62"/>
      <c r="X399" s="62"/>
      <c r="Y399" s="23">
        <f>IF(M399&lt;&gt;"",$H399*M399,"")</f>
        <v>518.69999999999993</v>
      </c>
      <c r="Z399" s="23">
        <f>IF(N399&lt;&gt;"",$H399*N399,"")</f>
        <v>518.69999999999993</v>
      </c>
      <c r="AA399" s="19">
        <f>IF(OR(M399&lt;&gt;"",N399&lt;&gt;""),1,0)</f>
        <v>1</v>
      </c>
      <c r="AB399" s="19">
        <f>IF(M399&lt;&gt;0,1,0)</f>
        <v>1</v>
      </c>
      <c r="AC399" s="19">
        <f>IF(N399&lt;&gt;0,1,0)</f>
        <v>1</v>
      </c>
      <c r="AD399" s="23" t="str">
        <f>IF(W399&lt;&gt;"",$H399*W399,"")</f>
        <v/>
      </c>
      <c r="AE399" s="23" t="str">
        <f>IF(X399&lt;&gt;"",$H399*X399,"")</f>
        <v/>
      </c>
    </row>
    <row r="400" spans="2:31" x14ac:dyDescent="0.25">
      <c r="B400" s="18">
        <f>IF(G400="","",B399+1)</f>
        <v>378</v>
      </c>
      <c r="C400" s="25">
        <v>5200000019289</v>
      </c>
      <c r="D400" s="19"/>
      <c r="E400" s="19"/>
      <c r="F400" s="20"/>
      <c r="G400" s="20" t="s">
        <v>484</v>
      </c>
      <c r="H400" s="21">
        <v>67</v>
      </c>
      <c r="I400" s="21" t="s">
        <v>598</v>
      </c>
      <c r="J400" s="46"/>
      <c r="K400" s="46" t="s">
        <v>104</v>
      </c>
      <c r="L400" s="47"/>
      <c r="M400" s="48">
        <v>3.55</v>
      </c>
      <c r="N400" s="48">
        <v>3.55</v>
      </c>
      <c r="O400" s="49"/>
      <c r="P400" s="50"/>
      <c r="Q400" s="50">
        <v>0.18</v>
      </c>
      <c r="R400" s="50"/>
      <c r="S400" s="50"/>
      <c r="T400" s="46" t="s">
        <v>605</v>
      </c>
      <c r="U400" s="46" t="s">
        <v>606</v>
      </c>
      <c r="V400" s="51"/>
      <c r="W400" s="62"/>
      <c r="X400" s="62"/>
      <c r="Y400" s="23">
        <f>IF(M400&lt;&gt;"",$H400*M400,"")</f>
        <v>237.85</v>
      </c>
      <c r="Z400" s="23">
        <f>IF(N400&lt;&gt;"",$H400*N400,"")</f>
        <v>237.85</v>
      </c>
      <c r="AA400" s="19">
        <f>IF(OR(M400&lt;&gt;"",N400&lt;&gt;""),1,0)</f>
        <v>1</v>
      </c>
      <c r="AB400" s="19">
        <f>IF(M400&lt;&gt;0,1,0)</f>
        <v>1</v>
      </c>
      <c r="AC400" s="19">
        <f>IF(N400&lt;&gt;0,1,0)</f>
        <v>1</v>
      </c>
      <c r="AD400" s="23" t="str">
        <f>IF(W400&lt;&gt;"",$H400*W400,"")</f>
        <v/>
      </c>
      <c r="AE400" s="23" t="str">
        <f>IF(X400&lt;&gt;"",$H400*X400,"")</f>
        <v/>
      </c>
    </row>
    <row r="401" spans="2:31" x14ac:dyDescent="0.25">
      <c r="B401" s="18">
        <f>IF(G401="","",B400+1)</f>
        <v>379</v>
      </c>
      <c r="C401" s="25">
        <v>5200000019290</v>
      </c>
      <c r="D401" s="19"/>
      <c r="E401" s="19"/>
      <c r="F401" s="2"/>
      <c r="G401" s="20" t="s">
        <v>485</v>
      </c>
      <c r="H401" s="21">
        <v>333</v>
      </c>
      <c r="I401" s="21" t="s">
        <v>598</v>
      </c>
      <c r="J401" s="46"/>
      <c r="K401" s="46" t="s">
        <v>104</v>
      </c>
      <c r="L401" s="47"/>
      <c r="M401" s="48">
        <v>2.8</v>
      </c>
      <c r="N401" s="48">
        <v>2.8</v>
      </c>
      <c r="O401" s="49"/>
      <c r="P401" s="50"/>
      <c r="Q401" s="50">
        <v>0.18</v>
      </c>
      <c r="R401" s="50"/>
      <c r="S401" s="50"/>
      <c r="T401" s="46" t="s">
        <v>605</v>
      </c>
      <c r="U401" s="46" t="s">
        <v>606</v>
      </c>
      <c r="V401" s="51"/>
      <c r="W401" s="62"/>
      <c r="X401" s="62"/>
      <c r="Y401" s="23">
        <f>IF(M401&lt;&gt;"",$H401*M401,"")</f>
        <v>932.4</v>
      </c>
      <c r="Z401" s="23">
        <f>IF(N401&lt;&gt;"",$H401*N401,"")</f>
        <v>932.4</v>
      </c>
      <c r="AA401" s="19">
        <f>IF(OR(M401&lt;&gt;"",N401&lt;&gt;""),1,0)</f>
        <v>1</v>
      </c>
      <c r="AB401" s="19">
        <f>IF(M401&lt;&gt;0,1,0)</f>
        <v>1</v>
      </c>
      <c r="AC401" s="19">
        <f>IF(N401&lt;&gt;0,1,0)</f>
        <v>1</v>
      </c>
      <c r="AD401" s="23" t="str">
        <f>IF(W401&lt;&gt;"",$H401*W401,"")</f>
        <v/>
      </c>
      <c r="AE401" s="23" t="str">
        <f>IF(X401&lt;&gt;"",$H401*X401,"")</f>
        <v/>
      </c>
    </row>
    <row r="402" spans="2:31" x14ac:dyDescent="0.25">
      <c r="B402" s="18">
        <f>IF(G402="","",B401+1)</f>
        <v>380</v>
      </c>
      <c r="C402" s="25">
        <v>5200000011618</v>
      </c>
      <c r="D402" s="19"/>
      <c r="E402" s="19"/>
      <c r="F402" s="20"/>
      <c r="G402" s="20" t="s">
        <v>486</v>
      </c>
      <c r="H402" s="21">
        <v>1</v>
      </c>
      <c r="I402" s="21" t="s">
        <v>598</v>
      </c>
      <c r="J402" s="46"/>
      <c r="K402" s="46" t="s">
        <v>104</v>
      </c>
      <c r="L402" s="47"/>
      <c r="M402" s="48">
        <v>2.2000000000000002</v>
      </c>
      <c r="N402" s="48">
        <v>2.2000000000000002</v>
      </c>
      <c r="O402" s="49"/>
      <c r="P402" s="50"/>
      <c r="Q402" s="50">
        <v>0.18</v>
      </c>
      <c r="R402" s="50"/>
      <c r="S402" s="50"/>
      <c r="T402" s="46" t="s">
        <v>605</v>
      </c>
      <c r="U402" s="46" t="s">
        <v>606</v>
      </c>
      <c r="V402" s="51"/>
      <c r="W402" s="62"/>
      <c r="X402" s="62"/>
      <c r="Y402" s="23">
        <f>IF(M402&lt;&gt;"",$H402*M402,"")</f>
        <v>2.2000000000000002</v>
      </c>
      <c r="Z402" s="23">
        <f>IF(N402&lt;&gt;"",$H402*N402,"")</f>
        <v>2.2000000000000002</v>
      </c>
      <c r="AA402" s="19">
        <f>IF(OR(M402&lt;&gt;"",N402&lt;&gt;""),1,0)</f>
        <v>1</v>
      </c>
      <c r="AB402" s="19">
        <f>IF(M402&lt;&gt;0,1,0)</f>
        <v>1</v>
      </c>
      <c r="AC402" s="19">
        <f>IF(N402&lt;&gt;0,1,0)</f>
        <v>1</v>
      </c>
      <c r="AD402" s="23" t="str">
        <f>IF(W402&lt;&gt;"",$H402*W402,"")</f>
        <v/>
      </c>
      <c r="AE402" s="23" t="str">
        <f>IF(X402&lt;&gt;"",$H402*X402,"")</f>
        <v/>
      </c>
    </row>
    <row r="403" spans="2:31" x14ac:dyDescent="0.25">
      <c r="B403" s="18">
        <f>IF(G403="","",B402+1)</f>
        <v>381</v>
      </c>
      <c r="C403" s="25">
        <v>5200000015495</v>
      </c>
      <c r="D403" s="19"/>
      <c r="E403" s="19"/>
      <c r="F403" s="2"/>
      <c r="G403" s="20" t="s">
        <v>487</v>
      </c>
      <c r="H403" s="21">
        <v>1</v>
      </c>
      <c r="I403" s="21" t="s">
        <v>598</v>
      </c>
      <c r="J403" s="46"/>
      <c r="K403" s="46" t="s">
        <v>104</v>
      </c>
      <c r="L403" s="47"/>
      <c r="M403" s="48">
        <v>0.8</v>
      </c>
      <c r="N403" s="48">
        <v>0.8</v>
      </c>
      <c r="O403" s="49"/>
      <c r="P403" s="50"/>
      <c r="Q403" s="50">
        <v>0.18</v>
      </c>
      <c r="R403" s="50"/>
      <c r="S403" s="50"/>
      <c r="T403" s="46" t="s">
        <v>605</v>
      </c>
      <c r="U403" s="46" t="s">
        <v>606</v>
      </c>
      <c r="V403" s="51"/>
      <c r="W403" s="62"/>
      <c r="X403" s="62"/>
      <c r="Y403" s="23">
        <f>IF(M403&lt;&gt;"",$H403*M403,"")</f>
        <v>0.8</v>
      </c>
      <c r="Z403" s="23">
        <f>IF(N403&lt;&gt;"",$H403*N403,"")</f>
        <v>0.8</v>
      </c>
      <c r="AA403" s="19">
        <f>IF(OR(M403&lt;&gt;"",N403&lt;&gt;""),1,0)</f>
        <v>1</v>
      </c>
      <c r="AB403" s="19">
        <f>IF(M403&lt;&gt;0,1,0)</f>
        <v>1</v>
      </c>
      <c r="AC403" s="19">
        <f>IF(N403&lt;&gt;0,1,0)</f>
        <v>1</v>
      </c>
      <c r="AD403" s="23" t="str">
        <f>IF(W403&lt;&gt;"",$H403*W403,"")</f>
        <v/>
      </c>
      <c r="AE403" s="23" t="str">
        <f>IF(X403&lt;&gt;"",$H403*X403,"")</f>
        <v/>
      </c>
    </row>
    <row r="404" spans="2:31" x14ac:dyDescent="0.25">
      <c r="B404" s="18">
        <f>IF(G404="","",B403+1)</f>
        <v>382</v>
      </c>
      <c r="C404" s="25">
        <v>5200000017799</v>
      </c>
      <c r="D404" s="19"/>
      <c r="E404" s="19"/>
      <c r="F404" s="20"/>
      <c r="G404" s="20" t="s">
        <v>488</v>
      </c>
      <c r="H404" s="21">
        <v>1</v>
      </c>
      <c r="I404" s="21" t="s">
        <v>598</v>
      </c>
      <c r="J404" s="46"/>
      <c r="K404" s="46" t="s">
        <v>104</v>
      </c>
      <c r="L404" s="47"/>
      <c r="M404" s="48"/>
      <c r="N404" s="48"/>
      <c r="O404" s="49"/>
      <c r="P404" s="50"/>
      <c r="Q404" s="50">
        <v>0.18</v>
      </c>
      <c r="R404" s="50"/>
      <c r="S404" s="50"/>
      <c r="T404" s="46" t="s">
        <v>605</v>
      </c>
      <c r="U404" s="46" t="s">
        <v>606</v>
      </c>
      <c r="V404" s="51"/>
      <c r="W404" s="62"/>
      <c r="X404" s="62"/>
      <c r="Y404" s="23" t="str">
        <f>IF(M404&lt;&gt;"",$H404*M404,"")</f>
        <v/>
      </c>
      <c r="Z404" s="23" t="str">
        <f>IF(N404&lt;&gt;"",$H404*N404,"")</f>
        <v/>
      </c>
      <c r="AA404" s="19">
        <f>IF(OR(M404&lt;&gt;"",N404&lt;&gt;""),1,0)</f>
        <v>0</v>
      </c>
      <c r="AB404" s="19">
        <f>IF(M404&lt;&gt;0,1,0)</f>
        <v>0</v>
      </c>
      <c r="AC404" s="19">
        <f>IF(N404&lt;&gt;0,1,0)</f>
        <v>0</v>
      </c>
      <c r="AD404" s="23" t="str">
        <f>IF(W404&lt;&gt;"",$H404*W404,"")</f>
        <v/>
      </c>
      <c r="AE404" s="23" t="str">
        <f>IF(X404&lt;&gt;"",$H404*X404,"")</f>
        <v/>
      </c>
    </row>
    <row r="405" spans="2:31" x14ac:dyDescent="0.25">
      <c r="B405" s="18">
        <f>IF(G405="","",B404+1)</f>
        <v>383</v>
      </c>
      <c r="C405" s="25">
        <v>5200000013673</v>
      </c>
      <c r="D405" s="19"/>
      <c r="E405" s="19"/>
      <c r="F405" s="2"/>
      <c r="G405" s="20" t="s">
        <v>489</v>
      </c>
      <c r="H405" s="21">
        <v>133</v>
      </c>
      <c r="I405" s="21" t="s">
        <v>598</v>
      </c>
      <c r="J405" s="46"/>
      <c r="K405" s="46" t="s">
        <v>104</v>
      </c>
      <c r="L405" s="47"/>
      <c r="M405" s="48"/>
      <c r="N405" s="48"/>
      <c r="O405" s="49"/>
      <c r="P405" s="50"/>
      <c r="Q405" s="50">
        <v>0.18</v>
      </c>
      <c r="R405" s="50"/>
      <c r="S405" s="50"/>
      <c r="T405" s="46" t="s">
        <v>605</v>
      </c>
      <c r="U405" s="46" t="s">
        <v>606</v>
      </c>
      <c r="V405" s="51"/>
      <c r="W405" s="62"/>
      <c r="X405" s="62"/>
      <c r="Y405" s="23" t="str">
        <f>IF(M405&lt;&gt;"",$H405*M405,"")</f>
        <v/>
      </c>
      <c r="Z405" s="23" t="str">
        <f>IF(N405&lt;&gt;"",$H405*N405,"")</f>
        <v/>
      </c>
      <c r="AA405" s="19">
        <f>IF(OR(M405&lt;&gt;"",N405&lt;&gt;""),1,0)</f>
        <v>0</v>
      </c>
      <c r="AB405" s="19">
        <f>IF(M405&lt;&gt;0,1,0)</f>
        <v>0</v>
      </c>
      <c r="AC405" s="19">
        <f>IF(N405&lt;&gt;0,1,0)</f>
        <v>0</v>
      </c>
      <c r="AD405" s="23" t="str">
        <f>IF(W405&lt;&gt;"",$H405*W405,"")</f>
        <v/>
      </c>
      <c r="AE405" s="23" t="str">
        <f>IF(X405&lt;&gt;"",$H405*X405,"")</f>
        <v/>
      </c>
    </row>
    <row r="406" spans="2:31" x14ac:dyDescent="0.25">
      <c r="B406" s="18">
        <f>IF(G406="","",B405+1)</f>
        <v>384</v>
      </c>
      <c r="C406" s="25">
        <v>5200000013674</v>
      </c>
      <c r="D406" s="19"/>
      <c r="E406" s="19"/>
      <c r="F406" s="20"/>
      <c r="G406" s="20" t="s">
        <v>490</v>
      </c>
      <c r="H406" s="21">
        <v>133</v>
      </c>
      <c r="I406" s="21" t="s">
        <v>598</v>
      </c>
      <c r="J406" s="46"/>
      <c r="K406" s="46" t="s">
        <v>104</v>
      </c>
      <c r="L406" s="47"/>
      <c r="M406" s="48"/>
      <c r="N406" s="48"/>
      <c r="O406" s="49"/>
      <c r="P406" s="50"/>
      <c r="Q406" s="50">
        <v>0.18</v>
      </c>
      <c r="R406" s="50"/>
      <c r="S406" s="50"/>
      <c r="T406" s="46" t="s">
        <v>605</v>
      </c>
      <c r="U406" s="46" t="s">
        <v>606</v>
      </c>
      <c r="V406" s="51"/>
      <c r="W406" s="62"/>
      <c r="X406" s="62"/>
      <c r="Y406" s="23" t="str">
        <f>IF(M406&lt;&gt;"",$H406*M406,"")</f>
        <v/>
      </c>
      <c r="Z406" s="23" t="str">
        <f>IF(N406&lt;&gt;"",$H406*N406,"")</f>
        <v/>
      </c>
      <c r="AA406" s="19">
        <f>IF(OR(M406&lt;&gt;"",N406&lt;&gt;""),1,0)</f>
        <v>0</v>
      </c>
      <c r="AB406" s="19">
        <f>IF(M406&lt;&gt;0,1,0)</f>
        <v>0</v>
      </c>
      <c r="AC406" s="19">
        <f>IF(N406&lt;&gt;0,1,0)</f>
        <v>0</v>
      </c>
      <c r="AD406" s="23" t="str">
        <f>IF(W406&lt;&gt;"",$H406*W406,"")</f>
        <v/>
      </c>
      <c r="AE406" s="23" t="str">
        <f>IF(X406&lt;&gt;"",$H406*X406,"")</f>
        <v/>
      </c>
    </row>
    <row r="407" spans="2:31" x14ac:dyDescent="0.25">
      <c r="B407" s="18">
        <f>IF(G407="","",B406+1)</f>
        <v>385</v>
      </c>
      <c r="C407" s="25">
        <v>5200000011280</v>
      </c>
      <c r="D407" s="19"/>
      <c r="E407" s="19"/>
      <c r="F407" s="2"/>
      <c r="G407" s="20" t="s">
        <v>491</v>
      </c>
      <c r="H407" s="21">
        <v>1</v>
      </c>
      <c r="I407" s="21" t="s">
        <v>598</v>
      </c>
      <c r="J407" s="46"/>
      <c r="K407" s="46" t="s">
        <v>104</v>
      </c>
      <c r="L407" s="47"/>
      <c r="M407" s="48"/>
      <c r="N407" s="48"/>
      <c r="O407" s="49"/>
      <c r="P407" s="50"/>
      <c r="Q407" s="50">
        <v>0.18</v>
      </c>
      <c r="R407" s="50"/>
      <c r="S407" s="50"/>
      <c r="T407" s="46" t="s">
        <v>605</v>
      </c>
      <c r="U407" s="46" t="s">
        <v>606</v>
      </c>
      <c r="V407" s="51"/>
      <c r="W407" s="62"/>
      <c r="X407" s="62"/>
      <c r="Y407" s="23" t="str">
        <f>IF(M407&lt;&gt;"",$H407*M407,"")</f>
        <v/>
      </c>
      <c r="Z407" s="23" t="str">
        <f>IF(N407&lt;&gt;"",$H407*N407,"")</f>
        <v/>
      </c>
      <c r="AA407" s="19">
        <f>IF(OR(M407&lt;&gt;"",N407&lt;&gt;""),1,0)</f>
        <v>0</v>
      </c>
      <c r="AB407" s="19">
        <f>IF(M407&lt;&gt;0,1,0)</f>
        <v>0</v>
      </c>
      <c r="AC407" s="19">
        <f>IF(N407&lt;&gt;0,1,0)</f>
        <v>0</v>
      </c>
      <c r="AD407" s="23" t="str">
        <f>IF(W407&lt;&gt;"",$H407*W407,"")</f>
        <v/>
      </c>
      <c r="AE407" s="23" t="str">
        <f>IF(X407&lt;&gt;"",$H407*X407,"")</f>
        <v/>
      </c>
    </row>
    <row r="408" spans="2:31" x14ac:dyDescent="0.25">
      <c r="B408" s="18">
        <f>IF(G408="","",B407+1)</f>
        <v>386</v>
      </c>
      <c r="C408" s="25">
        <v>5200000011281</v>
      </c>
      <c r="D408" s="19"/>
      <c r="E408" s="19"/>
      <c r="F408" s="20"/>
      <c r="G408" s="20" t="s">
        <v>492</v>
      </c>
      <c r="H408" s="21">
        <v>1</v>
      </c>
      <c r="I408" s="21" t="s">
        <v>598</v>
      </c>
      <c r="J408" s="46"/>
      <c r="K408" s="46" t="s">
        <v>104</v>
      </c>
      <c r="L408" s="47"/>
      <c r="M408" s="48"/>
      <c r="N408" s="48"/>
      <c r="O408" s="49"/>
      <c r="P408" s="50"/>
      <c r="Q408" s="50">
        <v>0.18</v>
      </c>
      <c r="R408" s="50"/>
      <c r="S408" s="50"/>
      <c r="T408" s="46" t="s">
        <v>605</v>
      </c>
      <c r="U408" s="46" t="s">
        <v>606</v>
      </c>
      <c r="V408" s="51"/>
      <c r="W408" s="62"/>
      <c r="X408" s="62"/>
      <c r="Y408" s="23" t="str">
        <f>IF(M408&lt;&gt;"",$H408*M408,"")</f>
        <v/>
      </c>
      <c r="Z408" s="23" t="str">
        <f>IF(N408&lt;&gt;"",$H408*N408,"")</f>
        <v/>
      </c>
      <c r="AA408" s="19">
        <f>IF(OR(M408&lt;&gt;"",N408&lt;&gt;""),1,0)</f>
        <v>0</v>
      </c>
      <c r="AB408" s="19">
        <f>IF(M408&lt;&gt;0,1,0)</f>
        <v>0</v>
      </c>
      <c r="AC408" s="19">
        <f>IF(N408&lt;&gt;0,1,0)</f>
        <v>0</v>
      </c>
      <c r="AD408" s="23" t="str">
        <f>IF(W408&lt;&gt;"",$H408*W408,"")</f>
        <v/>
      </c>
      <c r="AE408" s="23" t="str">
        <f>IF(X408&lt;&gt;"",$H408*X408,"")</f>
        <v/>
      </c>
    </row>
    <row r="409" spans="2:31" x14ac:dyDescent="0.25">
      <c r="B409" s="18">
        <f>IF(G409="","",B408+1)</f>
        <v>387</v>
      </c>
      <c r="C409" s="25">
        <v>5200000011129</v>
      </c>
      <c r="D409" s="19"/>
      <c r="E409" s="19"/>
      <c r="F409" s="2"/>
      <c r="G409" s="20" t="s">
        <v>493</v>
      </c>
      <c r="H409" s="21">
        <v>1</v>
      </c>
      <c r="I409" s="21" t="s">
        <v>598</v>
      </c>
      <c r="J409" s="46"/>
      <c r="K409" s="46" t="s">
        <v>104</v>
      </c>
      <c r="L409" s="47"/>
      <c r="M409" s="48"/>
      <c r="N409" s="48"/>
      <c r="O409" s="49"/>
      <c r="P409" s="50"/>
      <c r="Q409" s="50">
        <v>0.18</v>
      </c>
      <c r="R409" s="50"/>
      <c r="S409" s="50"/>
      <c r="T409" s="46" t="s">
        <v>605</v>
      </c>
      <c r="U409" s="46" t="s">
        <v>606</v>
      </c>
      <c r="V409" s="51"/>
      <c r="W409" s="62"/>
      <c r="X409" s="62"/>
      <c r="Y409" s="23" t="str">
        <f>IF(M409&lt;&gt;"",$H409*M409,"")</f>
        <v/>
      </c>
      <c r="Z409" s="23" t="str">
        <f>IF(N409&lt;&gt;"",$H409*N409,"")</f>
        <v/>
      </c>
      <c r="AA409" s="19">
        <f>IF(OR(M409&lt;&gt;"",N409&lt;&gt;""),1,0)</f>
        <v>0</v>
      </c>
      <c r="AB409" s="19">
        <f>IF(M409&lt;&gt;0,1,0)</f>
        <v>0</v>
      </c>
      <c r="AC409" s="19">
        <f>IF(N409&lt;&gt;0,1,0)</f>
        <v>0</v>
      </c>
      <c r="AD409" s="23" t="str">
        <f>IF(W409&lt;&gt;"",$H409*W409,"")</f>
        <v/>
      </c>
      <c r="AE409" s="23" t="str">
        <f>IF(X409&lt;&gt;"",$H409*X409,"")</f>
        <v/>
      </c>
    </row>
    <row r="410" spans="2:31" x14ac:dyDescent="0.25">
      <c r="B410" s="18">
        <f>IF(G410="","",B409+1)</f>
        <v>388</v>
      </c>
      <c r="C410" s="25">
        <v>5200000015503</v>
      </c>
      <c r="D410" s="19"/>
      <c r="E410" s="19"/>
      <c r="F410" s="20"/>
      <c r="G410" s="20" t="s">
        <v>494</v>
      </c>
      <c r="H410" s="21">
        <v>1</v>
      </c>
      <c r="I410" s="21" t="s">
        <v>598</v>
      </c>
      <c r="J410" s="46"/>
      <c r="K410" s="46" t="s">
        <v>104</v>
      </c>
      <c r="L410" s="47"/>
      <c r="M410" s="48">
        <v>0.48</v>
      </c>
      <c r="N410" s="48">
        <v>0.48</v>
      </c>
      <c r="O410" s="49"/>
      <c r="P410" s="50"/>
      <c r="Q410" s="50">
        <v>0.18</v>
      </c>
      <c r="R410" s="50"/>
      <c r="S410" s="50"/>
      <c r="T410" s="46" t="s">
        <v>605</v>
      </c>
      <c r="U410" s="46" t="s">
        <v>606</v>
      </c>
      <c r="V410" s="51"/>
      <c r="W410" s="62"/>
      <c r="X410" s="62"/>
      <c r="Y410" s="23">
        <f>IF(M410&lt;&gt;"",$H410*M410,"")</f>
        <v>0.48</v>
      </c>
      <c r="Z410" s="23">
        <f>IF(N410&lt;&gt;"",$H410*N410,"")</f>
        <v>0.48</v>
      </c>
      <c r="AA410" s="19">
        <f>IF(OR(M410&lt;&gt;"",N410&lt;&gt;""),1,0)</f>
        <v>1</v>
      </c>
      <c r="AB410" s="19">
        <f>IF(M410&lt;&gt;0,1,0)</f>
        <v>1</v>
      </c>
      <c r="AC410" s="19">
        <f>IF(N410&lt;&gt;0,1,0)</f>
        <v>1</v>
      </c>
      <c r="AD410" s="23" t="str">
        <f>IF(W410&lt;&gt;"",$H410*W410,"")</f>
        <v/>
      </c>
      <c r="AE410" s="23" t="str">
        <f>IF(X410&lt;&gt;"",$H410*X410,"")</f>
        <v/>
      </c>
    </row>
    <row r="411" spans="2:31" x14ac:dyDescent="0.25">
      <c r="B411" s="18">
        <f>IF(G411="","",B410+1)</f>
        <v>389</v>
      </c>
      <c r="C411" s="25">
        <v>5200000014454</v>
      </c>
      <c r="D411" s="19"/>
      <c r="E411" s="19"/>
      <c r="F411" s="2"/>
      <c r="G411" s="20" t="s">
        <v>495</v>
      </c>
      <c r="H411" s="21">
        <v>20</v>
      </c>
      <c r="I411" s="21" t="s">
        <v>598</v>
      </c>
      <c r="J411" s="46"/>
      <c r="K411" s="46" t="s">
        <v>104</v>
      </c>
      <c r="L411" s="47"/>
      <c r="M411" s="48">
        <v>2.4900000000000002</v>
      </c>
      <c r="N411" s="48">
        <v>2.4900000000000002</v>
      </c>
      <c r="O411" s="49"/>
      <c r="P411" s="50"/>
      <c r="Q411" s="50">
        <v>0.18</v>
      </c>
      <c r="R411" s="50"/>
      <c r="S411" s="50"/>
      <c r="T411" s="46" t="s">
        <v>605</v>
      </c>
      <c r="U411" s="46" t="s">
        <v>606</v>
      </c>
      <c r="V411" s="51"/>
      <c r="W411" s="62"/>
      <c r="X411" s="62"/>
      <c r="Y411" s="23">
        <f>IF(M411&lt;&gt;"",$H411*M411,"")</f>
        <v>49.800000000000004</v>
      </c>
      <c r="Z411" s="23">
        <f>IF(N411&lt;&gt;"",$H411*N411,"")</f>
        <v>49.800000000000004</v>
      </c>
      <c r="AA411" s="19">
        <f>IF(OR(M411&lt;&gt;"",N411&lt;&gt;""),1,0)</f>
        <v>1</v>
      </c>
      <c r="AB411" s="19">
        <f>IF(M411&lt;&gt;0,1,0)</f>
        <v>1</v>
      </c>
      <c r="AC411" s="19">
        <f>IF(N411&lt;&gt;0,1,0)</f>
        <v>1</v>
      </c>
      <c r="AD411" s="23" t="str">
        <f>IF(W411&lt;&gt;"",$H411*W411,"")</f>
        <v/>
      </c>
      <c r="AE411" s="23" t="str">
        <f>IF(X411&lt;&gt;"",$H411*X411,"")</f>
        <v/>
      </c>
    </row>
    <row r="412" spans="2:31" x14ac:dyDescent="0.25">
      <c r="B412" s="18">
        <f>IF(G412="","",B411+1)</f>
        <v>390</v>
      </c>
      <c r="C412" s="25">
        <v>5200000010136</v>
      </c>
      <c r="D412" s="19"/>
      <c r="E412" s="19"/>
      <c r="F412" s="20"/>
      <c r="G412" s="20" t="s">
        <v>496</v>
      </c>
      <c r="H412" s="21">
        <v>21</v>
      </c>
      <c r="I412" s="21" t="s">
        <v>598</v>
      </c>
      <c r="J412" s="46"/>
      <c r="K412" s="46" t="s">
        <v>104</v>
      </c>
      <c r="L412" s="47"/>
      <c r="M412" s="48">
        <v>2.4900000000000002</v>
      </c>
      <c r="N412" s="48">
        <v>2.4900000000000002</v>
      </c>
      <c r="O412" s="49"/>
      <c r="P412" s="50"/>
      <c r="Q412" s="50">
        <v>0.18</v>
      </c>
      <c r="R412" s="50"/>
      <c r="S412" s="50"/>
      <c r="T412" s="46" t="s">
        <v>605</v>
      </c>
      <c r="U412" s="46" t="s">
        <v>606</v>
      </c>
      <c r="V412" s="51"/>
      <c r="W412" s="62"/>
      <c r="X412" s="62"/>
      <c r="Y412" s="23">
        <f>IF(M412&lt;&gt;"",$H412*M412,"")</f>
        <v>52.290000000000006</v>
      </c>
      <c r="Z412" s="23">
        <f>IF(N412&lt;&gt;"",$H412*N412,"")</f>
        <v>52.290000000000006</v>
      </c>
      <c r="AA412" s="19">
        <f>IF(OR(M412&lt;&gt;"",N412&lt;&gt;""),1,0)</f>
        <v>1</v>
      </c>
      <c r="AB412" s="19">
        <f>IF(M412&lt;&gt;0,1,0)</f>
        <v>1</v>
      </c>
      <c r="AC412" s="19">
        <f>IF(N412&lt;&gt;0,1,0)</f>
        <v>1</v>
      </c>
      <c r="AD412" s="23" t="str">
        <f>IF(W412&lt;&gt;"",$H412*W412,"")</f>
        <v/>
      </c>
      <c r="AE412" s="23" t="str">
        <f>IF(X412&lt;&gt;"",$H412*X412,"")</f>
        <v/>
      </c>
    </row>
    <row r="413" spans="2:31" x14ac:dyDescent="0.25">
      <c r="B413" s="18">
        <f>IF(G413="","",B412+1)</f>
        <v>391</v>
      </c>
      <c r="C413" s="25">
        <v>5200000010138</v>
      </c>
      <c r="D413" s="19"/>
      <c r="E413" s="19"/>
      <c r="F413" s="2"/>
      <c r="G413" s="20" t="s">
        <v>497</v>
      </c>
      <c r="H413" s="21">
        <v>21</v>
      </c>
      <c r="I413" s="21" t="s">
        <v>598</v>
      </c>
      <c r="J413" s="46"/>
      <c r="K413" s="46" t="s">
        <v>104</v>
      </c>
      <c r="L413" s="47"/>
      <c r="M413" s="48"/>
      <c r="N413" s="48"/>
      <c r="O413" s="49"/>
      <c r="P413" s="50"/>
      <c r="Q413" s="50">
        <v>0.18</v>
      </c>
      <c r="R413" s="50"/>
      <c r="S413" s="50"/>
      <c r="T413" s="46" t="s">
        <v>605</v>
      </c>
      <c r="U413" s="46" t="s">
        <v>606</v>
      </c>
      <c r="V413" s="51"/>
      <c r="W413" s="62"/>
      <c r="X413" s="62"/>
      <c r="Y413" s="23" t="str">
        <f>IF(M413&lt;&gt;"",$H413*M413,"")</f>
        <v/>
      </c>
      <c r="Z413" s="23" t="str">
        <f>IF(N413&lt;&gt;"",$H413*N413,"")</f>
        <v/>
      </c>
      <c r="AA413" s="19">
        <f>IF(OR(M413&lt;&gt;"",N413&lt;&gt;""),1,0)</f>
        <v>0</v>
      </c>
      <c r="AB413" s="19">
        <f>IF(M413&lt;&gt;0,1,0)</f>
        <v>0</v>
      </c>
      <c r="AC413" s="19">
        <f>IF(N413&lt;&gt;0,1,0)</f>
        <v>0</v>
      </c>
      <c r="AD413" s="23" t="str">
        <f>IF(W413&lt;&gt;"",$H413*W413,"")</f>
        <v/>
      </c>
      <c r="AE413" s="23" t="str">
        <f>IF(X413&lt;&gt;"",$H413*X413,"")</f>
        <v/>
      </c>
    </row>
    <row r="414" spans="2:31" x14ac:dyDescent="0.25">
      <c r="B414" s="18">
        <f>IF(G414="","",B413+1)</f>
        <v>392</v>
      </c>
      <c r="C414" s="25">
        <v>5200000007192</v>
      </c>
      <c r="D414" s="19"/>
      <c r="E414" s="19"/>
      <c r="F414" s="20"/>
      <c r="G414" s="20" t="s">
        <v>498</v>
      </c>
      <c r="H414" s="21">
        <v>1</v>
      </c>
      <c r="I414" s="21" t="s">
        <v>598</v>
      </c>
      <c r="J414" s="46"/>
      <c r="K414" s="46" t="s">
        <v>104</v>
      </c>
      <c r="L414" s="47"/>
      <c r="M414" s="48">
        <v>0.9</v>
      </c>
      <c r="N414" s="48">
        <v>0.9</v>
      </c>
      <c r="O414" s="49"/>
      <c r="P414" s="50"/>
      <c r="Q414" s="50">
        <v>0.18</v>
      </c>
      <c r="R414" s="50"/>
      <c r="S414" s="50"/>
      <c r="T414" s="46" t="s">
        <v>605</v>
      </c>
      <c r="U414" s="46" t="s">
        <v>606</v>
      </c>
      <c r="V414" s="51"/>
      <c r="W414" s="62"/>
      <c r="X414" s="62"/>
      <c r="Y414" s="23">
        <f>IF(M414&lt;&gt;"",$H414*M414,"")</f>
        <v>0.9</v>
      </c>
      <c r="Z414" s="23">
        <f>IF(N414&lt;&gt;"",$H414*N414,"")</f>
        <v>0.9</v>
      </c>
      <c r="AA414" s="19">
        <f>IF(OR(M414&lt;&gt;"",N414&lt;&gt;""),1,0)</f>
        <v>1</v>
      </c>
      <c r="AB414" s="19">
        <f>IF(M414&lt;&gt;0,1,0)</f>
        <v>1</v>
      </c>
      <c r="AC414" s="19">
        <f>IF(N414&lt;&gt;0,1,0)</f>
        <v>1</v>
      </c>
      <c r="AD414" s="23" t="str">
        <f>IF(W414&lt;&gt;"",$H414*W414,"")</f>
        <v/>
      </c>
      <c r="AE414" s="23" t="str">
        <f>IF(X414&lt;&gt;"",$H414*X414,"")</f>
        <v/>
      </c>
    </row>
    <row r="415" spans="2:31" x14ac:dyDescent="0.25">
      <c r="B415" s="18">
        <f>IF(G415="","",B414+1)</f>
        <v>393</v>
      </c>
      <c r="C415" s="25">
        <v>5200000007194</v>
      </c>
      <c r="D415" s="19"/>
      <c r="E415" s="19"/>
      <c r="F415" s="2"/>
      <c r="G415" s="20" t="s">
        <v>499</v>
      </c>
      <c r="H415" s="21">
        <v>1</v>
      </c>
      <c r="I415" s="21" t="s">
        <v>598</v>
      </c>
      <c r="J415" s="46"/>
      <c r="K415" s="46" t="s">
        <v>104</v>
      </c>
      <c r="L415" s="47"/>
      <c r="M415" s="48">
        <v>0.2</v>
      </c>
      <c r="N415" s="48">
        <v>0.2</v>
      </c>
      <c r="O415" s="49"/>
      <c r="P415" s="50"/>
      <c r="Q415" s="50">
        <v>0.18</v>
      </c>
      <c r="R415" s="50"/>
      <c r="S415" s="50"/>
      <c r="T415" s="46" t="s">
        <v>605</v>
      </c>
      <c r="U415" s="46" t="s">
        <v>606</v>
      </c>
      <c r="V415" s="51"/>
      <c r="W415" s="62"/>
      <c r="X415" s="62"/>
      <c r="Y415" s="23">
        <f>IF(M415&lt;&gt;"",$H415*M415,"")</f>
        <v>0.2</v>
      </c>
      <c r="Z415" s="23">
        <f>IF(N415&lt;&gt;"",$H415*N415,"")</f>
        <v>0.2</v>
      </c>
      <c r="AA415" s="19">
        <f>IF(OR(M415&lt;&gt;"",N415&lt;&gt;""),1,0)</f>
        <v>1</v>
      </c>
      <c r="AB415" s="19">
        <f>IF(M415&lt;&gt;0,1,0)</f>
        <v>1</v>
      </c>
      <c r="AC415" s="19">
        <f>IF(N415&lt;&gt;0,1,0)</f>
        <v>1</v>
      </c>
      <c r="AD415" s="23" t="str">
        <f>IF(W415&lt;&gt;"",$H415*W415,"")</f>
        <v/>
      </c>
      <c r="AE415" s="23" t="str">
        <f>IF(X415&lt;&gt;"",$H415*X415,"")</f>
        <v/>
      </c>
    </row>
    <row r="416" spans="2:31" x14ac:dyDescent="0.25">
      <c r="B416" s="18">
        <f>IF(G416="","",B415+1)</f>
        <v>394</v>
      </c>
      <c r="C416" s="25">
        <v>5200000010694</v>
      </c>
      <c r="D416" s="19"/>
      <c r="E416" s="19"/>
      <c r="F416" s="2"/>
      <c r="G416" s="20" t="s">
        <v>500</v>
      </c>
      <c r="H416" s="21">
        <v>1</v>
      </c>
      <c r="I416" s="21" t="s">
        <v>598</v>
      </c>
      <c r="J416" s="46"/>
      <c r="K416" s="46" t="s">
        <v>104</v>
      </c>
      <c r="L416" s="47"/>
      <c r="M416" s="48"/>
      <c r="N416" s="48"/>
      <c r="O416" s="49"/>
      <c r="P416" s="50"/>
      <c r="Q416" s="50">
        <v>0.18</v>
      </c>
      <c r="R416" s="50"/>
      <c r="S416" s="50"/>
      <c r="T416" s="46" t="s">
        <v>605</v>
      </c>
      <c r="U416" s="46" t="s">
        <v>606</v>
      </c>
      <c r="V416" s="51"/>
      <c r="W416" s="62"/>
      <c r="X416" s="62"/>
      <c r="Y416" s="23" t="str">
        <f>IF(M416&lt;&gt;"",$H416*M416,"")</f>
        <v/>
      </c>
      <c r="Z416" s="23" t="str">
        <f>IF(N416&lt;&gt;"",$H416*N416,"")</f>
        <v/>
      </c>
      <c r="AA416" s="19">
        <f>IF(OR(M416&lt;&gt;"",N416&lt;&gt;""),1,0)</f>
        <v>0</v>
      </c>
      <c r="AB416" s="19">
        <f>IF(M416&lt;&gt;0,1,0)</f>
        <v>0</v>
      </c>
      <c r="AC416" s="19">
        <f>IF(N416&lt;&gt;0,1,0)</f>
        <v>0</v>
      </c>
      <c r="AD416" s="23" t="str">
        <f>IF(W416&lt;&gt;"",$H416*W416,"")</f>
        <v/>
      </c>
      <c r="AE416" s="23" t="str">
        <f>IF(X416&lt;&gt;"",$H416*X416,"")</f>
        <v/>
      </c>
    </row>
    <row r="417" spans="2:31" x14ac:dyDescent="0.25">
      <c r="B417" s="18">
        <f>IF(G417="","",B416+1)</f>
        <v>395</v>
      </c>
      <c r="C417" s="25">
        <v>5400000002834</v>
      </c>
      <c r="D417" s="19"/>
      <c r="E417" s="19"/>
      <c r="F417" s="20"/>
      <c r="G417" s="20" t="s">
        <v>592</v>
      </c>
      <c r="H417" s="21">
        <v>1</v>
      </c>
      <c r="I417" s="21" t="s">
        <v>598</v>
      </c>
      <c r="J417" s="46"/>
      <c r="K417" s="46" t="s">
        <v>104</v>
      </c>
      <c r="L417" s="47"/>
      <c r="M417" s="48">
        <v>1.7</v>
      </c>
      <c r="N417" s="48">
        <v>1.7</v>
      </c>
      <c r="O417" s="49"/>
      <c r="P417" s="50"/>
      <c r="Q417" s="50">
        <v>0.18</v>
      </c>
      <c r="R417" s="50"/>
      <c r="S417" s="50"/>
      <c r="T417" s="46" t="s">
        <v>605</v>
      </c>
      <c r="U417" s="46" t="s">
        <v>606</v>
      </c>
      <c r="V417" s="51"/>
      <c r="W417" s="62"/>
      <c r="X417" s="62"/>
      <c r="Y417" s="23">
        <f>IF(M417&lt;&gt;"",$H417*M417,"")</f>
        <v>1.7</v>
      </c>
      <c r="Z417" s="23">
        <f>IF(N417&lt;&gt;"",$H417*N417,"")</f>
        <v>1.7</v>
      </c>
      <c r="AA417" s="19">
        <f>IF(OR(M417&lt;&gt;"",N417&lt;&gt;""),1,0)</f>
        <v>1</v>
      </c>
      <c r="AB417" s="19">
        <f>IF(M417&lt;&gt;0,1,0)</f>
        <v>1</v>
      </c>
      <c r="AC417" s="19">
        <f>IF(N417&lt;&gt;0,1,0)</f>
        <v>1</v>
      </c>
      <c r="AD417" s="23" t="str">
        <f>IF(W417&lt;&gt;"",$H417*W417,"")</f>
        <v/>
      </c>
      <c r="AE417" s="23" t="str">
        <f>IF(X417&lt;&gt;"",$H417*X417,"")</f>
        <v/>
      </c>
    </row>
    <row r="418" spans="2:31" x14ac:dyDescent="0.25">
      <c r="B418" s="18">
        <f>IF(G418="","",B417+1)</f>
        <v>396</v>
      </c>
      <c r="C418" s="25">
        <v>5200000011692</v>
      </c>
      <c r="D418" s="19"/>
      <c r="E418" s="19"/>
      <c r="F418" s="2"/>
      <c r="G418" s="20" t="s">
        <v>501</v>
      </c>
      <c r="H418" s="21">
        <v>1</v>
      </c>
      <c r="I418" s="21" t="s">
        <v>598</v>
      </c>
      <c r="J418" s="46"/>
      <c r="K418" s="46" t="s">
        <v>104</v>
      </c>
      <c r="L418" s="47"/>
      <c r="M418" s="48"/>
      <c r="N418" s="48"/>
      <c r="O418" s="49"/>
      <c r="P418" s="50"/>
      <c r="Q418" s="50">
        <v>0.18</v>
      </c>
      <c r="R418" s="50"/>
      <c r="S418" s="50"/>
      <c r="T418" s="46" t="s">
        <v>605</v>
      </c>
      <c r="U418" s="46" t="s">
        <v>606</v>
      </c>
      <c r="V418" s="51"/>
      <c r="W418" s="62"/>
      <c r="X418" s="62"/>
      <c r="Y418" s="23" t="str">
        <f>IF(M418&lt;&gt;"",$H418*M418,"")</f>
        <v/>
      </c>
      <c r="Z418" s="23" t="str">
        <f>IF(N418&lt;&gt;"",$H418*N418,"")</f>
        <v/>
      </c>
      <c r="AA418" s="19">
        <f>IF(OR(M418&lt;&gt;"",N418&lt;&gt;""),1,0)</f>
        <v>0</v>
      </c>
      <c r="AB418" s="19">
        <f>IF(M418&lt;&gt;0,1,0)</f>
        <v>0</v>
      </c>
      <c r="AC418" s="19">
        <f>IF(N418&lt;&gt;0,1,0)</f>
        <v>0</v>
      </c>
      <c r="AD418" s="23" t="str">
        <f>IF(W418&lt;&gt;"",$H418*W418,"")</f>
        <v/>
      </c>
      <c r="AE418" s="23" t="str">
        <f>IF(X418&lt;&gt;"",$H418*X418,"")</f>
        <v/>
      </c>
    </row>
    <row r="419" spans="2:31" x14ac:dyDescent="0.25">
      <c r="B419" s="18">
        <f>IF(G419="","",B418+1)</f>
        <v>397</v>
      </c>
      <c r="C419" s="25">
        <v>5200000011524</v>
      </c>
      <c r="D419" s="19"/>
      <c r="E419" s="19"/>
      <c r="F419" s="20"/>
      <c r="G419" s="20" t="s">
        <v>502</v>
      </c>
      <c r="H419" s="21">
        <v>67</v>
      </c>
      <c r="I419" s="21" t="s">
        <v>598</v>
      </c>
      <c r="J419" s="46"/>
      <c r="K419" s="46" t="s">
        <v>104</v>
      </c>
      <c r="L419" s="47"/>
      <c r="M419" s="48"/>
      <c r="N419" s="48"/>
      <c r="O419" s="49"/>
      <c r="P419" s="50"/>
      <c r="Q419" s="50">
        <v>0.18</v>
      </c>
      <c r="R419" s="50"/>
      <c r="S419" s="50"/>
      <c r="T419" s="46" t="s">
        <v>605</v>
      </c>
      <c r="U419" s="46" t="s">
        <v>606</v>
      </c>
      <c r="V419" s="51"/>
      <c r="W419" s="62"/>
      <c r="X419" s="62"/>
      <c r="Y419" s="23" t="str">
        <f>IF(M419&lt;&gt;"",$H419*M419,"")</f>
        <v/>
      </c>
      <c r="Z419" s="23" t="str">
        <f>IF(N419&lt;&gt;"",$H419*N419,"")</f>
        <v/>
      </c>
      <c r="AA419" s="19">
        <f>IF(OR(M419&lt;&gt;"",N419&lt;&gt;""),1,0)</f>
        <v>0</v>
      </c>
      <c r="AB419" s="19">
        <f>IF(M419&lt;&gt;0,1,0)</f>
        <v>0</v>
      </c>
      <c r="AC419" s="19">
        <f>IF(N419&lt;&gt;0,1,0)</f>
        <v>0</v>
      </c>
      <c r="AD419" s="23" t="str">
        <f>IF(W419&lt;&gt;"",$H419*W419,"")</f>
        <v/>
      </c>
      <c r="AE419" s="23" t="str">
        <f>IF(X419&lt;&gt;"",$H419*X419,"")</f>
        <v/>
      </c>
    </row>
    <row r="420" spans="2:31" x14ac:dyDescent="0.25">
      <c r="B420" s="18">
        <f>IF(G420="","",B419+1)</f>
        <v>398</v>
      </c>
      <c r="C420" s="25">
        <v>5200000011520</v>
      </c>
      <c r="D420" s="19"/>
      <c r="E420" s="19"/>
      <c r="F420" s="2"/>
      <c r="G420" s="20" t="s">
        <v>593</v>
      </c>
      <c r="H420" s="21">
        <v>133</v>
      </c>
      <c r="I420" s="21" t="s">
        <v>598</v>
      </c>
      <c r="J420" s="46"/>
      <c r="K420" s="46" t="s">
        <v>104</v>
      </c>
      <c r="L420" s="47"/>
      <c r="M420" s="48"/>
      <c r="N420" s="48"/>
      <c r="O420" s="49"/>
      <c r="P420" s="50"/>
      <c r="Q420" s="50">
        <v>0.18</v>
      </c>
      <c r="R420" s="50"/>
      <c r="S420" s="50"/>
      <c r="T420" s="46" t="s">
        <v>605</v>
      </c>
      <c r="U420" s="46" t="s">
        <v>606</v>
      </c>
      <c r="V420" s="51"/>
      <c r="W420" s="62"/>
      <c r="X420" s="62"/>
      <c r="Y420" s="23" t="str">
        <f>IF(M420&lt;&gt;"",$H420*M420,"")</f>
        <v/>
      </c>
      <c r="Z420" s="23" t="str">
        <f>IF(N420&lt;&gt;"",$H420*N420,"")</f>
        <v/>
      </c>
      <c r="AA420" s="19">
        <f>IF(OR(M420&lt;&gt;"",N420&lt;&gt;""),1,0)</f>
        <v>0</v>
      </c>
      <c r="AB420" s="19">
        <f>IF(M420&lt;&gt;0,1,0)</f>
        <v>0</v>
      </c>
      <c r="AC420" s="19">
        <f>IF(N420&lt;&gt;0,1,0)</f>
        <v>0</v>
      </c>
      <c r="AD420" s="23" t="str">
        <f>IF(W420&lt;&gt;"",$H420*W420,"")</f>
        <v/>
      </c>
      <c r="AE420" s="23" t="str">
        <f>IF(X420&lt;&gt;"",$H420*X420,"")</f>
        <v/>
      </c>
    </row>
    <row r="421" spans="2:31" x14ac:dyDescent="0.25">
      <c r="B421" s="18">
        <f>IF(G421="","",B420+1)</f>
        <v>399</v>
      </c>
      <c r="C421" s="25">
        <v>5200000011522</v>
      </c>
      <c r="D421" s="19"/>
      <c r="E421" s="19"/>
      <c r="F421" s="20"/>
      <c r="G421" s="20" t="s">
        <v>503</v>
      </c>
      <c r="H421" s="21">
        <v>133</v>
      </c>
      <c r="I421" s="21" t="s">
        <v>598</v>
      </c>
      <c r="J421" s="46"/>
      <c r="K421" s="46" t="s">
        <v>104</v>
      </c>
      <c r="L421" s="47"/>
      <c r="M421" s="48">
        <v>2.85</v>
      </c>
      <c r="N421" s="48">
        <v>2.85</v>
      </c>
      <c r="O421" s="49"/>
      <c r="P421" s="50"/>
      <c r="Q421" s="50">
        <v>0.18</v>
      </c>
      <c r="R421" s="50"/>
      <c r="S421" s="50"/>
      <c r="T421" s="46" t="s">
        <v>605</v>
      </c>
      <c r="U421" s="46" t="s">
        <v>606</v>
      </c>
      <c r="V421" s="51"/>
      <c r="W421" s="62"/>
      <c r="X421" s="62"/>
      <c r="Y421" s="23">
        <f>IF(M421&lt;&gt;"",$H421*M421,"")</f>
        <v>379.05</v>
      </c>
      <c r="Z421" s="23">
        <f>IF(N421&lt;&gt;"",$H421*N421,"")</f>
        <v>379.05</v>
      </c>
      <c r="AA421" s="19">
        <f>IF(OR(M421&lt;&gt;"",N421&lt;&gt;""),1,0)</f>
        <v>1</v>
      </c>
      <c r="AB421" s="19">
        <f>IF(M421&lt;&gt;0,1,0)</f>
        <v>1</v>
      </c>
      <c r="AC421" s="19">
        <f>IF(N421&lt;&gt;0,1,0)</f>
        <v>1</v>
      </c>
      <c r="AD421" s="23" t="str">
        <f>IF(W421&lt;&gt;"",$H421*W421,"")</f>
        <v/>
      </c>
      <c r="AE421" s="23" t="str">
        <f>IF(X421&lt;&gt;"",$H421*X421,"")</f>
        <v/>
      </c>
    </row>
    <row r="422" spans="2:31" x14ac:dyDescent="0.25">
      <c r="B422" s="18">
        <f>IF(G422="","",B421+1)</f>
        <v>400</v>
      </c>
      <c r="C422" s="25">
        <v>5200000011521</v>
      </c>
      <c r="D422" s="19"/>
      <c r="E422" s="19"/>
      <c r="F422" s="2"/>
      <c r="G422" s="20" t="s">
        <v>504</v>
      </c>
      <c r="H422" s="21">
        <v>267</v>
      </c>
      <c r="I422" s="21" t="s">
        <v>598</v>
      </c>
      <c r="J422" s="46"/>
      <c r="K422" s="46" t="s">
        <v>104</v>
      </c>
      <c r="L422" s="47"/>
      <c r="M422" s="48"/>
      <c r="N422" s="48"/>
      <c r="O422" s="49"/>
      <c r="P422" s="50"/>
      <c r="Q422" s="50">
        <v>0.18</v>
      </c>
      <c r="R422" s="50"/>
      <c r="S422" s="50"/>
      <c r="T422" s="46" t="s">
        <v>605</v>
      </c>
      <c r="U422" s="46" t="s">
        <v>606</v>
      </c>
      <c r="V422" s="51"/>
      <c r="W422" s="62"/>
      <c r="X422" s="62"/>
      <c r="Y422" s="23" t="str">
        <f>IF(M422&lt;&gt;"",$H422*M422,"")</f>
        <v/>
      </c>
      <c r="Z422" s="23" t="str">
        <f>IF(N422&lt;&gt;"",$H422*N422,"")</f>
        <v/>
      </c>
      <c r="AA422" s="19">
        <f>IF(OR(M422&lt;&gt;"",N422&lt;&gt;""),1,0)</f>
        <v>0</v>
      </c>
      <c r="AB422" s="19">
        <f>IF(M422&lt;&gt;0,1,0)</f>
        <v>0</v>
      </c>
      <c r="AC422" s="19">
        <f>IF(N422&lt;&gt;0,1,0)</f>
        <v>0</v>
      </c>
      <c r="AD422" s="23" t="str">
        <f>IF(W422&lt;&gt;"",$H422*W422,"")</f>
        <v/>
      </c>
      <c r="AE422" s="23" t="str">
        <f>IF(X422&lt;&gt;"",$H422*X422,"")</f>
        <v/>
      </c>
    </row>
    <row r="423" spans="2:31" x14ac:dyDescent="0.25">
      <c r="B423" s="18">
        <f>IF(G423="","",B422+1)</f>
        <v>401</v>
      </c>
      <c r="C423" s="25">
        <v>5200000011523</v>
      </c>
      <c r="D423" s="19"/>
      <c r="E423" s="19"/>
      <c r="F423" s="20"/>
      <c r="G423" s="20" t="s">
        <v>505</v>
      </c>
      <c r="H423" s="21">
        <v>33</v>
      </c>
      <c r="I423" s="21" t="s">
        <v>598</v>
      </c>
      <c r="J423" s="46"/>
      <c r="K423" s="46" t="s">
        <v>104</v>
      </c>
      <c r="L423" s="47"/>
      <c r="M423" s="48">
        <v>5.5</v>
      </c>
      <c r="N423" s="48">
        <v>5.5</v>
      </c>
      <c r="O423" s="49"/>
      <c r="P423" s="50"/>
      <c r="Q423" s="50">
        <v>0.18</v>
      </c>
      <c r="R423" s="50"/>
      <c r="S423" s="50"/>
      <c r="T423" s="46" t="s">
        <v>605</v>
      </c>
      <c r="U423" s="46" t="s">
        <v>606</v>
      </c>
      <c r="V423" s="51"/>
      <c r="W423" s="62"/>
      <c r="X423" s="62"/>
      <c r="Y423" s="23">
        <f>IF(M423&lt;&gt;"",$H423*M423,"")</f>
        <v>181.5</v>
      </c>
      <c r="Z423" s="23">
        <f>IF(N423&lt;&gt;"",$H423*N423,"")</f>
        <v>181.5</v>
      </c>
      <c r="AA423" s="19">
        <f>IF(OR(M423&lt;&gt;"",N423&lt;&gt;""),1,0)</f>
        <v>1</v>
      </c>
      <c r="AB423" s="19">
        <f>IF(M423&lt;&gt;0,1,0)</f>
        <v>1</v>
      </c>
      <c r="AC423" s="19">
        <f>IF(N423&lt;&gt;0,1,0)</f>
        <v>1</v>
      </c>
      <c r="AD423" s="23" t="str">
        <f>IF(W423&lt;&gt;"",$H423*W423,"")</f>
        <v/>
      </c>
      <c r="AE423" s="23" t="str">
        <f>IF(X423&lt;&gt;"",$H423*X423,"")</f>
        <v/>
      </c>
    </row>
    <row r="424" spans="2:31" x14ac:dyDescent="0.25">
      <c r="B424" s="18">
        <f>IF(G424="","",B423+1)</f>
        <v>402</v>
      </c>
      <c r="C424" s="25">
        <v>5200000011528</v>
      </c>
      <c r="D424" s="19"/>
      <c r="E424" s="19"/>
      <c r="F424" s="2"/>
      <c r="G424" s="20" t="s">
        <v>506</v>
      </c>
      <c r="H424" s="21">
        <v>33</v>
      </c>
      <c r="I424" s="21" t="s">
        <v>598</v>
      </c>
      <c r="J424" s="46"/>
      <c r="K424" s="46" t="s">
        <v>104</v>
      </c>
      <c r="L424" s="47"/>
      <c r="M424" s="48">
        <v>5.5</v>
      </c>
      <c r="N424" s="48">
        <v>5.5</v>
      </c>
      <c r="O424" s="49"/>
      <c r="P424" s="50"/>
      <c r="Q424" s="50">
        <v>0.18</v>
      </c>
      <c r="R424" s="50"/>
      <c r="S424" s="50"/>
      <c r="T424" s="46" t="s">
        <v>605</v>
      </c>
      <c r="U424" s="46" t="s">
        <v>606</v>
      </c>
      <c r="V424" s="51"/>
      <c r="W424" s="62"/>
      <c r="X424" s="62"/>
      <c r="Y424" s="23">
        <f>IF(M424&lt;&gt;"",$H424*M424,"")</f>
        <v>181.5</v>
      </c>
      <c r="Z424" s="23">
        <f>IF(N424&lt;&gt;"",$H424*N424,"")</f>
        <v>181.5</v>
      </c>
      <c r="AA424" s="19">
        <f>IF(OR(M424&lt;&gt;"",N424&lt;&gt;""),1,0)</f>
        <v>1</v>
      </c>
      <c r="AB424" s="19">
        <f>IF(M424&lt;&gt;0,1,0)</f>
        <v>1</v>
      </c>
      <c r="AC424" s="19">
        <f>IF(N424&lt;&gt;0,1,0)</f>
        <v>1</v>
      </c>
      <c r="AD424" s="23" t="str">
        <f>IF(W424&lt;&gt;"",$H424*W424,"")</f>
        <v/>
      </c>
      <c r="AE424" s="23" t="str">
        <f>IF(X424&lt;&gt;"",$H424*X424,"")</f>
        <v/>
      </c>
    </row>
    <row r="425" spans="2:31" x14ac:dyDescent="0.25">
      <c r="B425" s="18">
        <f>IF(G425="","",B424+1)</f>
        <v>403</v>
      </c>
      <c r="C425" s="25">
        <v>5200000011529</v>
      </c>
      <c r="D425" s="19"/>
      <c r="E425" s="19"/>
      <c r="F425" s="20"/>
      <c r="G425" s="20" t="s">
        <v>507</v>
      </c>
      <c r="H425" s="21">
        <v>367</v>
      </c>
      <c r="I425" s="21" t="s">
        <v>598</v>
      </c>
      <c r="J425" s="46"/>
      <c r="K425" s="46" t="s">
        <v>104</v>
      </c>
      <c r="L425" s="47"/>
      <c r="M425" s="48"/>
      <c r="N425" s="48"/>
      <c r="O425" s="49"/>
      <c r="P425" s="50"/>
      <c r="Q425" s="50">
        <v>0.18</v>
      </c>
      <c r="R425" s="50"/>
      <c r="S425" s="50"/>
      <c r="T425" s="46" t="s">
        <v>605</v>
      </c>
      <c r="U425" s="46" t="s">
        <v>606</v>
      </c>
      <c r="V425" s="51"/>
      <c r="W425" s="62"/>
      <c r="X425" s="62"/>
      <c r="Y425" s="23" t="str">
        <f>IF(M425&lt;&gt;"",$H425*M425,"")</f>
        <v/>
      </c>
      <c r="Z425" s="23" t="str">
        <f>IF(N425&lt;&gt;"",$H425*N425,"")</f>
        <v/>
      </c>
      <c r="AA425" s="19">
        <f>IF(OR(M425&lt;&gt;"",N425&lt;&gt;""),1,0)</f>
        <v>0</v>
      </c>
      <c r="AB425" s="19">
        <f>IF(M425&lt;&gt;0,1,0)</f>
        <v>0</v>
      </c>
      <c r="AC425" s="19">
        <f>IF(N425&lt;&gt;0,1,0)</f>
        <v>0</v>
      </c>
      <c r="AD425" s="23" t="str">
        <f>IF(W425&lt;&gt;"",$H425*W425,"")</f>
        <v/>
      </c>
      <c r="AE425" s="23" t="str">
        <f>IF(X425&lt;&gt;"",$H425*X425,"")</f>
        <v/>
      </c>
    </row>
    <row r="426" spans="2:31" x14ac:dyDescent="0.25">
      <c r="B426" s="18">
        <f>IF(G426="","",B425+1)</f>
        <v>404</v>
      </c>
      <c r="C426" s="25">
        <v>5200000011525</v>
      </c>
      <c r="D426" s="19"/>
      <c r="E426" s="19"/>
      <c r="F426" s="2"/>
      <c r="G426" s="20" t="s">
        <v>508</v>
      </c>
      <c r="H426" s="21">
        <v>133</v>
      </c>
      <c r="I426" s="21" t="s">
        <v>598</v>
      </c>
      <c r="J426" s="46"/>
      <c r="K426" s="46" t="s">
        <v>104</v>
      </c>
      <c r="L426" s="47"/>
      <c r="M426" s="48">
        <v>1.75</v>
      </c>
      <c r="N426" s="48">
        <v>1.75</v>
      </c>
      <c r="O426" s="49"/>
      <c r="P426" s="50"/>
      <c r="Q426" s="50">
        <v>0.18</v>
      </c>
      <c r="R426" s="50"/>
      <c r="S426" s="50"/>
      <c r="T426" s="46" t="s">
        <v>605</v>
      </c>
      <c r="U426" s="46" t="s">
        <v>606</v>
      </c>
      <c r="V426" s="51"/>
      <c r="W426" s="62"/>
      <c r="X426" s="62"/>
      <c r="Y426" s="23">
        <f>IF(M426&lt;&gt;"",$H426*M426,"")</f>
        <v>232.75</v>
      </c>
      <c r="Z426" s="23">
        <f>IF(N426&lt;&gt;"",$H426*N426,"")</f>
        <v>232.75</v>
      </c>
      <c r="AA426" s="19">
        <f>IF(OR(M426&lt;&gt;"",N426&lt;&gt;""),1,0)</f>
        <v>1</v>
      </c>
      <c r="AB426" s="19">
        <f>IF(M426&lt;&gt;0,1,0)</f>
        <v>1</v>
      </c>
      <c r="AC426" s="19">
        <f>IF(N426&lt;&gt;0,1,0)</f>
        <v>1</v>
      </c>
      <c r="AD426" s="23" t="str">
        <f>IF(W426&lt;&gt;"",$H426*W426,"")</f>
        <v/>
      </c>
      <c r="AE426" s="23" t="str">
        <f>IF(X426&lt;&gt;"",$H426*X426,"")</f>
        <v/>
      </c>
    </row>
    <row r="427" spans="2:31" x14ac:dyDescent="0.25">
      <c r="B427" s="18">
        <f>IF(G427="","",B426+1)</f>
        <v>405</v>
      </c>
      <c r="C427" s="25">
        <v>5200000011527</v>
      </c>
      <c r="D427" s="19"/>
      <c r="E427" s="19"/>
      <c r="F427" s="20"/>
      <c r="G427" s="20" t="s">
        <v>509</v>
      </c>
      <c r="H427" s="21">
        <v>67</v>
      </c>
      <c r="I427" s="21" t="s">
        <v>598</v>
      </c>
      <c r="J427" s="46"/>
      <c r="K427" s="46" t="s">
        <v>104</v>
      </c>
      <c r="L427" s="47"/>
      <c r="M427" s="48">
        <v>1.5</v>
      </c>
      <c r="N427" s="48">
        <v>1.5</v>
      </c>
      <c r="O427" s="49"/>
      <c r="P427" s="50"/>
      <c r="Q427" s="50">
        <v>0.18</v>
      </c>
      <c r="R427" s="50"/>
      <c r="S427" s="50"/>
      <c r="T427" s="46" t="s">
        <v>605</v>
      </c>
      <c r="U427" s="46" t="s">
        <v>606</v>
      </c>
      <c r="V427" s="51"/>
      <c r="W427" s="62"/>
      <c r="X427" s="62"/>
      <c r="Y427" s="23">
        <f>IF(M427&lt;&gt;"",$H427*M427,"")</f>
        <v>100.5</v>
      </c>
      <c r="Z427" s="23">
        <f>IF(N427&lt;&gt;"",$H427*N427,"")</f>
        <v>100.5</v>
      </c>
      <c r="AA427" s="19">
        <f>IF(OR(M427&lt;&gt;"",N427&lt;&gt;""),1,0)</f>
        <v>1</v>
      </c>
      <c r="AB427" s="19">
        <f>IF(M427&lt;&gt;0,1,0)</f>
        <v>1</v>
      </c>
      <c r="AC427" s="19">
        <f>IF(N427&lt;&gt;0,1,0)</f>
        <v>1</v>
      </c>
      <c r="AD427" s="23" t="str">
        <f>IF(W427&lt;&gt;"",$H427*W427,"")</f>
        <v/>
      </c>
      <c r="AE427" s="23" t="str">
        <f>IF(X427&lt;&gt;"",$H427*X427,"")</f>
        <v/>
      </c>
    </row>
    <row r="428" spans="2:31" x14ac:dyDescent="0.25">
      <c r="B428" s="18">
        <f>IF(G428="","",B427+1)</f>
        <v>406</v>
      </c>
      <c r="C428" s="25">
        <v>5200000011526</v>
      </c>
      <c r="D428" s="19"/>
      <c r="E428" s="19"/>
      <c r="F428" s="2"/>
      <c r="G428" s="20" t="s">
        <v>594</v>
      </c>
      <c r="H428" s="21">
        <v>133</v>
      </c>
      <c r="I428" s="21" t="s">
        <v>598</v>
      </c>
      <c r="J428" s="46"/>
      <c r="K428" s="46" t="s">
        <v>104</v>
      </c>
      <c r="L428" s="47"/>
      <c r="M428" s="48">
        <v>1.1000000000000001</v>
      </c>
      <c r="N428" s="48">
        <v>1.1000000000000001</v>
      </c>
      <c r="O428" s="49"/>
      <c r="P428" s="50"/>
      <c r="Q428" s="50">
        <v>0.18</v>
      </c>
      <c r="R428" s="50"/>
      <c r="S428" s="50"/>
      <c r="T428" s="46" t="s">
        <v>605</v>
      </c>
      <c r="U428" s="46" t="s">
        <v>606</v>
      </c>
      <c r="V428" s="51"/>
      <c r="W428" s="62"/>
      <c r="X428" s="62"/>
      <c r="Y428" s="23">
        <f>IF(M428&lt;&gt;"",$H428*M428,"")</f>
        <v>146.30000000000001</v>
      </c>
      <c r="Z428" s="23">
        <f>IF(N428&lt;&gt;"",$H428*N428,"")</f>
        <v>146.30000000000001</v>
      </c>
      <c r="AA428" s="19">
        <f>IF(OR(M428&lt;&gt;"",N428&lt;&gt;""),1,0)</f>
        <v>1</v>
      </c>
      <c r="AB428" s="19">
        <f>IF(M428&lt;&gt;0,1,0)</f>
        <v>1</v>
      </c>
      <c r="AC428" s="19">
        <f>IF(N428&lt;&gt;0,1,0)</f>
        <v>1</v>
      </c>
      <c r="AD428" s="23" t="str">
        <f>IF(W428&lt;&gt;"",$H428*W428,"")</f>
        <v/>
      </c>
      <c r="AE428" s="23" t="str">
        <f>IF(X428&lt;&gt;"",$H428*X428,"")</f>
        <v/>
      </c>
    </row>
    <row r="429" spans="2:31" x14ac:dyDescent="0.25">
      <c r="B429" s="18">
        <f>IF(G429="","",B428+1)</f>
        <v>407</v>
      </c>
      <c r="C429" s="25">
        <v>5200000015298</v>
      </c>
      <c r="D429" s="19"/>
      <c r="E429" s="19"/>
      <c r="F429" s="20"/>
      <c r="G429" s="20" t="s">
        <v>510</v>
      </c>
      <c r="H429" s="21">
        <v>1</v>
      </c>
      <c r="I429" s="21" t="s">
        <v>598</v>
      </c>
      <c r="J429" s="46"/>
      <c r="K429" s="46" t="s">
        <v>104</v>
      </c>
      <c r="L429" s="47"/>
      <c r="M429" s="48">
        <v>19.899999999999999</v>
      </c>
      <c r="N429" s="48">
        <v>19.899999999999999</v>
      </c>
      <c r="O429" s="49"/>
      <c r="P429" s="50"/>
      <c r="Q429" s="50">
        <v>0.18</v>
      </c>
      <c r="R429" s="50"/>
      <c r="S429" s="50"/>
      <c r="T429" s="46" t="s">
        <v>605</v>
      </c>
      <c r="U429" s="46" t="s">
        <v>606</v>
      </c>
      <c r="V429" s="51"/>
      <c r="W429" s="62"/>
      <c r="X429" s="62"/>
      <c r="Y429" s="23">
        <f>IF(M429&lt;&gt;"",$H429*M429,"")</f>
        <v>19.899999999999999</v>
      </c>
      <c r="Z429" s="23">
        <f>IF(N429&lt;&gt;"",$H429*N429,"")</f>
        <v>19.899999999999999</v>
      </c>
      <c r="AA429" s="19">
        <f>IF(OR(M429&lt;&gt;"",N429&lt;&gt;""),1,0)</f>
        <v>1</v>
      </c>
      <c r="AB429" s="19">
        <f>IF(M429&lt;&gt;0,1,0)</f>
        <v>1</v>
      </c>
      <c r="AC429" s="19">
        <f>IF(N429&lt;&gt;0,1,0)</f>
        <v>1</v>
      </c>
      <c r="AD429" s="23" t="str">
        <f>IF(W429&lt;&gt;"",$H429*W429,"")</f>
        <v/>
      </c>
      <c r="AE429" s="23" t="str">
        <f>IF(X429&lt;&gt;"",$H429*X429,"")</f>
        <v/>
      </c>
    </row>
    <row r="430" spans="2:31" x14ac:dyDescent="0.25">
      <c r="B430" s="18">
        <f>IF(G430="","",B429+1)</f>
        <v>408</v>
      </c>
      <c r="C430" s="25">
        <v>5200000011617</v>
      </c>
      <c r="D430" s="19"/>
      <c r="E430" s="19"/>
      <c r="F430" s="2"/>
      <c r="G430" s="20" t="s">
        <v>511</v>
      </c>
      <c r="H430" s="21">
        <v>1</v>
      </c>
      <c r="I430" s="21" t="s">
        <v>598</v>
      </c>
      <c r="J430" s="46"/>
      <c r="K430" s="46" t="s">
        <v>104</v>
      </c>
      <c r="L430" s="47"/>
      <c r="M430" s="48">
        <v>3.1</v>
      </c>
      <c r="N430" s="48">
        <v>3.1</v>
      </c>
      <c r="O430" s="49"/>
      <c r="P430" s="50"/>
      <c r="Q430" s="50">
        <v>0.18</v>
      </c>
      <c r="R430" s="50"/>
      <c r="S430" s="50"/>
      <c r="T430" s="46" t="s">
        <v>605</v>
      </c>
      <c r="U430" s="46" t="s">
        <v>606</v>
      </c>
      <c r="V430" s="51"/>
      <c r="W430" s="62"/>
      <c r="X430" s="62"/>
      <c r="Y430" s="23">
        <f>IF(M430&lt;&gt;"",$H430*M430,"")</f>
        <v>3.1</v>
      </c>
      <c r="Z430" s="23">
        <f>IF(N430&lt;&gt;"",$H430*N430,"")</f>
        <v>3.1</v>
      </c>
      <c r="AA430" s="19">
        <f>IF(OR(M430&lt;&gt;"",N430&lt;&gt;""),1,0)</f>
        <v>1</v>
      </c>
      <c r="AB430" s="19">
        <f>IF(M430&lt;&gt;0,1,0)</f>
        <v>1</v>
      </c>
      <c r="AC430" s="19">
        <f>IF(N430&lt;&gt;0,1,0)</f>
        <v>1</v>
      </c>
      <c r="AD430" s="23" t="str">
        <f>IF(W430&lt;&gt;"",$H430*W430,"")</f>
        <v/>
      </c>
      <c r="AE430" s="23" t="str">
        <f>IF(X430&lt;&gt;"",$H430*X430,"")</f>
        <v/>
      </c>
    </row>
    <row r="431" spans="2:31" x14ac:dyDescent="0.25">
      <c r="B431" s="18">
        <f>IF(G431="","",B430+1)</f>
        <v>409</v>
      </c>
      <c r="C431" s="25">
        <v>5200000004890</v>
      </c>
      <c r="D431" s="19"/>
      <c r="E431" s="19"/>
      <c r="F431" s="20"/>
      <c r="G431" s="20" t="s">
        <v>512</v>
      </c>
      <c r="H431" s="21">
        <v>1</v>
      </c>
      <c r="I431" s="21" t="s">
        <v>598</v>
      </c>
      <c r="J431" s="46"/>
      <c r="K431" s="46" t="s">
        <v>104</v>
      </c>
      <c r="L431" s="47"/>
      <c r="M431" s="48">
        <v>2.48</v>
      </c>
      <c r="N431" s="48">
        <v>2.48</v>
      </c>
      <c r="O431" s="49"/>
      <c r="P431" s="50"/>
      <c r="Q431" s="50">
        <v>0.18</v>
      </c>
      <c r="R431" s="50"/>
      <c r="S431" s="50"/>
      <c r="T431" s="46" t="s">
        <v>605</v>
      </c>
      <c r="U431" s="46" t="s">
        <v>606</v>
      </c>
      <c r="V431" s="51"/>
      <c r="W431" s="62"/>
      <c r="X431" s="62"/>
      <c r="Y431" s="23">
        <f>IF(M431&lt;&gt;"",$H431*M431,"")</f>
        <v>2.48</v>
      </c>
      <c r="Z431" s="23">
        <f>IF(N431&lt;&gt;"",$H431*N431,"")</f>
        <v>2.48</v>
      </c>
      <c r="AA431" s="19">
        <f>IF(OR(M431&lt;&gt;"",N431&lt;&gt;""),1,0)</f>
        <v>1</v>
      </c>
      <c r="AB431" s="19">
        <f>IF(M431&lt;&gt;0,1,0)</f>
        <v>1</v>
      </c>
      <c r="AC431" s="19">
        <f>IF(N431&lt;&gt;0,1,0)</f>
        <v>1</v>
      </c>
      <c r="AD431" s="23" t="str">
        <f>IF(W431&lt;&gt;"",$H431*W431,"")</f>
        <v/>
      </c>
      <c r="AE431" s="23" t="str">
        <f>IF(X431&lt;&gt;"",$H431*X431,"")</f>
        <v/>
      </c>
    </row>
    <row r="432" spans="2:31" x14ac:dyDescent="0.25">
      <c r="B432" s="18">
        <f>IF(G432="","",B431+1)</f>
        <v>410</v>
      </c>
      <c r="C432" s="25">
        <v>5200000022076</v>
      </c>
      <c r="D432" s="19"/>
      <c r="E432" s="19"/>
      <c r="F432" s="2"/>
      <c r="G432" s="20" t="s">
        <v>595</v>
      </c>
      <c r="H432" s="21">
        <v>1</v>
      </c>
      <c r="I432" s="21" t="s">
        <v>598</v>
      </c>
      <c r="J432" s="46"/>
      <c r="K432" s="46" t="s">
        <v>104</v>
      </c>
      <c r="L432" s="47"/>
      <c r="M432" s="48"/>
      <c r="N432" s="48"/>
      <c r="O432" s="49"/>
      <c r="P432" s="50"/>
      <c r="Q432" s="50">
        <v>0.18</v>
      </c>
      <c r="R432" s="50"/>
      <c r="S432" s="50"/>
      <c r="T432" s="46" t="s">
        <v>605</v>
      </c>
      <c r="U432" s="46" t="s">
        <v>606</v>
      </c>
      <c r="V432" s="51"/>
      <c r="W432" s="62"/>
      <c r="X432" s="62"/>
      <c r="Y432" s="23" t="str">
        <f>IF(M432&lt;&gt;"",$H432*M432,"")</f>
        <v/>
      </c>
      <c r="Z432" s="23" t="str">
        <f>IF(N432&lt;&gt;"",$H432*N432,"")</f>
        <v/>
      </c>
      <c r="AA432" s="19">
        <f>IF(OR(M432&lt;&gt;"",N432&lt;&gt;""),1,0)</f>
        <v>0</v>
      </c>
      <c r="AB432" s="19">
        <f>IF(M432&lt;&gt;0,1,0)</f>
        <v>0</v>
      </c>
      <c r="AC432" s="19">
        <f>IF(N432&lt;&gt;0,1,0)</f>
        <v>0</v>
      </c>
      <c r="AD432" s="23" t="str">
        <f>IF(W432&lt;&gt;"",$H432*W432,"")</f>
        <v/>
      </c>
      <c r="AE432" s="23" t="str">
        <f>IF(X432&lt;&gt;"",$H432*X432,"")</f>
        <v/>
      </c>
    </row>
    <row r="433" spans="2:31" x14ac:dyDescent="0.25">
      <c r="B433" s="18">
        <f>IF(G433="","",B432+1)</f>
        <v>411</v>
      </c>
      <c r="C433" s="25">
        <v>5200000022077</v>
      </c>
      <c r="D433" s="19"/>
      <c r="E433" s="19"/>
      <c r="F433" s="20"/>
      <c r="G433" s="20" t="s">
        <v>596</v>
      </c>
      <c r="H433" s="21">
        <v>1</v>
      </c>
      <c r="I433" s="21" t="s">
        <v>598</v>
      </c>
      <c r="J433" s="46"/>
      <c r="K433" s="46" t="s">
        <v>104</v>
      </c>
      <c r="L433" s="47"/>
      <c r="M433" s="48"/>
      <c r="N433" s="48"/>
      <c r="O433" s="49"/>
      <c r="P433" s="50"/>
      <c r="Q433" s="50">
        <v>0.18</v>
      </c>
      <c r="R433" s="50"/>
      <c r="S433" s="50"/>
      <c r="T433" s="46" t="s">
        <v>605</v>
      </c>
      <c r="U433" s="46" t="s">
        <v>606</v>
      </c>
      <c r="V433" s="51"/>
      <c r="W433" s="62"/>
      <c r="X433" s="62"/>
      <c r="Y433" s="23" t="str">
        <f>IF(M433&lt;&gt;"",$H433*M433,"")</f>
        <v/>
      </c>
      <c r="Z433" s="23" t="str">
        <f>IF(N433&lt;&gt;"",$H433*N433,"")</f>
        <v/>
      </c>
      <c r="AA433" s="19">
        <f>IF(OR(M433&lt;&gt;"",N433&lt;&gt;""),1,0)</f>
        <v>0</v>
      </c>
      <c r="AB433" s="19">
        <f>IF(M433&lt;&gt;0,1,0)</f>
        <v>0</v>
      </c>
      <c r="AC433" s="19">
        <f>IF(N433&lt;&gt;0,1,0)</f>
        <v>0</v>
      </c>
      <c r="AD433" s="23" t="str">
        <f>IF(W433&lt;&gt;"",$H433*W433,"")</f>
        <v/>
      </c>
      <c r="AE433" s="23" t="str">
        <f>IF(X433&lt;&gt;"",$H433*X433,"")</f>
        <v/>
      </c>
    </row>
    <row r="434" spans="2:31" x14ac:dyDescent="0.25">
      <c r="B434" s="18">
        <f>IF(G434="","",B433+1)</f>
        <v>412</v>
      </c>
      <c r="C434" s="25">
        <v>5200000013575</v>
      </c>
      <c r="D434" s="19"/>
      <c r="E434" s="19"/>
      <c r="F434" s="2"/>
      <c r="G434" s="20" t="s">
        <v>513</v>
      </c>
      <c r="H434" s="21">
        <v>683</v>
      </c>
      <c r="I434" s="21" t="s">
        <v>598</v>
      </c>
      <c r="J434" s="46"/>
      <c r="K434" s="46" t="s">
        <v>104</v>
      </c>
      <c r="L434" s="47"/>
      <c r="M434" s="48">
        <v>2.8</v>
      </c>
      <c r="N434" s="48">
        <v>2.8</v>
      </c>
      <c r="O434" s="49"/>
      <c r="P434" s="50"/>
      <c r="Q434" s="50">
        <v>0.18</v>
      </c>
      <c r="R434" s="50"/>
      <c r="S434" s="50"/>
      <c r="T434" s="46" t="s">
        <v>605</v>
      </c>
      <c r="U434" s="46" t="s">
        <v>606</v>
      </c>
      <c r="V434" s="51"/>
      <c r="W434" s="62"/>
      <c r="X434" s="62"/>
      <c r="Y434" s="23">
        <f>IF(M434&lt;&gt;"",$H434*M434,"")</f>
        <v>1912.3999999999999</v>
      </c>
      <c r="Z434" s="23">
        <f>IF(N434&lt;&gt;"",$H434*N434,"")</f>
        <v>1912.3999999999999</v>
      </c>
      <c r="AA434" s="19">
        <f>IF(OR(M434&lt;&gt;"",N434&lt;&gt;""),1,0)</f>
        <v>1</v>
      </c>
      <c r="AB434" s="19">
        <f>IF(M434&lt;&gt;0,1,0)</f>
        <v>1</v>
      </c>
      <c r="AC434" s="19">
        <f>IF(N434&lt;&gt;0,1,0)</f>
        <v>1</v>
      </c>
      <c r="AD434" s="23" t="str">
        <f>IF(W434&lt;&gt;"",$H434*W434,"")</f>
        <v/>
      </c>
      <c r="AE434" s="23" t="str">
        <f>IF(X434&lt;&gt;"",$H434*X434,"")</f>
        <v/>
      </c>
    </row>
    <row r="435" spans="2:31" x14ac:dyDescent="0.25">
      <c r="B435" s="18">
        <f>IF(G435="","",B434+1)</f>
        <v>413</v>
      </c>
      <c r="C435" s="25">
        <v>5200000016541</v>
      </c>
      <c r="D435" s="19"/>
      <c r="E435" s="19"/>
      <c r="F435" s="20"/>
      <c r="G435" s="20" t="s">
        <v>514</v>
      </c>
      <c r="H435" s="21">
        <v>800</v>
      </c>
      <c r="I435" s="21" t="s">
        <v>598</v>
      </c>
      <c r="J435" s="46"/>
      <c r="K435" s="46" t="s">
        <v>104</v>
      </c>
      <c r="L435" s="47"/>
      <c r="M435" s="48">
        <v>0.38</v>
      </c>
      <c r="N435" s="48">
        <v>0.38</v>
      </c>
      <c r="O435" s="49"/>
      <c r="P435" s="50"/>
      <c r="Q435" s="50">
        <v>0.18</v>
      </c>
      <c r="R435" s="50"/>
      <c r="S435" s="50"/>
      <c r="T435" s="46" t="s">
        <v>605</v>
      </c>
      <c r="U435" s="46" t="s">
        <v>606</v>
      </c>
      <c r="V435" s="51"/>
      <c r="W435" s="62"/>
      <c r="X435" s="62"/>
      <c r="Y435" s="23">
        <f>IF(M435&lt;&gt;"",$H435*M435,"")</f>
        <v>304</v>
      </c>
      <c r="Z435" s="23">
        <f>IF(N435&lt;&gt;"",$H435*N435,"")</f>
        <v>304</v>
      </c>
      <c r="AA435" s="19">
        <f>IF(OR(M435&lt;&gt;"",N435&lt;&gt;""),1,0)</f>
        <v>1</v>
      </c>
      <c r="AB435" s="19">
        <f>IF(M435&lt;&gt;0,1,0)</f>
        <v>1</v>
      </c>
      <c r="AC435" s="19">
        <f>IF(N435&lt;&gt;0,1,0)</f>
        <v>1</v>
      </c>
      <c r="AD435" s="23" t="str">
        <f>IF(W435&lt;&gt;"",$H435*W435,"")</f>
        <v/>
      </c>
      <c r="AE435" s="23" t="str">
        <f>IF(X435&lt;&gt;"",$H435*X435,"")</f>
        <v/>
      </c>
    </row>
    <row r="436" spans="2:31" x14ac:dyDescent="0.25">
      <c r="B436" s="18">
        <f>IF(G436="","",B435+1)</f>
        <v>414</v>
      </c>
      <c r="C436" s="25">
        <v>5200000013425</v>
      </c>
      <c r="D436" s="19"/>
      <c r="E436" s="19"/>
      <c r="F436" s="2"/>
      <c r="G436" s="20" t="s">
        <v>515</v>
      </c>
      <c r="H436" s="21">
        <v>1</v>
      </c>
      <c r="I436" s="21" t="s">
        <v>598</v>
      </c>
      <c r="J436" s="46"/>
      <c r="K436" s="46" t="s">
        <v>104</v>
      </c>
      <c r="L436" s="47"/>
      <c r="M436" s="48">
        <v>0.38</v>
      </c>
      <c r="N436" s="48">
        <v>0.38</v>
      </c>
      <c r="O436" s="49"/>
      <c r="P436" s="50"/>
      <c r="Q436" s="50">
        <v>0.18</v>
      </c>
      <c r="R436" s="50"/>
      <c r="S436" s="50"/>
      <c r="T436" s="46" t="s">
        <v>605</v>
      </c>
      <c r="U436" s="46" t="s">
        <v>606</v>
      </c>
      <c r="V436" s="51"/>
      <c r="W436" s="62"/>
      <c r="X436" s="62"/>
      <c r="Y436" s="23">
        <f>IF(M436&lt;&gt;"",$H436*M436,"")</f>
        <v>0.38</v>
      </c>
      <c r="Z436" s="23">
        <f>IF(N436&lt;&gt;"",$H436*N436,"")</f>
        <v>0.38</v>
      </c>
      <c r="AA436" s="19">
        <f>IF(OR(M436&lt;&gt;"",N436&lt;&gt;""),1,0)</f>
        <v>1</v>
      </c>
      <c r="AB436" s="19">
        <f>IF(M436&lt;&gt;0,1,0)</f>
        <v>1</v>
      </c>
      <c r="AC436" s="19">
        <f>IF(N436&lt;&gt;0,1,0)</f>
        <v>1</v>
      </c>
      <c r="AD436" s="23" t="str">
        <f>IF(W436&lt;&gt;"",$H436*W436,"")</f>
        <v/>
      </c>
      <c r="AE436" s="23" t="str">
        <f>IF(X436&lt;&gt;"",$H436*X436,"")</f>
        <v/>
      </c>
    </row>
    <row r="437" spans="2:31" x14ac:dyDescent="0.25">
      <c r="B437" s="18">
        <f>IF(G437="","",B436+1)</f>
        <v>415</v>
      </c>
      <c r="C437" s="25">
        <v>5200000016540</v>
      </c>
      <c r="D437" s="19"/>
      <c r="E437" s="19"/>
      <c r="F437" s="20"/>
      <c r="G437" s="20" t="s">
        <v>516</v>
      </c>
      <c r="H437" s="21">
        <v>267</v>
      </c>
      <c r="I437" s="21" t="s">
        <v>598</v>
      </c>
      <c r="J437" s="46"/>
      <c r="K437" s="46" t="s">
        <v>104</v>
      </c>
      <c r="L437" s="47"/>
      <c r="M437" s="48">
        <v>0.53</v>
      </c>
      <c r="N437" s="48">
        <v>0.53</v>
      </c>
      <c r="O437" s="49"/>
      <c r="P437" s="50"/>
      <c r="Q437" s="50">
        <v>0.18</v>
      </c>
      <c r="R437" s="50"/>
      <c r="S437" s="50"/>
      <c r="T437" s="46" t="s">
        <v>605</v>
      </c>
      <c r="U437" s="46" t="s">
        <v>606</v>
      </c>
      <c r="V437" s="51"/>
      <c r="W437" s="62"/>
      <c r="X437" s="62"/>
      <c r="Y437" s="23">
        <f>IF(M437&lt;&gt;"",$H437*M437,"")</f>
        <v>141.51000000000002</v>
      </c>
      <c r="Z437" s="23">
        <f>IF(N437&lt;&gt;"",$H437*N437,"")</f>
        <v>141.51000000000002</v>
      </c>
      <c r="AA437" s="19">
        <f>IF(OR(M437&lt;&gt;"",N437&lt;&gt;""),1,0)</f>
        <v>1</v>
      </c>
      <c r="AB437" s="19">
        <f>IF(M437&lt;&gt;0,1,0)</f>
        <v>1</v>
      </c>
      <c r="AC437" s="19">
        <f>IF(N437&lt;&gt;0,1,0)</f>
        <v>1</v>
      </c>
      <c r="AD437" s="23" t="str">
        <f>IF(W437&lt;&gt;"",$H437*W437,"")</f>
        <v/>
      </c>
      <c r="AE437" s="23" t="str">
        <f>IF(X437&lt;&gt;"",$H437*X437,"")</f>
        <v/>
      </c>
    </row>
    <row r="438" spans="2:31" x14ac:dyDescent="0.25">
      <c r="B438" s="18">
        <f>IF(G438="","",B437+1)</f>
        <v>416</v>
      </c>
      <c r="C438" s="25">
        <v>5200000013413</v>
      </c>
      <c r="D438" s="19"/>
      <c r="E438" s="19"/>
      <c r="F438" s="2"/>
      <c r="G438" s="20" t="s">
        <v>517</v>
      </c>
      <c r="H438" s="21">
        <v>1</v>
      </c>
      <c r="I438" s="21" t="s">
        <v>598</v>
      </c>
      <c r="J438" s="46"/>
      <c r="K438" s="46" t="s">
        <v>104</v>
      </c>
      <c r="L438" s="47"/>
      <c r="M438" s="48">
        <v>1.2</v>
      </c>
      <c r="N438" s="48">
        <v>1.2</v>
      </c>
      <c r="O438" s="49"/>
      <c r="P438" s="50"/>
      <c r="Q438" s="50">
        <v>0.18</v>
      </c>
      <c r="R438" s="50"/>
      <c r="S438" s="50"/>
      <c r="T438" s="46" t="s">
        <v>605</v>
      </c>
      <c r="U438" s="46" t="s">
        <v>606</v>
      </c>
      <c r="V438" s="51"/>
      <c r="W438" s="62"/>
      <c r="X438" s="62"/>
      <c r="Y438" s="23">
        <f>IF(M438&lt;&gt;"",$H438*M438,"")</f>
        <v>1.2</v>
      </c>
      <c r="Z438" s="23">
        <f>IF(N438&lt;&gt;"",$H438*N438,"")</f>
        <v>1.2</v>
      </c>
      <c r="AA438" s="19">
        <f>IF(OR(M438&lt;&gt;"",N438&lt;&gt;""),1,0)</f>
        <v>1</v>
      </c>
      <c r="AB438" s="19">
        <f>IF(M438&lt;&gt;0,1,0)</f>
        <v>1</v>
      </c>
      <c r="AC438" s="19">
        <f>IF(N438&lt;&gt;0,1,0)</f>
        <v>1</v>
      </c>
      <c r="AD438" s="23" t="str">
        <f>IF(W438&lt;&gt;"",$H438*W438,"")</f>
        <v/>
      </c>
      <c r="AE438" s="23" t="str">
        <f>IF(X438&lt;&gt;"",$H438*X438,"")</f>
        <v/>
      </c>
    </row>
    <row r="439" spans="2:31" x14ac:dyDescent="0.25">
      <c r="B439" s="18">
        <f>IF(G439="","",B438+1)</f>
        <v>417</v>
      </c>
      <c r="C439" s="25">
        <v>5200000016539</v>
      </c>
      <c r="D439" s="19"/>
      <c r="E439" s="19"/>
      <c r="F439" s="20"/>
      <c r="G439" s="20" t="s">
        <v>518</v>
      </c>
      <c r="H439" s="21">
        <v>933</v>
      </c>
      <c r="I439" s="21" t="s">
        <v>598</v>
      </c>
      <c r="J439" s="46"/>
      <c r="K439" s="46" t="s">
        <v>104</v>
      </c>
      <c r="L439" s="47"/>
      <c r="M439" s="48">
        <v>0.95</v>
      </c>
      <c r="N439" s="48">
        <v>0.95</v>
      </c>
      <c r="O439" s="49"/>
      <c r="P439" s="50"/>
      <c r="Q439" s="50">
        <v>0.18</v>
      </c>
      <c r="R439" s="50"/>
      <c r="S439" s="50"/>
      <c r="T439" s="46" t="s">
        <v>605</v>
      </c>
      <c r="U439" s="46" t="s">
        <v>606</v>
      </c>
      <c r="V439" s="51"/>
      <c r="W439" s="62"/>
      <c r="X439" s="62"/>
      <c r="Y439" s="23">
        <f>IF(M439&lt;&gt;"",$H439*M439,"")</f>
        <v>886.34999999999991</v>
      </c>
      <c r="Z439" s="23">
        <f>IF(N439&lt;&gt;"",$H439*N439,"")</f>
        <v>886.34999999999991</v>
      </c>
      <c r="AA439" s="19">
        <f>IF(OR(M439&lt;&gt;"",N439&lt;&gt;""),1,0)</f>
        <v>1</v>
      </c>
      <c r="AB439" s="19">
        <f>IF(M439&lt;&gt;0,1,0)</f>
        <v>1</v>
      </c>
      <c r="AC439" s="19">
        <f>IF(N439&lt;&gt;0,1,0)</f>
        <v>1</v>
      </c>
      <c r="AD439" s="23" t="str">
        <f>IF(W439&lt;&gt;"",$H439*W439,"")</f>
        <v/>
      </c>
      <c r="AE439" s="23" t="str">
        <f>IF(X439&lt;&gt;"",$H439*X439,"")</f>
        <v/>
      </c>
    </row>
    <row r="440" spans="2:31" x14ac:dyDescent="0.25">
      <c r="B440" s="18">
        <f>IF(G440="","",B439+1)</f>
        <v>418</v>
      </c>
      <c r="C440" s="25">
        <v>5200000013414</v>
      </c>
      <c r="D440" s="19"/>
      <c r="E440" s="19"/>
      <c r="F440" s="2"/>
      <c r="G440" s="20" t="s">
        <v>519</v>
      </c>
      <c r="H440" s="21">
        <v>1</v>
      </c>
      <c r="I440" s="21" t="s">
        <v>598</v>
      </c>
      <c r="J440" s="46"/>
      <c r="K440" s="46" t="s">
        <v>104</v>
      </c>
      <c r="L440" s="47"/>
      <c r="M440" s="48">
        <v>0.95</v>
      </c>
      <c r="N440" s="48">
        <v>0.95</v>
      </c>
      <c r="O440" s="49"/>
      <c r="P440" s="50"/>
      <c r="Q440" s="50">
        <v>0.18</v>
      </c>
      <c r="R440" s="50"/>
      <c r="S440" s="50"/>
      <c r="T440" s="46" t="s">
        <v>605</v>
      </c>
      <c r="U440" s="46" t="s">
        <v>606</v>
      </c>
      <c r="V440" s="51"/>
      <c r="W440" s="62"/>
      <c r="X440" s="62"/>
      <c r="Y440" s="23">
        <f>IF(M440&lt;&gt;"",$H440*M440,"")</f>
        <v>0.95</v>
      </c>
      <c r="Z440" s="23">
        <f>IF(N440&lt;&gt;"",$H440*N440,"")</f>
        <v>0.95</v>
      </c>
      <c r="AA440" s="19">
        <f>IF(OR(M440&lt;&gt;"",N440&lt;&gt;""),1,0)</f>
        <v>1</v>
      </c>
      <c r="AB440" s="19">
        <f>IF(M440&lt;&gt;0,1,0)</f>
        <v>1</v>
      </c>
      <c r="AC440" s="19">
        <f>IF(N440&lt;&gt;0,1,0)</f>
        <v>1</v>
      </c>
      <c r="AD440" s="23" t="str">
        <f>IF(W440&lt;&gt;"",$H440*W440,"")</f>
        <v/>
      </c>
      <c r="AE440" s="23" t="str">
        <f>IF(X440&lt;&gt;"",$H440*X440,"")</f>
        <v/>
      </c>
    </row>
    <row r="441" spans="2:31" x14ac:dyDescent="0.25">
      <c r="B441" s="18">
        <f>IF(G441="","",B440+1)</f>
        <v>419</v>
      </c>
      <c r="C441" s="25">
        <v>5200000013409</v>
      </c>
      <c r="D441" s="19"/>
      <c r="E441" s="19"/>
      <c r="F441" s="20"/>
      <c r="G441" s="20" t="s">
        <v>520</v>
      </c>
      <c r="H441" s="21">
        <v>1333</v>
      </c>
      <c r="I441" s="21" t="s">
        <v>598</v>
      </c>
      <c r="J441" s="46"/>
      <c r="K441" s="46" t="s">
        <v>104</v>
      </c>
      <c r="L441" s="47"/>
      <c r="M441" s="48">
        <v>0.15</v>
      </c>
      <c r="N441" s="48">
        <v>0.15</v>
      </c>
      <c r="O441" s="49"/>
      <c r="P441" s="50"/>
      <c r="Q441" s="50">
        <v>0.18</v>
      </c>
      <c r="R441" s="50"/>
      <c r="S441" s="50"/>
      <c r="T441" s="46" t="s">
        <v>605</v>
      </c>
      <c r="U441" s="46" t="s">
        <v>606</v>
      </c>
      <c r="V441" s="51"/>
      <c r="W441" s="62"/>
      <c r="X441" s="62"/>
      <c r="Y441" s="23">
        <f>IF(M441&lt;&gt;"",$H441*M441,"")</f>
        <v>199.95</v>
      </c>
      <c r="Z441" s="23">
        <f>IF(N441&lt;&gt;"",$H441*N441,"")</f>
        <v>199.95</v>
      </c>
      <c r="AA441" s="19">
        <f>IF(OR(M441&lt;&gt;"",N441&lt;&gt;""),1,0)</f>
        <v>1</v>
      </c>
      <c r="AB441" s="19">
        <f>IF(M441&lt;&gt;0,1,0)</f>
        <v>1</v>
      </c>
      <c r="AC441" s="19">
        <f>IF(N441&lt;&gt;0,1,0)</f>
        <v>1</v>
      </c>
      <c r="AD441" s="23" t="str">
        <f>IF(W441&lt;&gt;"",$H441*W441,"")</f>
        <v/>
      </c>
      <c r="AE441" s="23" t="str">
        <f>IF(X441&lt;&gt;"",$H441*X441,"")</f>
        <v/>
      </c>
    </row>
    <row r="442" spans="2:31" x14ac:dyDescent="0.25">
      <c r="B442" s="18">
        <f>IF(G442="","",B441+1)</f>
        <v>420</v>
      </c>
      <c r="C442" s="25">
        <v>5200000015309</v>
      </c>
      <c r="D442" s="19"/>
      <c r="E442" s="19"/>
      <c r="F442" s="2"/>
      <c r="G442" s="20" t="s">
        <v>521</v>
      </c>
      <c r="H442" s="21">
        <v>1</v>
      </c>
      <c r="I442" s="21" t="s">
        <v>598</v>
      </c>
      <c r="J442" s="46"/>
      <c r="K442" s="46" t="s">
        <v>104</v>
      </c>
      <c r="L442" s="47"/>
      <c r="M442" s="48">
        <v>7.5</v>
      </c>
      <c r="N442" s="48">
        <v>7.5</v>
      </c>
      <c r="O442" s="49"/>
      <c r="P442" s="50"/>
      <c r="Q442" s="50">
        <v>0.18</v>
      </c>
      <c r="R442" s="50"/>
      <c r="S442" s="50"/>
      <c r="T442" s="46" t="s">
        <v>605</v>
      </c>
      <c r="U442" s="46" t="s">
        <v>606</v>
      </c>
      <c r="V442" s="51"/>
      <c r="W442" s="62"/>
      <c r="X442" s="62"/>
      <c r="Y442" s="23">
        <f>IF(M442&lt;&gt;"",$H442*M442,"")</f>
        <v>7.5</v>
      </c>
      <c r="Z442" s="23">
        <f>IF(N442&lt;&gt;"",$H442*N442,"")</f>
        <v>7.5</v>
      </c>
      <c r="AA442" s="19">
        <f>IF(OR(M442&lt;&gt;"",N442&lt;&gt;""),1,0)</f>
        <v>1</v>
      </c>
      <c r="AB442" s="19">
        <f>IF(M442&lt;&gt;0,1,0)</f>
        <v>1</v>
      </c>
      <c r="AC442" s="19">
        <f>IF(N442&lt;&gt;0,1,0)</f>
        <v>1</v>
      </c>
      <c r="AD442" s="23" t="str">
        <f>IF(W442&lt;&gt;"",$H442*W442,"")</f>
        <v/>
      </c>
      <c r="AE442" s="23" t="str">
        <f>IF(X442&lt;&gt;"",$H442*X442,"")</f>
        <v/>
      </c>
    </row>
    <row r="443" spans="2:31" x14ac:dyDescent="0.25">
      <c r="B443" s="18">
        <f>IF(G443="","",B442+1)</f>
        <v>421</v>
      </c>
      <c r="C443" s="25">
        <v>5200000015300</v>
      </c>
      <c r="D443" s="19"/>
      <c r="E443" s="19"/>
      <c r="F443" s="20"/>
      <c r="G443" s="20" t="s">
        <v>522</v>
      </c>
      <c r="H443" s="21">
        <v>1</v>
      </c>
      <c r="I443" s="21" t="s">
        <v>598</v>
      </c>
      <c r="J443" s="46"/>
      <c r="K443" s="46" t="s">
        <v>104</v>
      </c>
      <c r="L443" s="47"/>
      <c r="M443" s="48">
        <v>28</v>
      </c>
      <c r="N443" s="48">
        <v>28</v>
      </c>
      <c r="O443" s="49"/>
      <c r="P443" s="50"/>
      <c r="Q443" s="50">
        <v>0.18</v>
      </c>
      <c r="R443" s="50"/>
      <c r="S443" s="50"/>
      <c r="T443" s="46" t="s">
        <v>605</v>
      </c>
      <c r="U443" s="46" t="s">
        <v>606</v>
      </c>
      <c r="V443" s="51"/>
      <c r="W443" s="62"/>
      <c r="X443" s="62"/>
      <c r="Y443" s="23">
        <f>IF(M443&lt;&gt;"",$H443*M443,"")</f>
        <v>28</v>
      </c>
      <c r="Z443" s="23">
        <f>IF(N443&lt;&gt;"",$H443*N443,"")</f>
        <v>28</v>
      </c>
      <c r="AA443" s="19">
        <f>IF(OR(M443&lt;&gt;"",N443&lt;&gt;""),1,0)</f>
        <v>1</v>
      </c>
      <c r="AB443" s="19">
        <f>IF(M443&lt;&gt;0,1,0)</f>
        <v>1</v>
      </c>
      <c r="AC443" s="19">
        <f>IF(N443&lt;&gt;0,1,0)</f>
        <v>1</v>
      </c>
      <c r="AD443" s="23" t="str">
        <f>IF(W443&lt;&gt;"",$H443*W443,"")</f>
        <v/>
      </c>
      <c r="AE443" s="23" t="str">
        <f>IF(X443&lt;&gt;"",$H443*X443,"")</f>
        <v/>
      </c>
    </row>
    <row r="444" spans="2:31" x14ac:dyDescent="0.25">
      <c r="B444" s="18">
        <f>IF(G444="","",B443+1)</f>
        <v>422</v>
      </c>
      <c r="C444" s="25">
        <v>5200000013286</v>
      </c>
      <c r="D444" s="19"/>
      <c r="E444" s="19"/>
      <c r="F444" s="2"/>
      <c r="G444" s="20" t="s">
        <v>523</v>
      </c>
      <c r="H444" s="21">
        <v>1</v>
      </c>
      <c r="I444" s="21" t="s">
        <v>598</v>
      </c>
      <c r="J444" s="46"/>
      <c r="K444" s="46" t="s">
        <v>104</v>
      </c>
      <c r="L444" s="47"/>
      <c r="M444" s="48">
        <v>17.3</v>
      </c>
      <c r="N444" s="48">
        <v>17.3</v>
      </c>
      <c r="O444" s="49"/>
      <c r="P444" s="50"/>
      <c r="Q444" s="50">
        <v>0.18</v>
      </c>
      <c r="R444" s="50"/>
      <c r="S444" s="50"/>
      <c r="T444" s="46" t="s">
        <v>605</v>
      </c>
      <c r="U444" s="46" t="s">
        <v>606</v>
      </c>
      <c r="V444" s="51"/>
      <c r="W444" s="62"/>
      <c r="X444" s="62"/>
      <c r="Y444" s="23">
        <f>IF(M444&lt;&gt;"",$H444*M444,"")</f>
        <v>17.3</v>
      </c>
      <c r="Z444" s="23">
        <f>IF(N444&lt;&gt;"",$H444*N444,"")</f>
        <v>17.3</v>
      </c>
      <c r="AA444" s="19">
        <f>IF(OR(M444&lt;&gt;"",N444&lt;&gt;""),1,0)</f>
        <v>1</v>
      </c>
      <c r="AB444" s="19">
        <f>IF(M444&lt;&gt;0,1,0)</f>
        <v>1</v>
      </c>
      <c r="AC444" s="19">
        <f>IF(N444&lt;&gt;0,1,0)</f>
        <v>1</v>
      </c>
      <c r="AD444" s="23" t="str">
        <f>IF(W444&lt;&gt;"",$H444*W444,"")</f>
        <v/>
      </c>
      <c r="AE444" s="23" t="str">
        <f>IF(X444&lt;&gt;"",$H444*X444,"")</f>
        <v/>
      </c>
    </row>
    <row r="445" spans="2:31" x14ac:dyDescent="0.25">
      <c r="B445" s="18">
        <f>IF(G445="","",B444+1)</f>
        <v>423</v>
      </c>
      <c r="C445" s="25">
        <v>5200000021846</v>
      </c>
      <c r="D445" s="19"/>
      <c r="E445" s="19"/>
      <c r="F445" s="20"/>
      <c r="G445" s="20" t="s">
        <v>597</v>
      </c>
      <c r="H445" s="21">
        <v>100</v>
      </c>
      <c r="I445" s="21" t="s">
        <v>598</v>
      </c>
      <c r="J445" s="46"/>
      <c r="K445" s="46" t="s">
        <v>104</v>
      </c>
      <c r="L445" s="47"/>
      <c r="M445" s="48">
        <v>7.85</v>
      </c>
      <c r="N445" s="48">
        <v>7.85</v>
      </c>
      <c r="O445" s="49"/>
      <c r="P445" s="50"/>
      <c r="Q445" s="50">
        <v>0.18</v>
      </c>
      <c r="R445" s="50"/>
      <c r="S445" s="50"/>
      <c r="T445" s="46" t="s">
        <v>605</v>
      </c>
      <c r="U445" s="46" t="s">
        <v>606</v>
      </c>
      <c r="V445" s="51"/>
      <c r="W445" s="62"/>
      <c r="X445" s="62"/>
      <c r="Y445" s="23">
        <f>IF(M445&lt;&gt;"",$H445*M445,"")</f>
        <v>785</v>
      </c>
      <c r="Z445" s="23">
        <f>IF(N445&lt;&gt;"",$H445*N445,"")</f>
        <v>785</v>
      </c>
      <c r="AA445" s="19">
        <f>IF(OR(M445&lt;&gt;"",N445&lt;&gt;""),1,0)</f>
        <v>1</v>
      </c>
      <c r="AB445" s="19">
        <f>IF(M445&lt;&gt;0,1,0)</f>
        <v>1</v>
      </c>
      <c r="AC445" s="19">
        <f>IF(N445&lt;&gt;0,1,0)</f>
        <v>1</v>
      </c>
      <c r="AD445" s="23" t="str">
        <f>IF(W445&lt;&gt;"",$H445*W445,"")</f>
        <v/>
      </c>
      <c r="AE445" s="23" t="str">
        <f>IF(X445&lt;&gt;"",$H445*X445,"")</f>
        <v/>
      </c>
    </row>
    <row r="446" spans="2:31" x14ac:dyDescent="0.25">
      <c r="B446" s="18">
        <f>IF(G446="","",B445+1)</f>
        <v>424</v>
      </c>
      <c r="C446" s="25">
        <v>5200000015580</v>
      </c>
      <c r="D446" s="19"/>
      <c r="E446" s="19"/>
      <c r="F446" s="2"/>
      <c r="G446" s="20" t="s">
        <v>524</v>
      </c>
      <c r="H446" s="21">
        <v>37</v>
      </c>
      <c r="I446" s="21" t="s">
        <v>598</v>
      </c>
      <c r="J446" s="46"/>
      <c r="K446" s="46" t="s">
        <v>104</v>
      </c>
      <c r="L446" s="47"/>
      <c r="M446" s="48"/>
      <c r="N446" s="48"/>
      <c r="O446" s="49"/>
      <c r="P446" s="50"/>
      <c r="Q446" s="50">
        <v>0.18</v>
      </c>
      <c r="R446" s="50"/>
      <c r="S446" s="50"/>
      <c r="T446" s="46" t="s">
        <v>605</v>
      </c>
      <c r="U446" s="46" t="s">
        <v>606</v>
      </c>
      <c r="V446" s="51"/>
      <c r="W446" s="62"/>
      <c r="X446" s="62"/>
      <c r="Y446" s="23" t="str">
        <f>IF(M446&lt;&gt;"",$H446*M446,"")</f>
        <v/>
      </c>
      <c r="Z446" s="23" t="str">
        <f>IF(N446&lt;&gt;"",$H446*N446,"")</f>
        <v/>
      </c>
      <c r="AA446" s="19">
        <f>IF(OR(M446&lt;&gt;"",N446&lt;&gt;""),1,0)</f>
        <v>0</v>
      </c>
      <c r="AB446" s="19">
        <f>IF(M446&lt;&gt;0,1,0)</f>
        <v>0</v>
      </c>
      <c r="AC446" s="19">
        <f>IF(N446&lt;&gt;0,1,0)</f>
        <v>0</v>
      </c>
      <c r="AD446" s="23" t="str">
        <f>IF(W446&lt;&gt;"",$H446*W446,"")</f>
        <v/>
      </c>
      <c r="AE446" s="23" t="str">
        <f>IF(X446&lt;&gt;"",$H446*X446,"")</f>
        <v/>
      </c>
    </row>
    <row r="447" spans="2:31" x14ac:dyDescent="0.25">
      <c r="B447" s="18">
        <f>IF(G447="","",B446+1)</f>
        <v>425</v>
      </c>
      <c r="C447" s="25">
        <v>5900000007518</v>
      </c>
      <c r="D447" s="19"/>
      <c r="E447" s="19"/>
      <c r="F447" s="20"/>
      <c r="G447" s="20" t="s">
        <v>525</v>
      </c>
      <c r="H447" s="21">
        <v>1</v>
      </c>
      <c r="I447" s="21" t="s">
        <v>598</v>
      </c>
      <c r="J447" s="46"/>
      <c r="K447" s="46" t="s">
        <v>104</v>
      </c>
      <c r="L447" s="47"/>
      <c r="M447" s="48">
        <v>0.23</v>
      </c>
      <c r="N447" s="48">
        <v>0.23</v>
      </c>
      <c r="O447" s="49"/>
      <c r="P447" s="50"/>
      <c r="Q447" s="50">
        <v>0.18</v>
      </c>
      <c r="R447" s="50"/>
      <c r="S447" s="50"/>
      <c r="T447" s="46" t="s">
        <v>605</v>
      </c>
      <c r="U447" s="46" t="s">
        <v>606</v>
      </c>
      <c r="V447" s="51"/>
      <c r="W447" s="62"/>
      <c r="X447" s="62"/>
      <c r="Y447" s="23">
        <f>IF(M447&lt;&gt;"",$H447*M447,"")</f>
        <v>0.23</v>
      </c>
      <c r="Z447" s="23">
        <f>IF(N447&lt;&gt;"",$H447*N447,"")</f>
        <v>0.23</v>
      </c>
      <c r="AA447" s="19">
        <f>IF(OR(M447&lt;&gt;"",N447&lt;&gt;""),1,0)</f>
        <v>1</v>
      </c>
      <c r="AB447" s="19">
        <f>IF(M447&lt;&gt;0,1,0)</f>
        <v>1</v>
      </c>
      <c r="AC447" s="19">
        <f>IF(N447&lt;&gt;0,1,0)</f>
        <v>1</v>
      </c>
      <c r="AD447" s="23" t="str">
        <f>IF(W447&lt;&gt;"",$H447*W447,"")</f>
        <v/>
      </c>
      <c r="AE447" s="23" t="str">
        <f>IF(X447&lt;&gt;"",$H447*X447,"")</f>
        <v/>
      </c>
    </row>
    <row r="448" spans="2:31" x14ac:dyDescent="0.25">
      <c r="B448" s="18">
        <f>IF(G448="","",B447+1)</f>
        <v>426</v>
      </c>
      <c r="C448" s="25">
        <v>5200000011247</v>
      </c>
      <c r="D448" s="19"/>
      <c r="E448" s="19"/>
      <c r="F448" s="2"/>
      <c r="G448" s="20" t="s">
        <v>526</v>
      </c>
      <c r="H448" s="21">
        <v>167</v>
      </c>
      <c r="I448" s="21" t="s">
        <v>598</v>
      </c>
      <c r="J448" s="46"/>
      <c r="K448" s="46" t="s">
        <v>104</v>
      </c>
      <c r="L448" s="47"/>
      <c r="M448" s="48">
        <v>2.2999999999999998</v>
      </c>
      <c r="N448" s="48">
        <v>2.2999999999999998</v>
      </c>
      <c r="O448" s="49"/>
      <c r="P448" s="50"/>
      <c r="Q448" s="50">
        <v>0.18</v>
      </c>
      <c r="R448" s="50"/>
      <c r="S448" s="50"/>
      <c r="T448" s="46" t="s">
        <v>605</v>
      </c>
      <c r="U448" s="46" t="s">
        <v>606</v>
      </c>
      <c r="V448" s="51"/>
      <c r="W448" s="62"/>
      <c r="X448" s="62"/>
      <c r="Y448" s="23">
        <f>IF(M448&lt;&gt;"",$H448*M448,"")</f>
        <v>384.09999999999997</v>
      </c>
      <c r="Z448" s="23">
        <f>IF(N448&lt;&gt;"",$H448*N448,"")</f>
        <v>384.09999999999997</v>
      </c>
      <c r="AA448" s="19">
        <f>IF(OR(M448&lt;&gt;"",N448&lt;&gt;""),1,0)</f>
        <v>1</v>
      </c>
      <c r="AB448" s="19">
        <f>IF(M448&lt;&gt;0,1,0)</f>
        <v>1</v>
      </c>
      <c r="AC448" s="19">
        <f>IF(N448&lt;&gt;0,1,0)</f>
        <v>1</v>
      </c>
      <c r="AD448" s="23" t="str">
        <f>IF(W448&lt;&gt;"",$H448*W448,"")</f>
        <v/>
      </c>
      <c r="AE448" s="23" t="str">
        <f>IF(X448&lt;&gt;"",$H448*X448,"")</f>
        <v/>
      </c>
    </row>
    <row r="449" spans="2:31" x14ac:dyDescent="0.25">
      <c r="B449" s="18">
        <f>IF(G449="","",B448+1)</f>
        <v>427</v>
      </c>
      <c r="C449" s="25">
        <v>5200000015483</v>
      </c>
      <c r="D449" s="19"/>
      <c r="E449" s="19"/>
      <c r="F449" s="20"/>
      <c r="G449" s="20" t="s">
        <v>527</v>
      </c>
      <c r="H449" s="21">
        <v>53</v>
      </c>
      <c r="I449" s="21" t="s">
        <v>598</v>
      </c>
      <c r="J449" s="46"/>
      <c r="K449" s="46" t="s">
        <v>104</v>
      </c>
      <c r="L449" s="47"/>
      <c r="M449" s="48"/>
      <c r="N449" s="48"/>
      <c r="O449" s="49"/>
      <c r="P449" s="50"/>
      <c r="Q449" s="50">
        <v>0.18</v>
      </c>
      <c r="R449" s="50"/>
      <c r="S449" s="50"/>
      <c r="T449" s="46" t="s">
        <v>605</v>
      </c>
      <c r="U449" s="46" t="s">
        <v>606</v>
      </c>
      <c r="V449" s="51"/>
      <c r="W449" s="62"/>
      <c r="X449" s="62"/>
      <c r="Y449" s="23" t="str">
        <f>IF(M449&lt;&gt;"",$H449*M449,"")</f>
        <v/>
      </c>
      <c r="Z449" s="23" t="str">
        <f>IF(N449&lt;&gt;"",$H449*N449,"")</f>
        <v/>
      </c>
      <c r="AA449" s="19">
        <f>IF(OR(M449&lt;&gt;"",N449&lt;&gt;""),1,0)</f>
        <v>0</v>
      </c>
      <c r="AB449" s="19">
        <f>IF(M449&lt;&gt;0,1,0)</f>
        <v>0</v>
      </c>
      <c r="AC449" s="19">
        <f>IF(N449&lt;&gt;0,1,0)</f>
        <v>0</v>
      </c>
      <c r="AD449" s="23" t="str">
        <f>IF(W449&lt;&gt;"",$H449*W449,"")</f>
        <v/>
      </c>
      <c r="AE449" s="23" t="str">
        <f>IF(X449&lt;&gt;"",$H449*X449,"")</f>
        <v/>
      </c>
    </row>
    <row r="450" spans="2:31" x14ac:dyDescent="0.25">
      <c r="B450" s="18">
        <f>IF(G450="","",B449+1)</f>
        <v>428</v>
      </c>
      <c r="C450" s="25">
        <v>5200000014024</v>
      </c>
      <c r="D450" s="19"/>
      <c r="E450" s="19"/>
      <c r="F450" s="2"/>
      <c r="G450" s="20" t="s">
        <v>528</v>
      </c>
      <c r="H450" s="21">
        <v>53</v>
      </c>
      <c r="I450" s="21" t="s">
        <v>598</v>
      </c>
      <c r="J450" s="46"/>
      <c r="K450" s="46" t="s">
        <v>104</v>
      </c>
      <c r="L450" s="47"/>
      <c r="M450" s="48">
        <v>0.17</v>
      </c>
      <c r="N450" s="48">
        <v>0.17</v>
      </c>
      <c r="O450" s="49"/>
      <c r="P450" s="50"/>
      <c r="Q450" s="50">
        <v>0.18</v>
      </c>
      <c r="R450" s="50"/>
      <c r="S450" s="50"/>
      <c r="T450" s="46" t="s">
        <v>605</v>
      </c>
      <c r="U450" s="46" t="s">
        <v>606</v>
      </c>
      <c r="V450" s="51"/>
      <c r="W450" s="62"/>
      <c r="X450" s="62"/>
      <c r="Y450" s="23">
        <f>IF(M450&lt;&gt;"",$H450*M450,"")</f>
        <v>9.01</v>
      </c>
      <c r="Z450" s="23">
        <f>IF(N450&lt;&gt;"",$H450*N450,"")</f>
        <v>9.01</v>
      </c>
      <c r="AA450" s="19">
        <f>IF(OR(M450&lt;&gt;"",N450&lt;&gt;""),1,0)</f>
        <v>1</v>
      </c>
      <c r="AB450" s="19">
        <f>IF(M450&lt;&gt;0,1,0)</f>
        <v>1</v>
      </c>
      <c r="AC450" s="19">
        <f>IF(N450&lt;&gt;0,1,0)</f>
        <v>1</v>
      </c>
      <c r="AD450" s="23" t="str">
        <f>IF(W450&lt;&gt;"",$H450*W450,"")</f>
        <v/>
      </c>
      <c r="AE450" s="23" t="str">
        <f>IF(X450&lt;&gt;"",$H450*X450,"")</f>
        <v/>
      </c>
    </row>
    <row r="451" spans="2:31" x14ac:dyDescent="0.25">
      <c r="B451" s="18">
        <f>IF(G451="","",B450+1)</f>
        <v>429</v>
      </c>
      <c r="C451" s="25">
        <v>5200000013282</v>
      </c>
      <c r="D451" s="19"/>
      <c r="E451" s="19"/>
      <c r="F451" s="20"/>
      <c r="G451" s="20" t="s">
        <v>529</v>
      </c>
      <c r="H451" s="21">
        <v>1</v>
      </c>
      <c r="I451" s="21" t="s">
        <v>598</v>
      </c>
      <c r="J451" s="46"/>
      <c r="K451" s="46" t="s">
        <v>104</v>
      </c>
      <c r="L451" s="47"/>
      <c r="M451" s="48">
        <v>1.1499999999999999</v>
      </c>
      <c r="N451" s="48">
        <v>1.1499999999999999</v>
      </c>
      <c r="O451" s="49"/>
      <c r="P451" s="50"/>
      <c r="Q451" s="50">
        <v>0.18</v>
      </c>
      <c r="R451" s="50"/>
      <c r="S451" s="50"/>
      <c r="T451" s="46" t="s">
        <v>605</v>
      </c>
      <c r="U451" s="46" t="s">
        <v>606</v>
      </c>
      <c r="V451" s="51"/>
      <c r="W451" s="62"/>
      <c r="X451" s="62"/>
      <c r="Y451" s="23">
        <f>IF(M451&lt;&gt;"",$H451*M451,"")</f>
        <v>1.1499999999999999</v>
      </c>
      <c r="Z451" s="23">
        <f>IF(N451&lt;&gt;"",$H451*N451,"")</f>
        <v>1.1499999999999999</v>
      </c>
      <c r="AA451" s="19">
        <f>IF(OR(M451&lt;&gt;"",N451&lt;&gt;""),1,0)</f>
        <v>1</v>
      </c>
      <c r="AB451" s="19">
        <f>IF(M451&lt;&gt;0,1,0)</f>
        <v>1</v>
      </c>
      <c r="AC451" s="19">
        <f>IF(N451&lt;&gt;0,1,0)</f>
        <v>1</v>
      </c>
      <c r="AD451" s="23" t="str">
        <f>IF(W451&lt;&gt;"",$H451*W451,"")</f>
        <v/>
      </c>
      <c r="AE451" s="23" t="str">
        <f>IF(X451&lt;&gt;"",$H451*X451,"")</f>
        <v/>
      </c>
    </row>
    <row r="452" spans="2:31" x14ac:dyDescent="0.25">
      <c r="B452" s="18">
        <f>IF(G452="","",B451+1)</f>
        <v>430</v>
      </c>
      <c r="C452" s="25">
        <v>5200000013284</v>
      </c>
      <c r="D452" s="19"/>
      <c r="E452" s="19"/>
      <c r="F452" s="2"/>
      <c r="G452" s="20" t="s">
        <v>530</v>
      </c>
      <c r="H452" s="21">
        <v>1</v>
      </c>
      <c r="I452" s="21" t="s">
        <v>598</v>
      </c>
      <c r="J452" s="46"/>
      <c r="K452" s="46" t="s">
        <v>104</v>
      </c>
      <c r="L452" s="47"/>
      <c r="M452" s="48">
        <v>1.39</v>
      </c>
      <c r="N452" s="48">
        <v>1.39</v>
      </c>
      <c r="O452" s="49"/>
      <c r="P452" s="50"/>
      <c r="Q452" s="50">
        <v>0.18</v>
      </c>
      <c r="R452" s="50"/>
      <c r="S452" s="50"/>
      <c r="T452" s="46" t="s">
        <v>605</v>
      </c>
      <c r="U452" s="46" t="s">
        <v>606</v>
      </c>
      <c r="V452" s="51"/>
      <c r="W452" s="62"/>
      <c r="X452" s="62"/>
      <c r="Y452" s="23">
        <f>IF(M452&lt;&gt;"",$H452*M452,"")</f>
        <v>1.39</v>
      </c>
      <c r="Z452" s="23">
        <f>IF(N452&lt;&gt;"",$H452*N452,"")</f>
        <v>1.39</v>
      </c>
      <c r="AA452" s="19">
        <f>IF(OR(M452&lt;&gt;"",N452&lt;&gt;""),1,0)</f>
        <v>1</v>
      </c>
      <c r="AB452" s="19">
        <f>IF(M452&lt;&gt;0,1,0)</f>
        <v>1</v>
      </c>
      <c r="AC452" s="19">
        <f>IF(N452&lt;&gt;0,1,0)</f>
        <v>1</v>
      </c>
      <c r="AD452" s="23" t="str">
        <f>IF(W452&lt;&gt;"",$H452*W452,"")</f>
        <v/>
      </c>
      <c r="AE452" s="23" t="str">
        <f>IF(X452&lt;&gt;"",$H452*X452,"")</f>
        <v/>
      </c>
    </row>
    <row r="453" spans="2:31" x14ac:dyDescent="0.25">
      <c r="B453" s="18">
        <f>IF(G453="","",B452+1)</f>
        <v>431</v>
      </c>
      <c r="C453" s="25">
        <v>5200000013283</v>
      </c>
      <c r="D453" s="19"/>
      <c r="E453" s="19"/>
      <c r="F453" s="20"/>
      <c r="G453" s="20" t="s">
        <v>531</v>
      </c>
      <c r="H453" s="21">
        <v>1</v>
      </c>
      <c r="I453" s="21" t="s">
        <v>598</v>
      </c>
      <c r="J453" s="46"/>
      <c r="K453" s="46" t="s">
        <v>104</v>
      </c>
      <c r="L453" s="47"/>
      <c r="M453" s="48">
        <v>0.85</v>
      </c>
      <c r="N453" s="48">
        <v>0.85</v>
      </c>
      <c r="O453" s="49"/>
      <c r="P453" s="50"/>
      <c r="Q453" s="50">
        <v>0.18</v>
      </c>
      <c r="R453" s="50"/>
      <c r="S453" s="50"/>
      <c r="T453" s="46" t="s">
        <v>605</v>
      </c>
      <c r="U453" s="46" t="s">
        <v>606</v>
      </c>
      <c r="V453" s="51"/>
      <c r="W453" s="62"/>
      <c r="X453" s="62"/>
      <c r="Y453" s="23">
        <f>IF(M453&lt;&gt;"",$H453*M453,"")</f>
        <v>0.85</v>
      </c>
      <c r="Z453" s="23">
        <f>IF(N453&lt;&gt;"",$H453*N453,"")</f>
        <v>0.85</v>
      </c>
      <c r="AA453" s="19">
        <f>IF(OR(M453&lt;&gt;"",N453&lt;&gt;""),1,0)</f>
        <v>1</v>
      </c>
      <c r="AB453" s="19">
        <f>IF(M453&lt;&gt;0,1,0)</f>
        <v>1</v>
      </c>
      <c r="AC453" s="19">
        <f>IF(N453&lt;&gt;0,1,0)</f>
        <v>1</v>
      </c>
      <c r="AD453" s="23" t="str">
        <f>IF(W453&lt;&gt;"",$H453*W453,"")</f>
        <v/>
      </c>
      <c r="AE453" s="23" t="str">
        <f>IF(X453&lt;&gt;"",$H453*X453,"")</f>
        <v/>
      </c>
    </row>
    <row r="454" spans="2:31" x14ac:dyDescent="0.25">
      <c r="B454" s="18">
        <f>IF(G454="","",B453+1)</f>
        <v>432</v>
      </c>
      <c r="C454" s="25">
        <v>5200000013285</v>
      </c>
      <c r="D454" s="19"/>
      <c r="E454" s="19"/>
      <c r="F454" s="2"/>
      <c r="G454" s="20" t="s">
        <v>532</v>
      </c>
      <c r="H454" s="21">
        <v>1</v>
      </c>
      <c r="I454" s="21" t="s">
        <v>598</v>
      </c>
      <c r="J454" s="46"/>
      <c r="K454" s="46" t="s">
        <v>104</v>
      </c>
      <c r="L454" s="47"/>
      <c r="M454" s="48">
        <v>1.69</v>
      </c>
      <c r="N454" s="48">
        <v>1.69</v>
      </c>
      <c r="O454" s="49"/>
      <c r="P454" s="50"/>
      <c r="Q454" s="50">
        <v>0.18</v>
      </c>
      <c r="R454" s="50"/>
      <c r="S454" s="50"/>
      <c r="T454" s="46" t="s">
        <v>605</v>
      </c>
      <c r="U454" s="46" t="s">
        <v>606</v>
      </c>
      <c r="V454" s="51"/>
      <c r="W454" s="62"/>
      <c r="X454" s="62"/>
      <c r="Y454" s="23">
        <f>IF(M454&lt;&gt;"",$H454*M454,"")</f>
        <v>1.69</v>
      </c>
      <c r="Z454" s="23">
        <f>IF(N454&lt;&gt;"",$H454*N454,"")</f>
        <v>1.69</v>
      </c>
      <c r="AA454" s="19">
        <f>IF(OR(M454&lt;&gt;"",N454&lt;&gt;""),1,0)</f>
        <v>1</v>
      </c>
      <c r="AB454" s="19">
        <f>IF(M454&lt;&gt;0,1,0)</f>
        <v>1</v>
      </c>
      <c r="AC454" s="19">
        <f>IF(N454&lt;&gt;0,1,0)</f>
        <v>1</v>
      </c>
      <c r="AD454" s="23" t="str">
        <f>IF(W454&lt;&gt;"",$H454*W454,"")</f>
        <v/>
      </c>
      <c r="AE454" s="23" t="str">
        <f>IF(X454&lt;&gt;"",$H454*X454,"")</f>
        <v/>
      </c>
    </row>
    <row r="455" spans="2:31" x14ac:dyDescent="0.25">
      <c r="B455" s="18">
        <f>IF(G455="","",B454+1)</f>
        <v>433</v>
      </c>
      <c r="C455" s="25">
        <v>5200000019256</v>
      </c>
      <c r="D455" s="19"/>
      <c r="E455" s="19"/>
      <c r="F455" s="20"/>
      <c r="G455" s="20" t="s">
        <v>533</v>
      </c>
      <c r="H455" s="21">
        <v>1</v>
      </c>
      <c r="I455" s="21" t="s">
        <v>598</v>
      </c>
      <c r="J455" s="46"/>
      <c r="K455" s="46" t="s">
        <v>104</v>
      </c>
      <c r="L455" s="47"/>
      <c r="M455" s="48">
        <v>0.68</v>
      </c>
      <c r="N455" s="48">
        <v>0.68</v>
      </c>
      <c r="O455" s="49"/>
      <c r="P455" s="50"/>
      <c r="Q455" s="50">
        <v>0.18</v>
      </c>
      <c r="R455" s="50"/>
      <c r="S455" s="50"/>
      <c r="T455" s="46" t="s">
        <v>605</v>
      </c>
      <c r="U455" s="46" t="s">
        <v>606</v>
      </c>
      <c r="V455" s="51"/>
      <c r="W455" s="62"/>
      <c r="X455" s="62"/>
      <c r="Y455" s="23">
        <f>IF(M455&lt;&gt;"",$H455*M455,"")</f>
        <v>0.68</v>
      </c>
      <c r="Z455" s="23">
        <f>IF(N455&lt;&gt;"",$H455*N455,"")</f>
        <v>0.68</v>
      </c>
      <c r="AA455" s="19">
        <f>IF(OR(M455&lt;&gt;"",N455&lt;&gt;""),1,0)</f>
        <v>1</v>
      </c>
      <c r="AB455" s="19">
        <f>IF(M455&lt;&gt;0,1,0)</f>
        <v>1</v>
      </c>
      <c r="AC455" s="19">
        <f>IF(N455&lt;&gt;0,1,0)</f>
        <v>1</v>
      </c>
      <c r="AD455" s="23" t="str">
        <f>IF(W455&lt;&gt;"",$H455*W455,"")</f>
        <v/>
      </c>
      <c r="AE455" s="23" t="str">
        <f>IF(X455&lt;&gt;"",$H455*X455,"")</f>
        <v/>
      </c>
    </row>
    <row r="456" spans="2:31" x14ac:dyDescent="0.25">
      <c r="B456" s="18">
        <f>IF(G456="","",B455+1)</f>
        <v>434</v>
      </c>
      <c r="C456" s="25">
        <v>5200000014453</v>
      </c>
      <c r="D456" s="19"/>
      <c r="E456" s="19"/>
      <c r="F456" s="2"/>
      <c r="G456" s="20" t="s">
        <v>534</v>
      </c>
      <c r="H456" s="21">
        <v>21</v>
      </c>
      <c r="I456" s="21" t="s">
        <v>598</v>
      </c>
      <c r="J456" s="46"/>
      <c r="K456" s="46" t="s">
        <v>104</v>
      </c>
      <c r="L456" s="47"/>
      <c r="M456" s="48">
        <v>0.36</v>
      </c>
      <c r="N456" s="48">
        <v>0.36</v>
      </c>
      <c r="O456" s="49"/>
      <c r="P456" s="50"/>
      <c r="Q456" s="50">
        <v>0.18</v>
      </c>
      <c r="R456" s="50"/>
      <c r="S456" s="50"/>
      <c r="T456" s="46" t="s">
        <v>605</v>
      </c>
      <c r="U456" s="46" t="s">
        <v>606</v>
      </c>
      <c r="V456" s="51"/>
      <c r="W456" s="62"/>
      <c r="X456" s="62"/>
      <c r="Y456" s="23">
        <f>IF(M456&lt;&gt;"",$H456*M456,"")</f>
        <v>7.56</v>
      </c>
      <c r="Z456" s="23">
        <f>IF(N456&lt;&gt;"",$H456*N456,"")</f>
        <v>7.56</v>
      </c>
      <c r="AA456" s="19">
        <f>IF(OR(M456&lt;&gt;"",N456&lt;&gt;""),1,0)</f>
        <v>1</v>
      </c>
      <c r="AB456" s="19">
        <f>IF(M456&lt;&gt;0,1,0)</f>
        <v>1</v>
      </c>
      <c r="AC456" s="19">
        <f>IF(N456&lt;&gt;0,1,0)</f>
        <v>1</v>
      </c>
      <c r="AD456" s="23" t="str">
        <f>IF(W456&lt;&gt;"",$H456*W456,"")</f>
        <v/>
      </c>
      <c r="AE456" s="23" t="str">
        <f>IF(X456&lt;&gt;"",$H456*X456,"")</f>
        <v/>
      </c>
    </row>
    <row r="457" spans="2:31" x14ac:dyDescent="0.25">
      <c r="B457" s="18">
        <f>IF(G457="","",B456+1)</f>
        <v>435</v>
      </c>
      <c r="C457" s="25">
        <v>5200000013820</v>
      </c>
      <c r="D457" s="19"/>
      <c r="E457" s="19"/>
      <c r="F457" s="20"/>
      <c r="G457" s="20" t="s">
        <v>535</v>
      </c>
      <c r="H457" s="21">
        <v>1</v>
      </c>
      <c r="I457" s="21" t="s">
        <v>598</v>
      </c>
      <c r="J457" s="46"/>
      <c r="K457" s="46" t="s">
        <v>104</v>
      </c>
      <c r="L457" s="47"/>
      <c r="M457" s="48">
        <v>0.83</v>
      </c>
      <c r="N457" s="48">
        <v>0.83</v>
      </c>
      <c r="O457" s="49"/>
      <c r="P457" s="50"/>
      <c r="Q457" s="50">
        <v>0.18</v>
      </c>
      <c r="R457" s="50"/>
      <c r="S457" s="50"/>
      <c r="T457" s="46" t="s">
        <v>605</v>
      </c>
      <c r="U457" s="46" t="s">
        <v>606</v>
      </c>
      <c r="V457" s="51"/>
      <c r="W457" s="62"/>
      <c r="X457" s="62"/>
      <c r="Y457" s="23">
        <f>IF(M457&lt;&gt;"",$H457*M457,"")</f>
        <v>0.83</v>
      </c>
      <c r="Z457" s="23">
        <f>IF(N457&lt;&gt;"",$H457*N457,"")</f>
        <v>0.83</v>
      </c>
      <c r="AA457" s="19">
        <f>IF(OR(M457&lt;&gt;"",N457&lt;&gt;""),1,0)</f>
        <v>1</v>
      </c>
      <c r="AB457" s="19">
        <f>IF(M457&lt;&gt;0,1,0)</f>
        <v>1</v>
      </c>
      <c r="AC457" s="19">
        <f>IF(N457&lt;&gt;0,1,0)</f>
        <v>1</v>
      </c>
      <c r="AD457" s="23" t="str">
        <f>IF(W457&lt;&gt;"",$H457*W457,"")</f>
        <v/>
      </c>
      <c r="AE457" s="23" t="str">
        <f>IF(X457&lt;&gt;"",$H457*X457,"")</f>
        <v/>
      </c>
    </row>
    <row r="458" spans="2:31" x14ac:dyDescent="0.25">
      <c r="B458" s="18">
        <f>IF(G458="","",B457+1)</f>
        <v>436</v>
      </c>
      <c r="C458" s="25">
        <v>5200000014503</v>
      </c>
      <c r="D458" s="19"/>
      <c r="E458" s="19"/>
      <c r="F458" s="2"/>
      <c r="G458" s="20" t="s">
        <v>536</v>
      </c>
      <c r="H458" s="21">
        <v>1</v>
      </c>
      <c r="I458" s="21" t="s">
        <v>598</v>
      </c>
      <c r="J458" s="46"/>
      <c r="K458" s="46" t="s">
        <v>104</v>
      </c>
      <c r="L458" s="47"/>
      <c r="M458" s="48">
        <v>1.3</v>
      </c>
      <c r="N458" s="48">
        <v>1.3</v>
      </c>
      <c r="O458" s="49"/>
      <c r="P458" s="50"/>
      <c r="Q458" s="50">
        <v>0.18</v>
      </c>
      <c r="R458" s="50"/>
      <c r="S458" s="50"/>
      <c r="T458" s="46" t="s">
        <v>605</v>
      </c>
      <c r="U458" s="46" t="s">
        <v>606</v>
      </c>
      <c r="V458" s="51"/>
      <c r="W458" s="62"/>
      <c r="X458" s="62"/>
      <c r="Y458" s="23">
        <f>IF(M458&lt;&gt;"",$H458*M458,"")</f>
        <v>1.3</v>
      </c>
      <c r="Z458" s="23">
        <f>IF(N458&lt;&gt;"",$H458*N458,"")</f>
        <v>1.3</v>
      </c>
      <c r="AA458" s="19">
        <f>IF(OR(M458&lt;&gt;"",N458&lt;&gt;""),1,0)</f>
        <v>1</v>
      </c>
      <c r="AB458" s="19">
        <f>IF(M458&lt;&gt;0,1,0)</f>
        <v>1</v>
      </c>
      <c r="AC458" s="19">
        <f>IF(N458&lt;&gt;0,1,0)</f>
        <v>1</v>
      </c>
      <c r="AD458" s="23" t="str">
        <f>IF(W458&lt;&gt;"",$H458*W458,"")</f>
        <v/>
      </c>
      <c r="AE458" s="23" t="str">
        <f>IF(X458&lt;&gt;"",$H458*X458,"")</f>
        <v/>
      </c>
    </row>
    <row r="459" spans="2:31" x14ac:dyDescent="0.25">
      <c r="B459" s="18">
        <f>IF(G459="","",B458+1)</f>
        <v>437</v>
      </c>
      <c r="C459" s="25">
        <v>5300000004951</v>
      </c>
      <c r="D459" s="19"/>
      <c r="E459" s="19"/>
      <c r="F459" s="20"/>
      <c r="G459" s="20" t="s">
        <v>537</v>
      </c>
      <c r="H459" s="21">
        <v>1</v>
      </c>
      <c r="I459" s="21" t="s">
        <v>598</v>
      </c>
      <c r="J459" s="46"/>
      <c r="K459" s="46" t="s">
        <v>104</v>
      </c>
      <c r="L459" s="47"/>
      <c r="M459" s="48"/>
      <c r="N459" s="48"/>
      <c r="O459" s="49"/>
      <c r="P459" s="50"/>
      <c r="Q459" s="50">
        <v>0.18</v>
      </c>
      <c r="R459" s="50"/>
      <c r="S459" s="50"/>
      <c r="T459" s="46" t="s">
        <v>605</v>
      </c>
      <c r="U459" s="46" t="s">
        <v>606</v>
      </c>
      <c r="V459" s="51"/>
      <c r="W459" s="62"/>
      <c r="X459" s="62"/>
      <c r="Y459" s="23" t="str">
        <f>IF(M459&lt;&gt;"",$H459*M459,"")</f>
        <v/>
      </c>
      <c r="Z459" s="23" t="str">
        <f>IF(N459&lt;&gt;"",$H459*N459,"")</f>
        <v/>
      </c>
      <c r="AA459" s="19">
        <f>IF(OR(M459&lt;&gt;"",N459&lt;&gt;""),1,0)</f>
        <v>0</v>
      </c>
      <c r="AB459" s="19">
        <f>IF(M459&lt;&gt;0,1,0)</f>
        <v>0</v>
      </c>
      <c r="AC459" s="19">
        <f>IF(N459&lt;&gt;0,1,0)</f>
        <v>0</v>
      </c>
      <c r="AD459" s="23" t="str">
        <f>IF(W459&lt;&gt;"",$H459*W459,"")</f>
        <v/>
      </c>
      <c r="AE459" s="23" t="str">
        <f>IF(X459&lt;&gt;"",$H459*X459,"")</f>
        <v/>
      </c>
    </row>
    <row r="460" spans="2:31" x14ac:dyDescent="0.25">
      <c r="B460" s="18">
        <f>IF(G460="","",B459+1)</f>
        <v>438</v>
      </c>
      <c r="C460" s="25">
        <v>5300000004952</v>
      </c>
      <c r="D460" s="19"/>
      <c r="E460" s="19"/>
      <c r="F460" s="2"/>
      <c r="G460" s="20" t="s">
        <v>538</v>
      </c>
      <c r="H460" s="21">
        <v>1</v>
      </c>
      <c r="I460" s="21" t="s">
        <v>598</v>
      </c>
      <c r="J460" s="46"/>
      <c r="K460" s="46" t="s">
        <v>104</v>
      </c>
      <c r="L460" s="47"/>
      <c r="M460" s="48"/>
      <c r="N460" s="48"/>
      <c r="O460" s="49"/>
      <c r="P460" s="50"/>
      <c r="Q460" s="50">
        <v>0.18</v>
      </c>
      <c r="R460" s="50"/>
      <c r="S460" s="50"/>
      <c r="T460" s="46" t="s">
        <v>605</v>
      </c>
      <c r="U460" s="46" t="s">
        <v>606</v>
      </c>
      <c r="V460" s="51"/>
      <c r="W460" s="62"/>
      <c r="X460" s="62"/>
      <c r="Y460" s="23" t="str">
        <f>IF(M460&lt;&gt;"",$H460*M460,"")</f>
        <v/>
      </c>
      <c r="Z460" s="23" t="str">
        <f>IF(N460&lt;&gt;"",$H460*N460,"")</f>
        <v/>
      </c>
      <c r="AA460" s="19">
        <f>IF(OR(M460&lt;&gt;"",N460&lt;&gt;""),1,0)</f>
        <v>0</v>
      </c>
      <c r="AB460" s="19">
        <f>IF(M460&lt;&gt;0,1,0)</f>
        <v>0</v>
      </c>
      <c r="AC460" s="19">
        <f>IF(N460&lt;&gt;0,1,0)</f>
        <v>0</v>
      </c>
      <c r="AD460" s="23" t="str">
        <f>IF(W460&lt;&gt;"",$H460*W460,"")</f>
        <v/>
      </c>
      <c r="AE460" s="23" t="str">
        <f>IF(X460&lt;&gt;"",$H460*X460,"")</f>
        <v/>
      </c>
    </row>
    <row r="461" spans="2:31" x14ac:dyDescent="0.25">
      <c r="B461" s="18">
        <f>IF(G461="","",B460+1)</f>
        <v>439</v>
      </c>
      <c r="C461" s="25">
        <v>5300000004953</v>
      </c>
      <c r="D461" s="19"/>
      <c r="E461" s="19"/>
      <c r="F461" s="20"/>
      <c r="G461" s="20" t="s">
        <v>539</v>
      </c>
      <c r="H461" s="21">
        <v>1</v>
      </c>
      <c r="I461" s="21" t="s">
        <v>598</v>
      </c>
      <c r="J461" s="46"/>
      <c r="K461" s="46" t="s">
        <v>104</v>
      </c>
      <c r="L461" s="47"/>
      <c r="M461" s="48"/>
      <c r="N461" s="48"/>
      <c r="O461" s="49"/>
      <c r="P461" s="50"/>
      <c r="Q461" s="50">
        <v>0.18</v>
      </c>
      <c r="R461" s="50"/>
      <c r="S461" s="50"/>
      <c r="T461" s="46" t="s">
        <v>605</v>
      </c>
      <c r="U461" s="46" t="s">
        <v>606</v>
      </c>
      <c r="V461" s="51"/>
      <c r="W461" s="62"/>
      <c r="X461" s="62"/>
      <c r="Y461" s="23" t="str">
        <f>IF(M461&lt;&gt;"",$H461*M461,"")</f>
        <v/>
      </c>
      <c r="Z461" s="23" t="str">
        <f>IF(N461&lt;&gt;"",$H461*N461,"")</f>
        <v/>
      </c>
      <c r="AA461" s="19">
        <f>IF(OR(M461&lt;&gt;"",N461&lt;&gt;""),1,0)</f>
        <v>0</v>
      </c>
      <c r="AB461" s="19">
        <f>IF(M461&lt;&gt;0,1,0)</f>
        <v>0</v>
      </c>
      <c r="AC461" s="19">
        <f>IF(N461&lt;&gt;0,1,0)</f>
        <v>0</v>
      </c>
      <c r="AD461" s="23" t="str">
        <f>IF(W461&lt;&gt;"",$H461*W461,"")</f>
        <v/>
      </c>
      <c r="AE461" s="23" t="str">
        <f>IF(X461&lt;&gt;"",$H461*X461,"")</f>
        <v/>
      </c>
    </row>
    <row r="462" spans="2:31" x14ac:dyDescent="0.25">
      <c r="B462" s="18">
        <f>IF(G462="","",B461+1)</f>
        <v>440</v>
      </c>
      <c r="C462" s="25">
        <v>5300000004954</v>
      </c>
      <c r="D462" s="19"/>
      <c r="E462" s="19"/>
      <c r="F462" s="2"/>
      <c r="G462" s="20" t="s">
        <v>540</v>
      </c>
      <c r="H462" s="21">
        <v>1</v>
      </c>
      <c r="I462" s="21" t="s">
        <v>598</v>
      </c>
      <c r="J462" s="46"/>
      <c r="K462" s="46" t="s">
        <v>104</v>
      </c>
      <c r="L462" s="47"/>
      <c r="M462" s="48">
        <v>0.17</v>
      </c>
      <c r="N462" s="48">
        <v>0.17</v>
      </c>
      <c r="O462" s="49"/>
      <c r="P462" s="50"/>
      <c r="Q462" s="50">
        <v>0.18</v>
      </c>
      <c r="R462" s="50"/>
      <c r="S462" s="50"/>
      <c r="T462" s="46" t="s">
        <v>605</v>
      </c>
      <c r="U462" s="46" t="s">
        <v>606</v>
      </c>
      <c r="V462" s="51"/>
      <c r="W462" s="62"/>
      <c r="X462" s="62"/>
      <c r="Y462" s="23">
        <f>IF(M462&lt;&gt;"",$H462*M462,"")</f>
        <v>0.17</v>
      </c>
      <c r="Z462" s="23">
        <f>IF(N462&lt;&gt;"",$H462*N462,"")</f>
        <v>0.17</v>
      </c>
      <c r="AA462" s="19">
        <f>IF(OR(M462&lt;&gt;"",N462&lt;&gt;""),1,0)</f>
        <v>1</v>
      </c>
      <c r="AB462" s="19">
        <f>IF(M462&lt;&gt;0,1,0)</f>
        <v>1</v>
      </c>
      <c r="AC462" s="19">
        <f>IF(N462&lt;&gt;0,1,0)</f>
        <v>1</v>
      </c>
      <c r="AD462" s="23" t="str">
        <f>IF(W462&lt;&gt;"",$H462*W462,"")</f>
        <v/>
      </c>
      <c r="AE462" s="23" t="str">
        <f>IF(X462&lt;&gt;"",$H462*X462,"")</f>
        <v/>
      </c>
    </row>
    <row r="463" spans="2:31" x14ac:dyDescent="0.25">
      <c r="B463" s="18">
        <f>IF(G463="","",B462+1)</f>
        <v>441</v>
      </c>
      <c r="C463" s="25">
        <v>5300000004955</v>
      </c>
      <c r="D463" s="19"/>
      <c r="E463" s="19"/>
      <c r="F463" s="20"/>
      <c r="G463" s="20" t="s">
        <v>541</v>
      </c>
      <c r="H463" s="21">
        <v>1</v>
      </c>
      <c r="I463" s="21" t="s">
        <v>598</v>
      </c>
      <c r="J463" s="46"/>
      <c r="K463" s="46" t="s">
        <v>104</v>
      </c>
      <c r="L463" s="47"/>
      <c r="M463" s="48">
        <v>0.2</v>
      </c>
      <c r="N463" s="48">
        <v>0.2</v>
      </c>
      <c r="O463" s="49"/>
      <c r="P463" s="50"/>
      <c r="Q463" s="50">
        <v>0.18</v>
      </c>
      <c r="R463" s="50"/>
      <c r="S463" s="50"/>
      <c r="T463" s="46" t="s">
        <v>605</v>
      </c>
      <c r="U463" s="46" t="s">
        <v>606</v>
      </c>
      <c r="V463" s="51"/>
      <c r="W463" s="62"/>
      <c r="X463" s="62"/>
      <c r="Y463" s="23">
        <f>IF(M463&lt;&gt;"",$H463*M463,"")</f>
        <v>0.2</v>
      </c>
      <c r="Z463" s="23">
        <f>IF(N463&lt;&gt;"",$H463*N463,"")</f>
        <v>0.2</v>
      </c>
      <c r="AA463" s="19">
        <f>IF(OR(M463&lt;&gt;"",N463&lt;&gt;""),1,0)</f>
        <v>1</v>
      </c>
      <c r="AB463" s="19">
        <f>IF(M463&lt;&gt;0,1,0)</f>
        <v>1</v>
      </c>
      <c r="AC463" s="19">
        <f>IF(N463&lt;&gt;0,1,0)</f>
        <v>1</v>
      </c>
      <c r="AD463" s="23" t="str">
        <f>IF(W463&lt;&gt;"",$H463*W463,"")</f>
        <v/>
      </c>
      <c r="AE463" s="23" t="str">
        <f>IF(X463&lt;&gt;"",$H463*X463,"")</f>
        <v/>
      </c>
    </row>
    <row r="464" spans="2:31" x14ac:dyDescent="0.25">
      <c r="B464" s="18">
        <f>IF(G464="","",B463+1)</f>
        <v>442</v>
      </c>
      <c r="C464" s="25">
        <v>5300000004956</v>
      </c>
      <c r="D464" s="19"/>
      <c r="E464" s="19"/>
      <c r="F464" s="2"/>
      <c r="G464" s="20" t="s">
        <v>542</v>
      </c>
      <c r="H464" s="21">
        <v>1</v>
      </c>
      <c r="I464" s="21" t="s">
        <v>598</v>
      </c>
      <c r="J464" s="46"/>
      <c r="K464" s="46" t="s">
        <v>104</v>
      </c>
      <c r="L464" s="47"/>
      <c r="M464" s="48">
        <v>0.45</v>
      </c>
      <c r="N464" s="48">
        <v>0.45</v>
      </c>
      <c r="O464" s="49"/>
      <c r="P464" s="50"/>
      <c r="Q464" s="50">
        <v>0.18</v>
      </c>
      <c r="R464" s="50"/>
      <c r="S464" s="50"/>
      <c r="T464" s="46" t="s">
        <v>605</v>
      </c>
      <c r="U464" s="46" t="s">
        <v>606</v>
      </c>
      <c r="V464" s="51"/>
      <c r="W464" s="62"/>
      <c r="X464" s="62"/>
      <c r="Y464" s="23">
        <f>IF(M464&lt;&gt;"",$H464*M464,"")</f>
        <v>0.45</v>
      </c>
      <c r="Z464" s="23">
        <f>IF(N464&lt;&gt;"",$H464*N464,"")</f>
        <v>0.45</v>
      </c>
      <c r="AA464" s="19">
        <f>IF(OR(M464&lt;&gt;"",N464&lt;&gt;""),1,0)</f>
        <v>1</v>
      </c>
      <c r="AB464" s="19">
        <f>IF(M464&lt;&gt;0,1,0)</f>
        <v>1</v>
      </c>
      <c r="AC464" s="19">
        <f>IF(N464&lt;&gt;0,1,0)</f>
        <v>1</v>
      </c>
      <c r="AD464" s="23" t="str">
        <f>IF(W464&lt;&gt;"",$H464*W464,"")</f>
        <v/>
      </c>
      <c r="AE464" s="23" t="str">
        <f>IF(X464&lt;&gt;"",$H464*X464,"")</f>
        <v/>
      </c>
    </row>
    <row r="465" spans="2:31" x14ac:dyDescent="0.25">
      <c r="B465" s="18">
        <f>IF(G465="","",B464+1)</f>
        <v>443</v>
      </c>
      <c r="C465" s="25">
        <v>5200000017798</v>
      </c>
      <c r="D465" s="19"/>
      <c r="E465" s="19"/>
      <c r="F465" s="20"/>
      <c r="G465" s="20" t="s">
        <v>543</v>
      </c>
      <c r="H465" s="21">
        <v>1</v>
      </c>
      <c r="I465" s="21" t="s">
        <v>598</v>
      </c>
      <c r="J465" s="46"/>
      <c r="K465" s="46" t="s">
        <v>104</v>
      </c>
      <c r="L465" s="47"/>
      <c r="M465" s="48">
        <v>0.45</v>
      </c>
      <c r="N465" s="48">
        <v>0.45</v>
      </c>
      <c r="O465" s="49"/>
      <c r="P465" s="50"/>
      <c r="Q465" s="50">
        <v>0.18</v>
      </c>
      <c r="R465" s="50"/>
      <c r="S465" s="50"/>
      <c r="T465" s="46" t="s">
        <v>605</v>
      </c>
      <c r="U465" s="46" t="s">
        <v>606</v>
      </c>
      <c r="V465" s="51"/>
      <c r="W465" s="62"/>
      <c r="X465" s="62"/>
      <c r="Y465" s="23">
        <f>IF(M465&lt;&gt;"",$H465*M465,"")</f>
        <v>0.45</v>
      </c>
      <c r="Z465" s="23">
        <f>IF(N465&lt;&gt;"",$H465*N465,"")</f>
        <v>0.45</v>
      </c>
      <c r="AA465" s="19">
        <f>IF(OR(M465&lt;&gt;"",N465&lt;&gt;""),1,0)</f>
        <v>1</v>
      </c>
      <c r="AB465" s="19">
        <f>IF(M465&lt;&gt;0,1,0)</f>
        <v>1</v>
      </c>
      <c r="AC465" s="19">
        <f>IF(N465&lt;&gt;0,1,0)</f>
        <v>1</v>
      </c>
      <c r="AD465" s="23" t="str">
        <f>IF(W465&lt;&gt;"",$H465*W465,"")</f>
        <v/>
      </c>
      <c r="AE465" s="23" t="str">
        <f>IF(X465&lt;&gt;"",$H465*X465,"")</f>
        <v/>
      </c>
    </row>
    <row r="466" spans="2:31" x14ac:dyDescent="0.25">
      <c r="B466" s="18">
        <f>IF(G466="","",B465+1)</f>
        <v>444</v>
      </c>
      <c r="C466" s="25">
        <v>5300000004957</v>
      </c>
      <c r="D466" s="19"/>
      <c r="E466" s="19"/>
      <c r="F466" s="2"/>
      <c r="G466" s="20" t="s">
        <v>544</v>
      </c>
      <c r="H466" s="21">
        <v>1</v>
      </c>
      <c r="I466" s="21" t="s">
        <v>598</v>
      </c>
      <c r="J466" s="46"/>
      <c r="K466" s="46" t="s">
        <v>104</v>
      </c>
      <c r="L466" s="47"/>
      <c r="M466" s="48"/>
      <c r="N466" s="48"/>
      <c r="O466" s="49"/>
      <c r="P466" s="50"/>
      <c r="Q466" s="50">
        <v>0.18</v>
      </c>
      <c r="R466" s="50"/>
      <c r="S466" s="50"/>
      <c r="T466" s="46" t="s">
        <v>605</v>
      </c>
      <c r="U466" s="46" t="s">
        <v>606</v>
      </c>
      <c r="V466" s="51"/>
      <c r="W466" s="62"/>
      <c r="X466" s="62"/>
      <c r="Y466" s="23" t="str">
        <f>IF(M466&lt;&gt;"",$H466*M466,"")</f>
        <v/>
      </c>
      <c r="Z466" s="23" t="str">
        <f>IF(N466&lt;&gt;"",$H466*N466,"")</f>
        <v/>
      </c>
      <c r="AA466" s="19">
        <f>IF(OR(M466&lt;&gt;"",N466&lt;&gt;""),1,0)</f>
        <v>0</v>
      </c>
      <c r="AB466" s="19">
        <f>IF(M466&lt;&gt;0,1,0)</f>
        <v>0</v>
      </c>
      <c r="AC466" s="19">
        <f>IF(N466&lt;&gt;0,1,0)</f>
        <v>0</v>
      </c>
      <c r="AD466" s="23" t="str">
        <f>IF(W466&lt;&gt;"",$H466*W466,"")</f>
        <v/>
      </c>
      <c r="AE466" s="23" t="str">
        <f>IF(X466&lt;&gt;"",$H466*X466,"")</f>
        <v/>
      </c>
    </row>
    <row r="467" spans="2:31" x14ac:dyDescent="0.25">
      <c r="B467" s="18">
        <f>IF(G467="","",B466+1)</f>
        <v>445</v>
      </c>
      <c r="C467" s="25">
        <v>5300000004958</v>
      </c>
      <c r="D467" s="19"/>
      <c r="E467" s="19"/>
      <c r="F467" s="20"/>
      <c r="G467" s="20" t="s">
        <v>545</v>
      </c>
      <c r="H467" s="21">
        <v>1</v>
      </c>
      <c r="I467" s="21" t="s">
        <v>598</v>
      </c>
      <c r="J467" s="46"/>
      <c r="K467" s="46" t="s">
        <v>104</v>
      </c>
      <c r="L467" s="47"/>
      <c r="M467" s="48">
        <v>0.47</v>
      </c>
      <c r="N467" s="48">
        <v>0.47</v>
      </c>
      <c r="O467" s="49"/>
      <c r="P467" s="50"/>
      <c r="Q467" s="50">
        <v>0.18</v>
      </c>
      <c r="R467" s="50"/>
      <c r="S467" s="50"/>
      <c r="T467" s="46" t="s">
        <v>605</v>
      </c>
      <c r="U467" s="46" t="s">
        <v>606</v>
      </c>
      <c r="V467" s="51"/>
      <c r="W467" s="62"/>
      <c r="X467" s="62"/>
      <c r="Y467" s="23">
        <f>IF(M467&lt;&gt;"",$H467*M467,"")</f>
        <v>0.47</v>
      </c>
      <c r="Z467" s="23">
        <f>IF(N467&lt;&gt;"",$H467*N467,"")</f>
        <v>0.47</v>
      </c>
      <c r="AA467" s="19">
        <f>IF(OR(M467&lt;&gt;"",N467&lt;&gt;""),1,0)</f>
        <v>1</v>
      </c>
      <c r="AB467" s="19">
        <f>IF(M467&lt;&gt;0,1,0)</f>
        <v>1</v>
      </c>
      <c r="AC467" s="19">
        <f>IF(N467&lt;&gt;0,1,0)</f>
        <v>1</v>
      </c>
      <c r="AD467" s="23" t="str">
        <f>IF(W467&lt;&gt;"",$H467*W467,"")</f>
        <v/>
      </c>
      <c r="AE467" s="23" t="str">
        <f>IF(X467&lt;&gt;"",$H467*X467,"")</f>
        <v/>
      </c>
    </row>
    <row r="468" spans="2:31" x14ac:dyDescent="0.25">
      <c r="B468" s="18">
        <f>IF(G468="","",B467+1)</f>
        <v>446</v>
      </c>
      <c r="C468" s="25">
        <v>6100000004129</v>
      </c>
      <c r="D468" s="19"/>
      <c r="E468" s="19"/>
      <c r="F468" s="2"/>
      <c r="G468" s="20" t="s">
        <v>546</v>
      </c>
      <c r="H468" s="21">
        <v>67</v>
      </c>
      <c r="I468" s="21" t="s">
        <v>598</v>
      </c>
      <c r="J468" s="46"/>
      <c r="K468" s="46" t="s">
        <v>104</v>
      </c>
      <c r="L468" s="47"/>
      <c r="M468" s="48">
        <v>0.9</v>
      </c>
      <c r="N468" s="48">
        <v>0.9</v>
      </c>
      <c r="O468" s="49"/>
      <c r="P468" s="50"/>
      <c r="Q468" s="50">
        <v>0.18</v>
      </c>
      <c r="R468" s="50"/>
      <c r="S468" s="50"/>
      <c r="T468" s="46" t="s">
        <v>605</v>
      </c>
      <c r="U468" s="46" t="s">
        <v>606</v>
      </c>
      <c r="V468" s="51"/>
      <c r="W468" s="62"/>
      <c r="X468" s="62"/>
      <c r="Y468" s="23">
        <f>IF(M468&lt;&gt;"",$H468*M468,"")</f>
        <v>60.300000000000004</v>
      </c>
      <c r="Z468" s="23">
        <f>IF(N468&lt;&gt;"",$H468*N468,"")</f>
        <v>60.300000000000004</v>
      </c>
      <c r="AA468" s="19">
        <f>IF(OR(M468&lt;&gt;"",N468&lt;&gt;""),1,0)</f>
        <v>1</v>
      </c>
      <c r="AB468" s="19">
        <f>IF(M468&lt;&gt;0,1,0)</f>
        <v>1</v>
      </c>
      <c r="AC468" s="19">
        <f>IF(N468&lt;&gt;0,1,0)</f>
        <v>1</v>
      </c>
      <c r="AD468" s="23" t="str">
        <f>IF(W468&lt;&gt;"",$H468*W468,"")</f>
        <v/>
      </c>
      <c r="AE468" s="23" t="str">
        <f>IF(X468&lt;&gt;"",$H468*X468,"")</f>
        <v/>
      </c>
    </row>
    <row r="469" spans="2:31" x14ac:dyDescent="0.25">
      <c r="B469" s="18">
        <f>IF(G469="","",B468+1)</f>
        <v>447</v>
      </c>
      <c r="C469" s="25">
        <v>5200000005599</v>
      </c>
      <c r="D469" s="19"/>
      <c r="E469" s="19"/>
      <c r="F469" s="20"/>
      <c r="G469" s="20" t="s">
        <v>547</v>
      </c>
      <c r="H469" s="21">
        <v>1</v>
      </c>
      <c r="I469" s="21" t="s">
        <v>598</v>
      </c>
      <c r="J469" s="46"/>
      <c r="K469" s="46" t="s">
        <v>104</v>
      </c>
      <c r="L469" s="47"/>
      <c r="M469" s="48">
        <v>0.4</v>
      </c>
      <c r="N469" s="48">
        <v>0.4</v>
      </c>
      <c r="O469" s="49"/>
      <c r="P469" s="50"/>
      <c r="Q469" s="50">
        <v>0.18</v>
      </c>
      <c r="R469" s="50"/>
      <c r="S469" s="50"/>
      <c r="T469" s="46" t="s">
        <v>605</v>
      </c>
      <c r="U469" s="46" t="s">
        <v>606</v>
      </c>
      <c r="V469" s="51"/>
      <c r="W469" s="62"/>
      <c r="X469" s="62"/>
      <c r="Y469" s="23">
        <f>IF(M469&lt;&gt;"",$H469*M469,"")</f>
        <v>0.4</v>
      </c>
      <c r="Z469" s="23">
        <f>IF(N469&lt;&gt;"",$H469*N469,"")</f>
        <v>0.4</v>
      </c>
      <c r="AA469" s="19">
        <f>IF(OR(M469&lt;&gt;"",N469&lt;&gt;""),1,0)</f>
        <v>1</v>
      </c>
      <c r="AB469" s="19">
        <f>IF(M469&lt;&gt;0,1,0)</f>
        <v>1</v>
      </c>
      <c r="AC469" s="19">
        <f>IF(N469&lt;&gt;0,1,0)</f>
        <v>1</v>
      </c>
      <c r="AD469" s="23" t="str">
        <f>IF(W469&lt;&gt;"",$H469*W469,"")</f>
        <v/>
      </c>
      <c r="AE469" s="23" t="str">
        <f>IF(X469&lt;&gt;"",$H469*X469,"")</f>
        <v/>
      </c>
    </row>
    <row r="470" spans="2:31" x14ac:dyDescent="0.25">
      <c r="B470" s="18">
        <f>IF(G470="","",B469+1)</f>
        <v>448</v>
      </c>
      <c r="C470" s="25">
        <v>5200000000329</v>
      </c>
      <c r="D470" s="19"/>
      <c r="E470" s="19"/>
      <c r="F470" s="2"/>
      <c r="G470" s="20" t="s">
        <v>548</v>
      </c>
      <c r="H470" s="21">
        <v>1</v>
      </c>
      <c r="I470" s="21" t="s">
        <v>598</v>
      </c>
      <c r="J470" s="46"/>
      <c r="K470" s="46" t="s">
        <v>104</v>
      </c>
      <c r="L470" s="47"/>
      <c r="M470" s="48">
        <v>0.35</v>
      </c>
      <c r="N470" s="48">
        <v>0.35</v>
      </c>
      <c r="O470" s="49"/>
      <c r="P470" s="50"/>
      <c r="Q470" s="50">
        <v>0.18</v>
      </c>
      <c r="R470" s="50"/>
      <c r="S470" s="50"/>
      <c r="T470" s="46" t="s">
        <v>605</v>
      </c>
      <c r="U470" s="46" t="s">
        <v>606</v>
      </c>
      <c r="V470" s="51"/>
      <c r="W470" s="62"/>
      <c r="X470" s="62"/>
      <c r="Y470" s="23">
        <f>IF(M470&lt;&gt;"",$H470*M470,"")</f>
        <v>0.35</v>
      </c>
      <c r="Z470" s="23">
        <f>IF(N470&lt;&gt;"",$H470*N470,"")</f>
        <v>0.35</v>
      </c>
      <c r="AA470" s="19">
        <f>IF(OR(M470&lt;&gt;"",N470&lt;&gt;""),1,0)</f>
        <v>1</v>
      </c>
      <c r="AB470" s="19">
        <f>IF(M470&lt;&gt;0,1,0)</f>
        <v>1</v>
      </c>
      <c r="AC470" s="19">
        <f>IF(N470&lt;&gt;0,1,0)</f>
        <v>1</v>
      </c>
      <c r="AD470" s="23" t="str">
        <f>IF(W470&lt;&gt;"",$H470*W470,"")</f>
        <v/>
      </c>
      <c r="AE470" s="23" t="str">
        <f>IF(X470&lt;&gt;"",$H470*X470,"")</f>
        <v/>
      </c>
    </row>
    <row r="471" spans="2:31" x14ac:dyDescent="0.25">
      <c r="B471" s="18">
        <f>IF(G471="","",B470+1)</f>
        <v>449</v>
      </c>
      <c r="C471" s="25">
        <v>5200000000330</v>
      </c>
      <c r="D471" s="19"/>
      <c r="E471" s="19"/>
      <c r="F471" s="20"/>
      <c r="G471" s="20" t="s">
        <v>549</v>
      </c>
      <c r="H471" s="21">
        <v>1</v>
      </c>
      <c r="I471" s="21" t="s">
        <v>598</v>
      </c>
      <c r="J471" s="46"/>
      <c r="K471" s="46" t="s">
        <v>104</v>
      </c>
      <c r="L471" s="47"/>
      <c r="M471" s="48">
        <v>0.82</v>
      </c>
      <c r="N471" s="48">
        <v>0.82</v>
      </c>
      <c r="O471" s="49"/>
      <c r="P471" s="50"/>
      <c r="Q471" s="50">
        <v>0.18</v>
      </c>
      <c r="R471" s="50"/>
      <c r="S471" s="50"/>
      <c r="T471" s="46" t="s">
        <v>605</v>
      </c>
      <c r="U471" s="46" t="s">
        <v>606</v>
      </c>
      <c r="V471" s="51"/>
      <c r="W471" s="62"/>
      <c r="X471" s="62"/>
      <c r="Y471" s="23">
        <f>IF(M471&lt;&gt;"",$H471*M471,"")</f>
        <v>0.82</v>
      </c>
      <c r="Z471" s="23">
        <f>IF(N471&lt;&gt;"",$H471*N471,"")</f>
        <v>0.82</v>
      </c>
      <c r="AA471" s="19">
        <f>IF(OR(M471&lt;&gt;"",N471&lt;&gt;""),1,0)</f>
        <v>1</v>
      </c>
      <c r="AB471" s="19">
        <f>IF(M471&lt;&gt;0,1,0)</f>
        <v>1</v>
      </c>
      <c r="AC471" s="19">
        <f>IF(N471&lt;&gt;0,1,0)</f>
        <v>1</v>
      </c>
      <c r="AD471" s="23" t="str">
        <f>IF(W471&lt;&gt;"",$H471*W471,"")</f>
        <v/>
      </c>
      <c r="AE471" s="23" t="str">
        <f>IF(X471&lt;&gt;"",$H471*X471,"")</f>
        <v/>
      </c>
    </row>
    <row r="472" spans="2:31" x14ac:dyDescent="0.25">
      <c r="B472" s="18">
        <f>IF(G472="","",B471+1)</f>
        <v>450</v>
      </c>
      <c r="C472" s="25">
        <v>5200000019157</v>
      </c>
      <c r="D472" s="19"/>
      <c r="E472" s="19"/>
      <c r="F472" s="2"/>
      <c r="G472" s="20" t="s">
        <v>550</v>
      </c>
      <c r="H472" s="21">
        <v>400</v>
      </c>
      <c r="I472" s="21" t="s">
        <v>598</v>
      </c>
      <c r="J472" s="46"/>
      <c r="K472" s="46" t="s">
        <v>104</v>
      </c>
      <c r="L472" s="47"/>
      <c r="M472" s="48">
        <v>0.49</v>
      </c>
      <c r="N472" s="48">
        <v>0.49</v>
      </c>
      <c r="O472" s="49"/>
      <c r="P472" s="50"/>
      <c r="Q472" s="50">
        <v>0.18</v>
      </c>
      <c r="R472" s="50"/>
      <c r="S472" s="50"/>
      <c r="T472" s="46" t="s">
        <v>605</v>
      </c>
      <c r="U472" s="46" t="s">
        <v>606</v>
      </c>
      <c r="V472" s="51"/>
      <c r="W472" s="62"/>
      <c r="X472" s="62"/>
      <c r="Y472" s="23">
        <f>IF(M472&lt;&gt;"",$H472*M472,"")</f>
        <v>196</v>
      </c>
      <c r="Z472" s="23">
        <f>IF(N472&lt;&gt;"",$H472*N472,"")</f>
        <v>196</v>
      </c>
      <c r="AA472" s="19">
        <f>IF(OR(M472&lt;&gt;"",N472&lt;&gt;""),1,0)</f>
        <v>1</v>
      </c>
      <c r="AB472" s="19">
        <f>IF(M472&lt;&gt;0,1,0)</f>
        <v>1</v>
      </c>
      <c r="AC472" s="19">
        <f>IF(N472&lt;&gt;0,1,0)</f>
        <v>1</v>
      </c>
      <c r="AD472" s="23" t="str">
        <f>IF(W472&lt;&gt;"",$H472*W472,"")</f>
        <v/>
      </c>
      <c r="AE472" s="23" t="str">
        <f>IF(X472&lt;&gt;"",$H472*X472,"")</f>
        <v/>
      </c>
    </row>
    <row r="473" spans="2:31" x14ac:dyDescent="0.25">
      <c r="B473" s="18">
        <f>IF(G473="","",B472+1)</f>
        <v>451</v>
      </c>
      <c r="C473" s="25">
        <v>5200000003754</v>
      </c>
      <c r="D473" s="19"/>
      <c r="E473" s="19"/>
      <c r="F473" s="20"/>
      <c r="G473" s="20" t="s">
        <v>551</v>
      </c>
      <c r="H473" s="21">
        <v>1</v>
      </c>
      <c r="I473" s="21" t="s">
        <v>598</v>
      </c>
      <c r="J473" s="46"/>
      <c r="K473" s="46" t="s">
        <v>104</v>
      </c>
      <c r="L473" s="47"/>
      <c r="M473" s="48">
        <v>1.6</v>
      </c>
      <c r="N473" s="48">
        <v>1.6</v>
      </c>
      <c r="O473" s="49"/>
      <c r="P473" s="50"/>
      <c r="Q473" s="50">
        <v>0.18</v>
      </c>
      <c r="R473" s="50"/>
      <c r="S473" s="50"/>
      <c r="T473" s="46" t="s">
        <v>605</v>
      </c>
      <c r="U473" s="46" t="s">
        <v>606</v>
      </c>
      <c r="V473" s="51"/>
      <c r="W473" s="62"/>
      <c r="X473" s="62"/>
      <c r="Y473" s="23">
        <f>IF(M473&lt;&gt;"",$H473*M473,"")</f>
        <v>1.6</v>
      </c>
      <c r="Z473" s="23">
        <f>IF(N473&lt;&gt;"",$H473*N473,"")</f>
        <v>1.6</v>
      </c>
      <c r="AA473" s="19">
        <f>IF(OR(M473&lt;&gt;"",N473&lt;&gt;""),1,0)</f>
        <v>1</v>
      </c>
      <c r="AB473" s="19">
        <f>IF(M473&lt;&gt;0,1,0)</f>
        <v>1</v>
      </c>
      <c r="AC473" s="19">
        <f>IF(N473&lt;&gt;0,1,0)</f>
        <v>1</v>
      </c>
      <c r="AD473" s="23" t="str">
        <f>IF(W473&lt;&gt;"",$H473*W473,"")</f>
        <v/>
      </c>
      <c r="AE473" s="23" t="str">
        <f>IF(X473&lt;&gt;"",$H473*X473,"")</f>
        <v/>
      </c>
    </row>
    <row r="474" spans="2:31" x14ac:dyDescent="0.25">
      <c r="B474" s="18">
        <f>IF(G474="","",B473+1)</f>
        <v>452</v>
      </c>
      <c r="C474" s="25">
        <v>5200000000331</v>
      </c>
      <c r="D474" s="19"/>
      <c r="E474" s="19"/>
      <c r="F474" s="2"/>
      <c r="G474" s="20" t="s">
        <v>552</v>
      </c>
      <c r="H474" s="21">
        <v>400</v>
      </c>
      <c r="I474" s="21" t="s">
        <v>598</v>
      </c>
      <c r="J474" s="46"/>
      <c r="K474" s="46" t="s">
        <v>104</v>
      </c>
      <c r="L474" s="47"/>
      <c r="M474" s="48">
        <v>1.58</v>
      </c>
      <c r="N474" s="48">
        <v>1.58</v>
      </c>
      <c r="O474" s="49"/>
      <c r="P474" s="50"/>
      <c r="Q474" s="50">
        <v>0.18</v>
      </c>
      <c r="R474" s="50"/>
      <c r="S474" s="50"/>
      <c r="T474" s="46" t="s">
        <v>605</v>
      </c>
      <c r="U474" s="46" t="s">
        <v>606</v>
      </c>
      <c r="V474" s="51"/>
      <c r="W474" s="62"/>
      <c r="X474" s="62"/>
      <c r="Y474" s="23">
        <f>IF(M474&lt;&gt;"",$H474*M474,"")</f>
        <v>632</v>
      </c>
      <c r="Z474" s="23">
        <f>IF(N474&lt;&gt;"",$H474*N474,"")</f>
        <v>632</v>
      </c>
      <c r="AA474" s="19">
        <f>IF(OR(M474&lt;&gt;"",N474&lt;&gt;""),1,0)</f>
        <v>1</v>
      </c>
      <c r="AB474" s="19">
        <f>IF(M474&lt;&gt;0,1,0)</f>
        <v>1</v>
      </c>
      <c r="AC474" s="19">
        <f>IF(N474&lt;&gt;0,1,0)</f>
        <v>1</v>
      </c>
      <c r="AD474" s="23" t="str">
        <f>IF(W474&lt;&gt;"",$H474*W474,"")</f>
        <v/>
      </c>
      <c r="AE474" s="23" t="str">
        <f>IF(X474&lt;&gt;"",$H474*X474,"")</f>
        <v/>
      </c>
    </row>
    <row r="475" spans="2:31" x14ac:dyDescent="0.25">
      <c r="B475" s="18">
        <f>IF(G475="","",B474+1)</f>
        <v>453</v>
      </c>
      <c r="C475" s="25">
        <v>5200000003862</v>
      </c>
      <c r="D475" s="19"/>
      <c r="E475" s="19"/>
      <c r="F475" s="20"/>
      <c r="G475" s="20" t="s">
        <v>553</v>
      </c>
      <c r="H475" s="21">
        <v>1</v>
      </c>
      <c r="I475" s="21" t="s">
        <v>598</v>
      </c>
      <c r="J475" s="46"/>
      <c r="K475" s="46" t="s">
        <v>104</v>
      </c>
      <c r="L475" s="47"/>
      <c r="M475" s="48">
        <v>2.4</v>
      </c>
      <c r="N475" s="48">
        <v>2.4</v>
      </c>
      <c r="O475" s="49"/>
      <c r="P475" s="50"/>
      <c r="Q475" s="50">
        <v>0.18</v>
      </c>
      <c r="R475" s="50"/>
      <c r="S475" s="50"/>
      <c r="T475" s="46" t="s">
        <v>605</v>
      </c>
      <c r="U475" s="46" t="s">
        <v>606</v>
      </c>
      <c r="V475" s="51"/>
      <c r="W475" s="62"/>
      <c r="X475" s="62"/>
      <c r="Y475" s="23">
        <f>IF(M475&lt;&gt;"",$H475*M475,"")</f>
        <v>2.4</v>
      </c>
      <c r="Z475" s="23">
        <f>IF(N475&lt;&gt;"",$H475*N475,"")</f>
        <v>2.4</v>
      </c>
      <c r="AA475" s="19">
        <f>IF(OR(M475&lt;&gt;"",N475&lt;&gt;""),1,0)</f>
        <v>1</v>
      </c>
      <c r="AB475" s="19">
        <f>IF(M475&lt;&gt;0,1,0)</f>
        <v>1</v>
      </c>
      <c r="AC475" s="19">
        <f>IF(N475&lt;&gt;0,1,0)</f>
        <v>1</v>
      </c>
      <c r="AD475" s="23" t="str">
        <f>IF(W475&lt;&gt;"",$H475*W475,"")</f>
        <v/>
      </c>
      <c r="AE475" s="23" t="str">
        <f>IF(X475&lt;&gt;"",$H475*X475,"")</f>
        <v/>
      </c>
    </row>
    <row r="476" spans="2:31" x14ac:dyDescent="0.25">
      <c r="B476" s="18">
        <f>IF(G476="","",B475+1)</f>
        <v>454</v>
      </c>
      <c r="C476" s="25">
        <v>5200000002688</v>
      </c>
      <c r="D476" s="19"/>
      <c r="E476" s="19"/>
      <c r="F476" s="2"/>
      <c r="G476" s="20" t="s">
        <v>554</v>
      </c>
      <c r="H476" s="21">
        <v>1</v>
      </c>
      <c r="I476" s="21" t="s">
        <v>598</v>
      </c>
      <c r="J476" s="46"/>
      <c r="K476" s="46" t="s">
        <v>104</v>
      </c>
      <c r="L476" s="47"/>
      <c r="M476" s="48">
        <v>3.15</v>
      </c>
      <c r="N476" s="48">
        <v>3.15</v>
      </c>
      <c r="O476" s="49"/>
      <c r="P476" s="50"/>
      <c r="Q476" s="50">
        <v>0.18</v>
      </c>
      <c r="R476" s="50"/>
      <c r="S476" s="50"/>
      <c r="T476" s="46" t="s">
        <v>605</v>
      </c>
      <c r="U476" s="46" t="s">
        <v>606</v>
      </c>
      <c r="V476" s="51"/>
      <c r="W476" s="62"/>
      <c r="X476" s="62"/>
      <c r="Y476" s="23">
        <f>IF(M476&lt;&gt;"",$H476*M476,"")</f>
        <v>3.15</v>
      </c>
      <c r="Z476" s="23">
        <f>IF(N476&lt;&gt;"",$H476*N476,"")</f>
        <v>3.15</v>
      </c>
      <c r="AA476" s="19">
        <f>IF(OR(M476&lt;&gt;"",N476&lt;&gt;""),1,0)</f>
        <v>1</v>
      </c>
      <c r="AB476" s="19">
        <f>IF(M476&lt;&gt;0,1,0)</f>
        <v>1</v>
      </c>
      <c r="AC476" s="19">
        <f>IF(N476&lt;&gt;0,1,0)</f>
        <v>1</v>
      </c>
      <c r="AD476" s="23" t="str">
        <f>IF(W476&lt;&gt;"",$H476*W476,"")</f>
        <v/>
      </c>
      <c r="AE476" s="23" t="str">
        <f>IF(X476&lt;&gt;"",$H476*X476,"")</f>
        <v/>
      </c>
    </row>
    <row r="477" spans="2:31" x14ac:dyDescent="0.25">
      <c r="B477" s="18">
        <f>IF(G477="","",B476+1)</f>
        <v>455</v>
      </c>
      <c r="C477" s="25">
        <v>5200000005947</v>
      </c>
      <c r="D477" s="19"/>
      <c r="E477" s="19"/>
      <c r="F477" s="20"/>
      <c r="G477" s="20" t="s">
        <v>555</v>
      </c>
      <c r="H477" s="21">
        <v>1</v>
      </c>
      <c r="I477" s="21" t="s">
        <v>598</v>
      </c>
      <c r="J477" s="46"/>
      <c r="K477" s="46" t="s">
        <v>104</v>
      </c>
      <c r="L477" s="47"/>
      <c r="M477" s="48">
        <v>3.15</v>
      </c>
      <c r="N477" s="48">
        <v>3.15</v>
      </c>
      <c r="O477" s="49"/>
      <c r="P477" s="50"/>
      <c r="Q477" s="50">
        <v>0.18</v>
      </c>
      <c r="R477" s="50"/>
      <c r="S477" s="50"/>
      <c r="T477" s="46" t="s">
        <v>605</v>
      </c>
      <c r="U477" s="46" t="s">
        <v>606</v>
      </c>
      <c r="V477" s="51"/>
      <c r="W477" s="62"/>
      <c r="X477" s="62"/>
      <c r="Y477" s="23">
        <f>IF(M477&lt;&gt;"",$H477*M477,"")</f>
        <v>3.15</v>
      </c>
      <c r="Z477" s="23">
        <f>IF(N477&lt;&gt;"",$H477*N477,"")</f>
        <v>3.15</v>
      </c>
      <c r="AA477" s="19">
        <f>IF(OR(M477&lt;&gt;"",N477&lt;&gt;""),1,0)</f>
        <v>1</v>
      </c>
      <c r="AB477" s="19">
        <f>IF(M477&lt;&gt;0,1,0)</f>
        <v>1</v>
      </c>
      <c r="AC477" s="19">
        <f>IF(N477&lt;&gt;0,1,0)</f>
        <v>1</v>
      </c>
      <c r="AD477" s="23" t="str">
        <f>IF(W477&lt;&gt;"",$H477*W477,"")</f>
        <v/>
      </c>
      <c r="AE477" s="23" t="str">
        <f>IF(X477&lt;&gt;"",$H477*X477,"")</f>
        <v/>
      </c>
    </row>
    <row r="478" spans="2:31" x14ac:dyDescent="0.25">
      <c r="B478" s="18">
        <f>IF(G478="","",B477+1)</f>
        <v>456</v>
      </c>
      <c r="C478" s="25">
        <v>5200000013244</v>
      </c>
      <c r="D478" s="19"/>
      <c r="E478" s="19"/>
      <c r="F478" s="2"/>
      <c r="G478" s="20" t="s">
        <v>556</v>
      </c>
      <c r="H478" s="21">
        <v>1</v>
      </c>
      <c r="I478" s="21" t="s">
        <v>598</v>
      </c>
      <c r="J478" s="46"/>
      <c r="K478" s="46" t="s">
        <v>104</v>
      </c>
      <c r="L478" s="47"/>
      <c r="M478" s="48">
        <v>5.5</v>
      </c>
      <c r="N478" s="48">
        <v>5.5</v>
      </c>
      <c r="O478" s="49"/>
      <c r="P478" s="50"/>
      <c r="Q478" s="50">
        <v>0.18</v>
      </c>
      <c r="R478" s="50"/>
      <c r="S478" s="50"/>
      <c r="T478" s="46" t="s">
        <v>605</v>
      </c>
      <c r="U478" s="46" t="s">
        <v>606</v>
      </c>
      <c r="V478" s="51"/>
      <c r="W478" s="62"/>
      <c r="X478" s="62"/>
      <c r="Y478" s="23">
        <f>IF(M478&lt;&gt;"",$H478*M478,"")</f>
        <v>5.5</v>
      </c>
      <c r="Z478" s="23">
        <f>IF(N478&lt;&gt;"",$H478*N478,"")</f>
        <v>5.5</v>
      </c>
      <c r="AA478" s="19">
        <f>IF(OR(M478&lt;&gt;"",N478&lt;&gt;""),1,0)</f>
        <v>1</v>
      </c>
      <c r="AB478" s="19">
        <f>IF(M478&lt;&gt;0,1,0)</f>
        <v>1</v>
      </c>
      <c r="AC478" s="19">
        <f>IF(N478&lt;&gt;0,1,0)</f>
        <v>1</v>
      </c>
      <c r="AD478" s="23" t="str">
        <f>IF(W478&lt;&gt;"",$H478*W478,"")</f>
        <v/>
      </c>
      <c r="AE478" s="23" t="str">
        <f>IF(X478&lt;&gt;"",$H478*X478,"")</f>
        <v/>
      </c>
    </row>
    <row r="479" spans="2:31" x14ac:dyDescent="0.25">
      <c r="B479" s="18">
        <f>IF(G479="","",B478+1)</f>
        <v>457</v>
      </c>
      <c r="C479" s="25">
        <v>5200000018208</v>
      </c>
      <c r="D479" s="19"/>
      <c r="E479" s="19"/>
      <c r="F479" s="20"/>
      <c r="G479" s="20" t="s">
        <v>557</v>
      </c>
      <c r="H479" s="21">
        <v>1</v>
      </c>
      <c r="I479" s="21" t="s">
        <v>598</v>
      </c>
      <c r="J479" s="46"/>
      <c r="K479" s="46" t="s">
        <v>104</v>
      </c>
      <c r="L479" s="47"/>
      <c r="M479" s="48">
        <v>3.9</v>
      </c>
      <c r="N479" s="48">
        <v>3.9</v>
      </c>
      <c r="O479" s="49"/>
      <c r="P479" s="50"/>
      <c r="Q479" s="50">
        <v>0.18</v>
      </c>
      <c r="R479" s="50"/>
      <c r="S479" s="50"/>
      <c r="T479" s="46" t="s">
        <v>605</v>
      </c>
      <c r="U479" s="46" t="s">
        <v>606</v>
      </c>
      <c r="V479" s="51"/>
      <c r="W479" s="62"/>
      <c r="X479" s="62"/>
      <c r="Y479" s="23">
        <f>IF(M479&lt;&gt;"",$H479*M479,"")</f>
        <v>3.9</v>
      </c>
      <c r="Z479" s="23">
        <f>IF(N479&lt;&gt;"",$H479*N479,"")</f>
        <v>3.9</v>
      </c>
      <c r="AA479" s="19">
        <f>IF(OR(M479&lt;&gt;"",N479&lt;&gt;""),1,0)</f>
        <v>1</v>
      </c>
      <c r="AB479" s="19">
        <f>IF(M479&lt;&gt;0,1,0)</f>
        <v>1</v>
      </c>
      <c r="AC479" s="19">
        <f>IF(N479&lt;&gt;0,1,0)</f>
        <v>1</v>
      </c>
      <c r="AD479" s="23" t="str">
        <f>IF(W479&lt;&gt;"",$H479*W479,"")</f>
        <v/>
      </c>
      <c r="AE479" s="23" t="str">
        <f>IF(X479&lt;&gt;"",$H479*X479,"")</f>
        <v/>
      </c>
    </row>
    <row r="480" spans="2:31" x14ac:dyDescent="0.25">
      <c r="B480" s="18">
        <f>IF(G480="","",B479+1)</f>
        <v>458</v>
      </c>
      <c r="C480" s="25">
        <v>5200000016273</v>
      </c>
      <c r="D480" s="19"/>
      <c r="E480" s="19"/>
      <c r="F480" s="2"/>
      <c r="G480" s="20" t="s">
        <v>558</v>
      </c>
      <c r="H480" s="21">
        <v>1</v>
      </c>
      <c r="I480" s="21" t="s">
        <v>598</v>
      </c>
      <c r="J480" s="46"/>
      <c r="K480" s="46" t="s">
        <v>104</v>
      </c>
      <c r="L480" s="47"/>
      <c r="M480" s="48"/>
      <c r="N480" s="48"/>
      <c r="O480" s="49"/>
      <c r="P480" s="50"/>
      <c r="Q480" s="50">
        <v>0.18</v>
      </c>
      <c r="R480" s="50"/>
      <c r="S480" s="50"/>
      <c r="T480" s="46" t="s">
        <v>605</v>
      </c>
      <c r="U480" s="46" t="s">
        <v>606</v>
      </c>
      <c r="V480" s="51"/>
      <c r="W480" s="62"/>
      <c r="X480" s="62"/>
      <c r="Y480" s="23" t="str">
        <f>IF(M480&lt;&gt;"",$H480*M480,"")</f>
        <v/>
      </c>
      <c r="Z480" s="23" t="str">
        <f>IF(N480&lt;&gt;"",$H480*N480,"")</f>
        <v/>
      </c>
      <c r="AA480" s="19">
        <f>IF(OR(M480&lt;&gt;"",N480&lt;&gt;""),1,0)</f>
        <v>0</v>
      </c>
      <c r="AB480" s="19">
        <f>IF(M480&lt;&gt;0,1,0)</f>
        <v>0</v>
      </c>
      <c r="AC480" s="19">
        <f>IF(N480&lt;&gt;0,1,0)</f>
        <v>0</v>
      </c>
      <c r="AD480" s="23" t="str">
        <f>IF(W480&lt;&gt;"",$H480*W480,"")</f>
        <v/>
      </c>
      <c r="AE480" s="23" t="str">
        <f>IF(X480&lt;&gt;"",$H480*X480,"")</f>
        <v/>
      </c>
    </row>
    <row r="481" spans="2:30" x14ac:dyDescent="0.25">
      <c r="B481"/>
      <c r="C481"/>
      <c r="D481"/>
      <c r="E481"/>
      <c r="F481"/>
      <c r="G481"/>
      <c r="H481"/>
      <c r="I481"/>
      <c r="J481"/>
      <c r="K481"/>
      <c r="L481"/>
      <c r="M481"/>
      <c r="N481"/>
      <c r="O481"/>
      <c r="P481"/>
      <c r="Q481"/>
      <c r="R481"/>
      <c r="S481"/>
      <c r="T481"/>
      <c r="U481"/>
      <c r="V481"/>
      <c r="W481"/>
      <c r="X481"/>
      <c r="Y481"/>
      <c r="Z481"/>
      <c r="AA481"/>
      <c r="AB481"/>
      <c r="AC481"/>
      <c r="AD481"/>
    </row>
    <row r="482" spans="2:30" x14ac:dyDescent="0.25">
      <c r="B482"/>
      <c r="C482"/>
      <c r="D482"/>
      <c r="E482"/>
      <c r="F482"/>
      <c r="G482"/>
      <c r="H482"/>
      <c r="I482"/>
      <c r="J482"/>
      <c r="K482"/>
      <c r="L482"/>
      <c r="M482"/>
      <c r="N482"/>
      <c r="O482"/>
      <c r="P482"/>
      <c r="Q482"/>
      <c r="R482"/>
      <c r="S482"/>
      <c r="T482"/>
      <c r="U482"/>
      <c r="V482"/>
      <c r="W482"/>
      <c r="X482"/>
      <c r="Y482"/>
      <c r="Z482"/>
      <c r="AA482"/>
      <c r="AB482"/>
      <c r="AC482"/>
      <c r="AD482"/>
    </row>
    <row r="483" spans="2:30" x14ac:dyDescent="0.25">
      <c r="B483"/>
      <c r="C483"/>
      <c r="D483"/>
      <c r="E483"/>
      <c r="F483"/>
      <c r="G483"/>
      <c r="H483"/>
      <c r="I483"/>
      <c r="J483"/>
      <c r="K483"/>
      <c r="L483"/>
      <c r="M483"/>
      <c r="N483"/>
      <c r="O483"/>
      <c r="P483"/>
      <c r="Q483"/>
      <c r="R483"/>
      <c r="S483"/>
      <c r="T483"/>
      <c r="U483"/>
      <c r="V483"/>
      <c r="W483"/>
      <c r="X483"/>
      <c r="Y483"/>
      <c r="Z483"/>
      <c r="AA483"/>
      <c r="AB483"/>
      <c r="AC483"/>
      <c r="AD483"/>
    </row>
    <row r="484" spans="2:30" x14ac:dyDescent="0.25">
      <c r="B484"/>
      <c r="C484"/>
      <c r="D484"/>
      <c r="E484"/>
      <c r="F484"/>
      <c r="G484"/>
      <c r="H484"/>
      <c r="I484"/>
      <c r="J484"/>
      <c r="K484"/>
      <c r="L484"/>
      <c r="M484"/>
      <c r="N484"/>
      <c r="O484"/>
      <c r="P484"/>
      <c r="Q484"/>
      <c r="R484"/>
      <c r="S484"/>
      <c r="T484"/>
      <c r="U484"/>
      <c r="V484"/>
      <c r="W484"/>
      <c r="X484"/>
      <c r="Y484"/>
      <c r="Z484"/>
      <c r="AA484"/>
      <c r="AB484"/>
      <c r="AC484"/>
      <c r="AD484"/>
    </row>
    <row r="485" spans="2:30" x14ac:dyDescent="0.25">
      <c r="B485"/>
      <c r="C485"/>
      <c r="D485"/>
      <c r="E485"/>
      <c r="F485"/>
      <c r="G485"/>
      <c r="H485"/>
      <c r="I485"/>
      <c r="J485"/>
      <c r="K485"/>
      <c r="L485"/>
      <c r="M485"/>
      <c r="N485"/>
      <c r="O485"/>
      <c r="P485"/>
      <c r="Q485"/>
      <c r="R485"/>
      <c r="S485"/>
      <c r="T485"/>
      <c r="U485"/>
      <c r="V485"/>
      <c r="W485"/>
      <c r="X485"/>
      <c r="Y485"/>
      <c r="Z485"/>
      <c r="AA485"/>
      <c r="AB485"/>
      <c r="AC485"/>
      <c r="AD485"/>
    </row>
    <row r="486" spans="2:30" x14ac:dyDescent="0.25">
      <c r="B486"/>
      <c r="C486"/>
      <c r="D486"/>
      <c r="E486"/>
      <c r="F486"/>
      <c r="G486"/>
      <c r="H486"/>
      <c r="I486"/>
      <c r="J486"/>
      <c r="K486"/>
      <c r="L486"/>
      <c r="M486"/>
      <c r="N486"/>
      <c r="O486"/>
      <c r="P486"/>
      <c r="Q486"/>
      <c r="R486"/>
      <c r="S486"/>
      <c r="T486"/>
      <c r="U486"/>
      <c r="V486"/>
      <c r="W486"/>
      <c r="X486"/>
      <c r="Y486"/>
      <c r="Z486"/>
      <c r="AA486"/>
      <c r="AB486"/>
      <c r="AC486"/>
      <c r="AD486"/>
    </row>
    <row r="487" spans="2:30" x14ac:dyDescent="0.25">
      <c r="B487"/>
      <c r="C487"/>
      <c r="D487"/>
      <c r="E487"/>
      <c r="F487"/>
      <c r="G487"/>
      <c r="H487"/>
      <c r="I487"/>
      <c r="J487"/>
      <c r="K487"/>
      <c r="L487"/>
      <c r="M487"/>
      <c r="N487"/>
      <c r="O487"/>
      <c r="P487"/>
      <c r="Q487"/>
      <c r="R487"/>
      <c r="S487"/>
      <c r="T487"/>
      <c r="U487"/>
      <c r="V487"/>
      <c r="W487"/>
      <c r="X487"/>
      <c r="Y487"/>
      <c r="Z487"/>
      <c r="AA487"/>
      <c r="AB487"/>
      <c r="AC487"/>
      <c r="AD487"/>
    </row>
    <row r="488" spans="2:30" x14ac:dyDescent="0.25">
      <c r="B488"/>
      <c r="C488"/>
      <c r="D488"/>
      <c r="E488"/>
      <c r="F488"/>
      <c r="G488"/>
      <c r="H488"/>
      <c r="I488"/>
      <c r="J488"/>
      <c r="K488"/>
      <c r="L488"/>
      <c r="M488"/>
      <c r="N488"/>
      <c r="O488"/>
      <c r="P488"/>
      <c r="Q488"/>
      <c r="R488"/>
      <c r="S488"/>
      <c r="T488"/>
      <c r="U488"/>
      <c r="V488"/>
      <c r="W488"/>
      <c r="X488"/>
      <c r="Y488"/>
      <c r="Z488"/>
      <c r="AA488"/>
      <c r="AB488"/>
      <c r="AC488"/>
      <c r="AD488"/>
    </row>
    <row r="489" spans="2:30" x14ac:dyDescent="0.25">
      <c r="B489"/>
      <c r="C489"/>
      <c r="D489"/>
      <c r="E489"/>
      <c r="F489"/>
      <c r="G489"/>
      <c r="H489"/>
      <c r="I489"/>
      <c r="J489"/>
      <c r="K489"/>
      <c r="L489"/>
      <c r="M489"/>
      <c r="N489"/>
      <c r="O489"/>
      <c r="P489"/>
      <c r="Q489"/>
      <c r="R489"/>
      <c r="S489"/>
      <c r="T489"/>
      <c r="U489"/>
      <c r="V489"/>
      <c r="W489"/>
      <c r="X489"/>
      <c r="Y489"/>
      <c r="Z489"/>
      <c r="AA489"/>
      <c r="AB489"/>
      <c r="AC489"/>
      <c r="AD489"/>
    </row>
    <row r="490" spans="2:30" x14ac:dyDescent="0.25">
      <c r="B490"/>
      <c r="C490"/>
      <c r="D490"/>
      <c r="E490"/>
      <c r="F490"/>
      <c r="G490"/>
      <c r="H490"/>
      <c r="I490"/>
      <c r="J490"/>
      <c r="K490"/>
      <c r="L490"/>
      <c r="M490"/>
      <c r="N490"/>
      <c r="O490"/>
      <c r="P490"/>
      <c r="Q490"/>
      <c r="R490"/>
      <c r="S490"/>
      <c r="T490"/>
      <c r="U490"/>
      <c r="V490"/>
      <c r="W490"/>
      <c r="X490"/>
      <c r="Y490"/>
      <c r="Z490"/>
      <c r="AA490"/>
      <c r="AB490"/>
      <c r="AC490"/>
      <c r="AD490"/>
    </row>
    <row r="491" spans="2:30" x14ac:dyDescent="0.25">
      <c r="B491"/>
      <c r="C491"/>
      <c r="D491"/>
      <c r="E491"/>
      <c r="F491"/>
      <c r="G491"/>
      <c r="H491"/>
      <c r="I491"/>
      <c r="J491"/>
      <c r="K491"/>
      <c r="L491"/>
      <c r="M491"/>
      <c r="N491"/>
      <c r="O491"/>
      <c r="P491"/>
      <c r="Q491"/>
      <c r="R491"/>
      <c r="S491"/>
      <c r="T491"/>
      <c r="U491"/>
      <c r="V491"/>
      <c r="W491"/>
      <c r="X491"/>
      <c r="Y491"/>
      <c r="Z491"/>
      <c r="AA491"/>
      <c r="AB491"/>
      <c r="AC491"/>
      <c r="AD491"/>
    </row>
  </sheetData>
  <autoFilter ref="B22:AA491" xr:uid="{58B4BD8D-C952-4896-95B5-705E76EABDBF}"/>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6B3A7892-534C-429B-B59A-3984CB6ED5B0}">
          <x14:formula1>
            <xm:f>Validação!$F$2:$F$4</xm:f>
          </x14:formula1>
          <xm:sqref>F9</xm:sqref>
        </x14:dataValidation>
        <x14:dataValidation type="list" allowBlank="1" showInputMessage="1" showErrorMessage="1" xr:uid="{DB77F02B-EA6E-4F27-8F15-F57EE00F8BD4}">
          <x14:formula1>
            <xm:f>Validação!$C$2:$C$7</xm:f>
          </x14:formula1>
          <xm:sqref>K23:K480</xm:sqref>
        </x14:dataValidation>
        <x14:dataValidation type="list" allowBlank="1" showInputMessage="1" showErrorMessage="1" xr:uid="{8D493D7B-ACCD-4D8C-873B-475E7A6B0072}">
          <x14:formula1>
            <xm:f>Validação!$B$2:$B$29</xm:f>
          </x14:formula1>
          <xm:sqref>F5</xm:sqref>
        </x14:dataValidation>
        <x14:dataValidation type="list" allowBlank="1" showInputMessage="1" showErrorMessage="1" xr:uid="{F172D9AC-A7B9-4087-95E7-DDE2344AA08B}">
          <x14:formula1>
            <xm:f>Validação!$A$2:$A$7</xm:f>
          </x14:formula1>
          <xm:sqref>F7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076CC-FBE8-439A-8662-15B6EF1D85B4}">
  <dimension ref="A1:AE491"/>
  <sheetViews>
    <sheetView showGridLines="0" tabSelected="1" topLeftCell="K462" zoomScaleNormal="100" workbookViewId="0">
      <selection activeCell="M23" sqref="M23:M480"/>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7" t="s">
        <v>65</v>
      </c>
      <c r="D2" s="127"/>
      <c r="E2" s="127"/>
      <c r="F2" s="127"/>
      <c r="G2" s="127"/>
      <c r="H2" s="132" t="s">
        <v>599</v>
      </c>
      <c r="I2" s="124"/>
      <c r="J2" s="124"/>
      <c r="K2" s="124"/>
      <c r="L2" s="124"/>
      <c r="M2" s="124"/>
      <c r="N2" s="124"/>
      <c r="O2" s="31"/>
      <c r="P2" s="31"/>
      <c r="Q2" s="31"/>
      <c r="R2" s="31"/>
      <c r="S2" s="31"/>
      <c r="V2" s="31"/>
      <c r="W2" s="31"/>
      <c r="X2" s="31"/>
    </row>
    <row r="3" spans="2:24" ht="15" customHeight="1" x14ac:dyDescent="0.25">
      <c r="B3" s="68"/>
      <c r="C3" s="68" t="s">
        <v>23</v>
      </c>
      <c r="D3" s="81"/>
      <c r="E3" s="91"/>
      <c r="F3" s="130" t="s">
        <v>600</v>
      </c>
      <c r="G3" s="131"/>
      <c r="H3" s="124"/>
      <c r="I3" s="124"/>
      <c r="J3" s="124"/>
      <c r="K3" s="124"/>
      <c r="L3" s="124"/>
      <c r="M3" s="124"/>
      <c r="N3" s="124"/>
      <c r="O3" s="31"/>
      <c r="P3" s="31"/>
      <c r="Q3" s="31"/>
      <c r="R3" s="31"/>
      <c r="S3" s="31"/>
      <c r="V3" s="31"/>
      <c r="W3" s="31"/>
      <c r="X3" s="31"/>
    </row>
    <row r="4" spans="2:24" ht="15" customHeight="1" x14ac:dyDescent="0.25">
      <c r="B4" s="68"/>
      <c r="C4" s="68" t="s">
        <v>20</v>
      </c>
      <c r="D4" s="82"/>
      <c r="E4" s="92"/>
      <c r="F4" s="128">
        <v>7053796000270</v>
      </c>
      <c r="G4" s="129"/>
      <c r="H4" s="124"/>
      <c r="I4" s="124"/>
      <c r="J4" s="124"/>
      <c r="K4" s="124"/>
      <c r="L4" s="124"/>
      <c r="M4" s="124"/>
      <c r="N4" s="124"/>
      <c r="O4" s="31"/>
      <c r="P4" s="31"/>
      <c r="Q4" s="31"/>
      <c r="R4" s="31"/>
      <c r="S4" s="31"/>
      <c r="V4" s="31"/>
      <c r="W4" s="31"/>
      <c r="X4" s="31"/>
    </row>
    <row r="5" spans="2:24" ht="15" customHeight="1" x14ac:dyDescent="0.25">
      <c r="B5" s="68"/>
      <c r="C5" s="68" t="s">
        <v>21</v>
      </c>
      <c r="D5" s="83"/>
      <c r="E5" s="93"/>
      <c r="F5" s="44" t="s">
        <v>44</v>
      </c>
      <c r="H5" s="124"/>
      <c r="I5" s="124"/>
      <c r="J5" s="124"/>
      <c r="K5" s="124"/>
      <c r="L5" s="124"/>
      <c r="M5" s="124"/>
      <c r="N5" s="124"/>
      <c r="O5" s="31"/>
      <c r="P5" s="31"/>
      <c r="Q5" s="31"/>
      <c r="R5" s="31"/>
      <c r="S5" s="31"/>
      <c r="V5" s="31"/>
      <c r="W5" s="31"/>
      <c r="X5" s="31"/>
    </row>
    <row r="6" spans="2:24" ht="15" customHeight="1" x14ac:dyDescent="0.25">
      <c r="B6" s="68"/>
      <c r="C6" s="68" t="s">
        <v>22</v>
      </c>
      <c r="D6" s="84"/>
      <c r="E6" s="93"/>
      <c r="F6" s="45">
        <v>44106</v>
      </c>
      <c r="H6" s="124"/>
      <c r="I6" s="124"/>
      <c r="J6" s="124"/>
      <c r="K6" s="124"/>
      <c r="L6" s="124"/>
      <c r="M6" s="124"/>
      <c r="N6" s="124"/>
      <c r="O6" s="31"/>
      <c r="P6" s="31"/>
      <c r="Q6" s="31"/>
      <c r="R6" s="31"/>
      <c r="S6" s="31"/>
      <c r="V6" s="31"/>
      <c r="W6" s="31"/>
      <c r="X6" s="31"/>
    </row>
    <row r="7" spans="2:24" ht="15" customHeight="1" x14ac:dyDescent="0.25">
      <c r="B7" s="68"/>
      <c r="C7" s="68" t="s">
        <v>28</v>
      </c>
      <c r="D7" s="83"/>
      <c r="E7" s="93"/>
      <c r="F7" s="44" t="s">
        <v>29</v>
      </c>
      <c r="H7" s="124"/>
      <c r="I7" s="124"/>
      <c r="J7" s="124"/>
      <c r="K7" s="124"/>
      <c r="L7" s="124"/>
      <c r="M7" s="124"/>
      <c r="N7" s="124"/>
      <c r="O7" s="31"/>
      <c r="P7" s="31"/>
      <c r="Q7" s="31"/>
      <c r="R7" s="31"/>
      <c r="S7" s="31"/>
      <c r="V7" s="31"/>
      <c r="W7" s="31"/>
      <c r="X7" s="31"/>
    </row>
    <row r="8" spans="2:24" ht="15" customHeight="1" x14ac:dyDescent="0.25">
      <c r="B8" s="68"/>
      <c r="C8" s="68" t="s">
        <v>90</v>
      </c>
      <c r="D8" s="85"/>
      <c r="E8" s="93"/>
      <c r="F8" s="69" t="s">
        <v>601</v>
      </c>
      <c r="H8" s="124"/>
      <c r="I8" s="124"/>
      <c r="J8" s="124"/>
      <c r="K8" s="124"/>
      <c r="L8" s="124"/>
      <c r="M8" s="124"/>
      <c r="N8" s="124"/>
      <c r="O8" s="31"/>
      <c r="P8" s="31"/>
      <c r="Q8" s="31"/>
      <c r="R8" s="31"/>
      <c r="S8" s="31"/>
      <c r="V8" s="31"/>
      <c r="W8" s="31"/>
      <c r="X8" s="31"/>
    </row>
    <row r="9" spans="2:24" ht="15" customHeight="1" x14ac:dyDescent="0.25">
      <c r="B9" s="68"/>
      <c r="C9" s="68" t="s">
        <v>116</v>
      </c>
      <c r="D9" s="85"/>
      <c r="E9" s="94"/>
      <c r="F9" s="69" t="s">
        <v>602</v>
      </c>
      <c r="G9" s="71" t="s">
        <v>122</v>
      </c>
      <c r="H9" s="124"/>
      <c r="I9" s="124"/>
      <c r="J9" s="124"/>
      <c r="K9" s="124"/>
      <c r="L9" s="124"/>
      <c r="M9" s="124"/>
      <c r="N9" s="124"/>
      <c r="O9" s="31"/>
      <c r="P9" s="31"/>
      <c r="Q9" s="31"/>
      <c r="R9" s="31"/>
      <c r="S9" s="31"/>
      <c r="V9" s="31"/>
      <c r="W9" s="31"/>
      <c r="X9" s="31"/>
    </row>
    <row r="10" spans="2:24" ht="15" customHeight="1" x14ac:dyDescent="0.25">
      <c r="B10" s="68"/>
      <c r="C10" s="68" t="s">
        <v>105</v>
      </c>
      <c r="D10" s="86"/>
      <c r="E10" s="93"/>
      <c r="F10" s="70">
        <v>150</v>
      </c>
      <c r="H10" s="124"/>
      <c r="I10" s="124"/>
      <c r="J10" s="124"/>
      <c r="K10" s="124"/>
      <c r="L10" s="124"/>
      <c r="M10" s="124"/>
      <c r="N10" s="124"/>
      <c r="O10" s="31"/>
      <c r="P10" s="31"/>
      <c r="Q10" s="31"/>
      <c r="R10" s="31"/>
      <c r="S10" s="31"/>
      <c r="V10" s="31"/>
      <c r="W10" s="31"/>
      <c r="X10" s="31"/>
    </row>
    <row r="11" spans="2:24" ht="15" customHeight="1" x14ac:dyDescent="0.25">
      <c r="B11" s="68"/>
      <c r="C11" s="68" t="s">
        <v>106</v>
      </c>
      <c r="D11" s="86"/>
      <c r="E11" s="93"/>
      <c r="F11" s="70">
        <v>150</v>
      </c>
      <c r="H11" s="124"/>
      <c r="I11" s="124"/>
      <c r="J11" s="124"/>
      <c r="K11" s="124"/>
      <c r="L11" s="124"/>
      <c r="M11" s="124"/>
      <c r="N11" s="124"/>
      <c r="O11" s="31"/>
      <c r="P11" s="31"/>
      <c r="Q11" s="31"/>
      <c r="R11" s="31"/>
      <c r="S11" s="31"/>
      <c r="V11" s="31"/>
      <c r="W11" s="31"/>
      <c r="X11" s="31"/>
    </row>
    <row r="12" spans="2:24" ht="15" customHeight="1" x14ac:dyDescent="0.25">
      <c r="B12" s="68"/>
      <c r="C12" s="10"/>
      <c r="D12" s="87"/>
      <c r="E12" s="87"/>
      <c r="F12" s="31"/>
      <c r="H12" s="124"/>
      <c r="I12" s="124"/>
      <c r="J12" s="124"/>
      <c r="K12" s="124"/>
      <c r="L12" s="124"/>
      <c r="M12" s="124"/>
      <c r="N12" s="124"/>
      <c r="O12" s="31"/>
      <c r="P12" s="31"/>
      <c r="Q12" s="31"/>
      <c r="R12" s="31"/>
      <c r="S12" s="31"/>
      <c r="V12" s="31"/>
      <c r="W12" s="31"/>
      <c r="X12" s="31"/>
    </row>
    <row r="13" spans="2:24" ht="15" customHeight="1" x14ac:dyDescent="0.25">
      <c r="B13" s="10"/>
      <c r="C13" s="68" t="s">
        <v>10</v>
      </c>
      <c r="D13" s="88"/>
      <c r="E13" s="88"/>
      <c r="F13" s="26">
        <f>COUNTA($G$23:$G$61113)</f>
        <v>458</v>
      </c>
      <c r="H13" s="124"/>
      <c r="I13" s="124"/>
      <c r="J13" s="124"/>
      <c r="K13" s="124"/>
      <c r="L13" s="124"/>
      <c r="M13" s="124"/>
      <c r="N13" s="124"/>
      <c r="O13" s="31"/>
      <c r="P13" s="31"/>
      <c r="Q13" s="31"/>
      <c r="R13" s="31"/>
      <c r="S13" s="31"/>
      <c r="V13" s="31"/>
      <c r="W13" s="31"/>
      <c r="X13" s="31"/>
    </row>
    <row r="14" spans="2:24" ht="15" customHeight="1" x14ac:dyDescent="0.25">
      <c r="B14" s="10"/>
      <c r="C14" s="68" t="s">
        <v>11</v>
      </c>
      <c r="D14" s="88"/>
      <c r="E14" s="89"/>
      <c r="F14" s="26">
        <f>SUM($AA:$AA)</f>
        <v>381</v>
      </c>
      <c r="G14" s="80">
        <f>IFERROR(IF(OR(F14=1,F14=""),"",F14/$F$13),"")</f>
        <v>0.83187772925764192</v>
      </c>
      <c r="H14" s="124"/>
      <c r="I14" s="124"/>
      <c r="J14" s="124"/>
      <c r="K14" s="124"/>
      <c r="L14" s="124"/>
      <c r="M14" s="124"/>
      <c r="N14" s="124"/>
      <c r="O14" s="31"/>
      <c r="P14" s="31"/>
      <c r="Q14" s="31"/>
      <c r="R14" s="31"/>
      <c r="S14" s="31"/>
      <c r="V14" s="31"/>
      <c r="W14" s="31"/>
      <c r="X14" s="31"/>
    </row>
    <row r="15" spans="2:24" x14ac:dyDescent="0.25">
      <c r="B15" s="10"/>
      <c r="C15" s="68" t="s">
        <v>127</v>
      </c>
      <c r="D15" s="88"/>
      <c r="E15" s="89"/>
      <c r="F15" s="26">
        <f>SUM($AB:$AB)</f>
        <v>381</v>
      </c>
      <c r="G15" s="80">
        <f>IFERROR(IF(OR(F15=1,F15=""),"",F15/$F$13),"")</f>
        <v>0.83187772925764192</v>
      </c>
      <c r="H15" s="124"/>
      <c r="I15" s="124"/>
      <c r="J15" s="124"/>
      <c r="K15" s="124"/>
      <c r="L15" s="124"/>
      <c r="M15" s="124"/>
      <c r="N15" s="124"/>
      <c r="O15" s="31"/>
      <c r="P15" s="31"/>
      <c r="Q15" s="31"/>
      <c r="R15" s="31"/>
      <c r="S15" s="31"/>
      <c r="V15" s="31"/>
      <c r="W15" s="31"/>
      <c r="X15" s="31"/>
    </row>
    <row r="16" spans="2:24" x14ac:dyDescent="0.25">
      <c r="B16" s="10"/>
      <c r="C16" s="68" t="s">
        <v>128</v>
      </c>
      <c r="D16" s="88"/>
      <c r="E16" s="89"/>
      <c r="F16" s="26">
        <f>SUM($AC:$AC)</f>
        <v>381</v>
      </c>
      <c r="G16" s="80">
        <f>IFERROR(IF(OR(F16=1,F16=""),"",F16/$F$13),"")</f>
        <v>0.83187772925764192</v>
      </c>
      <c r="H16" s="124"/>
      <c r="I16" s="124"/>
      <c r="J16" s="124"/>
      <c r="K16" s="124"/>
      <c r="L16" s="124"/>
      <c r="M16" s="124"/>
      <c r="N16" s="124"/>
      <c r="O16" s="31"/>
      <c r="P16" s="31"/>
      <c r="Q16" s="31"/>
      <c r="R16" s="31"/>
      <c r="S16" s="31"/>
      <c r="V16" s="31"/>
      <c r="W16" s="31"/>
      <c r="X16" s="31"/>
    </row>
    <row r="17" spans="2:31" ht="15" customHeight="1" x14ac:dyDescent="0.25">
      <c r="C17" s="68" t="s">
        <v>63</v>
      </c>
      <c r="D17" s="90"/>
      <c r="E17" s="88"/>
      <c r="F17" s="32">
        <f>SUM($Y$23:$Y$1048576)</f>
        <v>344282.58000000013</v>
      </c>
      <c r="G17" s="11" t="str">
        <f>IF($F$7="Selecione","",$F$7)</f>
        <v>BRL</v>
      </c>
      <c r="H17" s="124"/>
      <c r="I17" s="124"/>
      <c r="J17" s="124"/>
      <c r="K17" s="124"/>
      <c r="L17" s="124"/>
      <c r="M17" s="124"/>
      <c r="N17" s="124"/>
      <c r="O17" s="31"/>
      <c r="P17" s="31"/>
      <c r="Q17" s="31"/>
      <c r="R17" s="31"/>
      <c r="S17" s="31"/>
      <c r="V17" s="31"/>
      <c r="W17" s="31"/>
      <c r="X17" s="31"/>
    </row>
    <row r="18" spans="2:31" ht="15" customHeight="1" x14ac:dyDescent="0.25">
      <c r="C18" s="68" t="s">
        <v>64</v>
      </c>
      <c r="D18" s="90"/>
      <c r="E18" s="88"/>
      <c r="F18" s="32">
        <f>SUM($Z$23:$Z$1048576)</f>
        <v>344272.33000000013</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5" t="s">
        <v>24</v>
      </c>
      <c r="C20" s="125"/>
      <c r="D20" s="125"/>
      <c r="E20" s="125"/>
      <c r="F20" s="125"/>
      <c r="G20" s="125"/>
      <c r="H20" s="125"/>
      <c r="I20" s="126"/>
      <c r="J20" s="14"/>
      <c r="K20" s="27"/>
      <c r="M20" s="12"/>
      <c r="N20" s="13"/>
      <c r="O20" s="8"/>
      <c r="P20" s="8"/>
      <c r="Q20" s="8"/>
      <c r="R20" s="8"/>
      <c r="S20" s="13"/>
      <c r="U20" s="13"/>
      <c r="V20" s="27"/>
      <c r="W20" s="27"/>
      <c r="X20" s="13"/>
      <c r="Z20" s="13"/>
      <c r="AE20" s="13"/>
    </row>
    <row r="21" spans="2:31" x14ac:dyDescent="0.25">
      <c r="B21" s="3">
        <f>SUBTOTAL(102,B23:B59472)</f>
        <v>458</v>
      </c>
      <c r="C21" s="3">
        <f>SUBTOTAL(103,C23:C59472)</f>
        <v>458</v>
      </c>
      <c r="D21" s="3">
        <f t="shared" ref="C21:J21" si="0">SUBTOTAL(103,D23:D59472)</f>
        <v>0</v>
      </c>
      <c r="E21" s="3">
        <f t="shared" si="0"/>
        <v>0</v>
      </c>
      <c r="F21" s="3">
        <f t="shared" si="0"/>
        <v>0</v>
      </c>
      <c r="G21" s="3">
        <f t="shared" si="0"/>
        <v>458</v>
      </c>
      <c r="H21" s="3">
        <f t="shared" si="0"/>
        <v>458</v>
      </c>
      <c r="I21" s="5">
        <f t="shared" si="0"/>
        <v>458</v>
      </c>
      <c r="J21" s="6">
        <f t="shared" si="0"/>
        <v>0</v>
      </c>
      <c r="K21" s="28"/>
      <c r="L21" s="3">
        <f t="shared" ref="L21:X21" si="1">SUBTOTAL(103,L23:L59472)</f>
        <v>0</v>
      </c>
      <c r="M21" s="4">
        <f t="shared" si="1"/>
        <v>381</v>
      </c>
      <c r="N21" s="5">
        <f t="shared" si="1"/>
        <v>381</v>
      </c>
      <c r="O21" s="3">
        <f t="shared" si="1"/>
        <v>0</v>
      </c>
      <c r="P21" s="3">
        <f t="shared" si="1"/>
        <v>0</v>
      </c>
      <c r="Q21" s="3">
        <f t="shared" si="1"/>
        <v>458</v>
      </c>
      <c r="R21" s="3">
        <f t="shared" si="1"/>
        <v>0</v>
      </c>
      <c r="S21" s="5">
        <f t="shared" si="1"/>
        <v>0</v>
      </c>
      <c r="T21" s="3">
        <f t="shared" si="1"/>
        <v>458</v>
      </c>
      <c r="U21" s="5">
        <f t="shared" si="1"/>
        <v>458</v>
      </c>
      <c r="V21" s="5">
        <f t="shared" si="1"/>
        <v>0</v>
      </c>
      <c r="W21" s="5">
        <f t="shared" si="1"/>
        <v>0</v>
      </c>
      <c r="X21" s="5">
        <f t="shared" si="1"/>
        <v>0</v>
      </c>
      <c r="Y21" s="3">
        <f>SUBTOTAL(102,Y23:Y59472)</f>
        <v>381</v>
      </c>
      <c r="Z21" s="7">
        <f>SUBTOTAL(102,Z23:Z59472)</f>
        <v>381</v>
      </c>
      <c r="AA21" s="22"/>
      <c r="AB21" s="22"/>
      <c r="AC21" s="22"/>
      <c r="AD21" s="3">
        <f>SUBTOTAL(102,AD23:AD59472)</f>
        <v>0</v>
      </c>
      <c r="AE21" s="7">
        <f>SUBTOTAL(102,AE23:AE59472)</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136</v>
      </c>
      <c r="X22" s="30" t="s">
        <v>137</v>
      </c>
      <c r="Y22" s="15" t="s">
        <v>25</v>
      </c>
      <c r="Z22" s="15" t="s">
        <v>26</v>
      </c>
      <c r="AA22" s="17" t="s">
        <v>124</v>
      </c>
      <c r="AB22" s="17" t="s">
        <v>125</v>
      </c>
      <c r="AC22" s="17" t="s">
        <v>126</v>
      </c>
      <c r="AD22" s="15" t="s">
        <v>109</v>
      </c>
      <c r="AE22" s="15" t="s">
        <v>110</v>
      </c>
    </row>
    <row r="23" spans="2:31" x14ac:dyDescent="0.25">
      <c r="B23" s="18">
        <f>IF(G23="","",1)</f>
        <v>1</v>
      </c>
      <c r="C23" s="25">
        <v>5200000009966</v>
      </c>
      <c r="D23" s="19"/>
      <c r="E23" s="19"/>
      <c r="F23" s="2"/>
      <c r="G23" s="20" t="s">
        <v>140</v>
      </c>
      <c r="H23" s="21">
        <v>8</v>
      </c>
      <c r="I23" s="21" t="s">
        <v>598</v>
      </c>
      <c r="J23" s="46"/>
      <c r="K23" s="46" t="s">
        <v>104</v>
      </c>
      <c r="L23" s="47"/>
      <c r="M23" s="48"/>
      <c r="N23" s="48"/>
      <c r="O23" s="49"/>
      <c r="P23" s="50"/>
      <c r="Q23" s="50">
        <v>0.18</v>
      </c>
      <c r="R23" s="50"/>
      <c r="S23" s="50"/>
      <c r="T23" s="46" t="s">
        <v>605</v>
      </c>
      <c r="U23" s="46" t="s">
        <v>606</v>
      </c>
      <c r="V23" s="51"/>
      <c r="W23" s="62"/>
      <c r="X23" s="62"/>
      <c r="Y23" s="23" t="str">
        <f>IF(M23&lt;&gt;"",$H23*M23,"")</f>
        <v/>
      </c>
      <c r="Z23" s="23" t="str">
        <f>IF(N23&lt;&gt;"",$H23*N23,"")</f>
        <v/>
      </c>
      <c r="AA23" s="19">
        <f>IF(OR(M23&lt;&gt;"",N23&lt;&gt;""),1,0)</f>
        <v>0</v>
      </c>
      <c r="AB23" s="19">
        <f>IF(M23&lt;&gt;0,1,0)</f>
        <v>0</v>
      </c>
      <c r="AC23" s="19">
        <f>IF(N23&lt;&gt;0,1,0)</f>
        <v>0</v>
      </c>
      <c r="AD23" s="23" t="str">
        <f>IF(W23&lt;&gt;"",$H23*W23,"")</f>
        <v/>
      </c>
      <c r="AE23" s="23" t="str">
        <f>IF(X23&lt;&gt;"",$H23*X23,"")</f>
        <v/>
      </c>
    </row>
    <row r="24" spans="2:31" x14ac:dyDescent="0.25">
      <c r="B24" s="18">
        <f>IF(G24="","",B23+1)</f>
        <v>2</v>
      </c>
      <c r="C24" s="25">
        <v>5200000009965</v>
      </c>
      <c r="D24" s="19"/>
      <c r="E24" s="19"/>
      <c r="F24" s="20"/>
      <c r="G24" s="20" t="s">
        <v>141</v>
      </c>
      <c r="H24" s="21">
        <v>40</v>
      </c>
      <c r="I24" s="21" t="s">
        <v>598</v>
      </c>
      <c r="J24" s="46"/>
      <c r="K24" s="46" t="s">
        <v>104</v>
      </c>
      <c r="L24" s="47"/>
      <c r="M24" s="48"/>
      <c r="N24" s="48"/>
      <c r="O24" s="49"/>
      <c r="P24" s="50"/>
      <c r="Q24" s="50">
        <v>0.18</v>
      </c>
      <c r="R24" s="50"/>
      <c r="S24" s="50"/>
      <c r="T24" s="46" t="s">
        <v>605</v>
      </c>
      <c r="U24" s="46" t="s">
        <v>606</v>
      </c>
      <c r="V24" s="51"/>
      <c r="W24" s="62"/>
      <c r="X24" s="62"/>
      <c r="Y24" s="23" t="str">
        <f>IF(M24&lt;&gt;"",$H24*M24,"")</f>
        <v/>
      </c>
      <c r="Z24" s="23" t="str">
        <f>IF(N24&lt;&gt;"",$H24*N24,"")</f>
        <v/>
      </c>
      <c r="AA24" s="19">
        <f>IF(OR(M24&lt;&gt;"",N24&lt;&gt;""),1,0)</f>
        <v>0</v>
      </c>
      <c r="AB24" s="19">
        <f>IF(M24&lt;&gt;0,1,0)</f>
        <v>0</v>
      </c>
      <c r="AC24" s="19">
        <f>IF(N24&lt;&gt;0,1,0)</f>
        <v>0</v>
      </c>
      <c r="AD24" s="23" t="str">
        <f>IF(W24&lt;&gt;"",$H24*W24,"")</f>
        <v/>
      </c>
      <c r="AE24" s="23" t="str">
        <f>IF(X24&lt;&gt;"",$H24*X24,"")</f>
        <v/>
      </c>
    </row>
    <row r="25" spans="2:31" x14ac:dyDescent="0.25">
      <c r="B25" s="18">
        <f>IF(G25="","",B24+1)</f>
        <v>3</v>
      </c>
      <c r="C25" s="25">
        <v>5200000009967</v>
      </c>
      <c r="D25" s="19"/>
      <c r="E25" s="19"/>
      <c r="F25" s="2"/>
      <c r="G25" s="20" t="s">
        <v>142</v>
      </c>
      <c r="H25" s="21">
        <v>27</v>
      </c>
      <c r="I25" s="21" t="s">
        <v>598</v>
      </c>
      <c r="J25" s="46"/>
      <c r="K25" s="46" t="s">
        <v>104</v>
      </c>
      <c r="L25" s="47"/>
      <c r="M25" s="48"/>
      <c r="N25" s="48"/>
      <c r="O25" s="49"/>
      <c r="P25" s="50"/>
      <c r="Q25" s="50">
        <v>0.18</v>
      </c>
      <c r="R25" s="50"/>
      <c r="S25" s="50"/>
      <c r="T25" s="46" t="s">
        <v>605</v>
      </c>
      <c r="U25" s="46" t="s">
        <v>606</v>
      </c>
      <c r="V25" s="51"/>
      <c r="W25" s="62"/>
      <c r="X25" s="62"/>
      <c r="Y25" s="23" t="str">
        <f>IF(M25&lt;&gt;"",$H25*M25,"")</f>
        <v/>
      </c>
      <c r="Z25" s="23" t="str">
        <f>IF(N25&lt;&gt;"",$H25*N25,"")</f>
        <v/>
      </c>
      <c r="AA25" s="19">
        <f>IF(OR(M25&lt;&gt;"",N25&lt;&gt;""),1,0)</f>
        <v>0</v>
      </c>
      <c r="AB25" s="19">
        <f>IF(M25&lt;&gt;0,1,0)</f>
        <v>0</v>
      </c>
      <c r="AC25" s="19">
        <f>IF(N25&lt;&gt;0,1,0)</f>
        <v>0</v>
      </c>
      <c r="AD25" s="23" t="str">
        <f>IF(W25&lt;&gt;"",$H25*W25,"")</f>
        <v/>
      </c>
      <c r="AE25" s="23" t="str">
        <f>IF(X25&lt;&gt;"",$H25*X25,"")</f>
        <v/>
      </c>
    </row>
    <row r="26" spans="2:31" x14ac:dyDescent="0.25">
      <c r="B26" s="18">
        <f>IF(G26="","",B25+1)</f>
        <v>4</v>
      </c>
      <c r="C26" s="25">
        <v>5300000007374</v>
      </c>
      <c r="D26" s="19"/>
      <c r="E26" s="19"/>
      <c r="F26" s="20"/>
      <c r="G26" s="20" t="s">
        <v>143</v>
      </c>
      <c r="H26" s="21">
        <v>1</v>
      </c>
      <c r="I26" s="21" t="s">
        <v>598</v>
      </c>
      <c r="J26" s="46"/>
      <c r="K26" s="46" t="s">
        <v>104</v>
      </c>
      <c r="L26" s="47"/>
      <c r="M26" s="48">
        <v>0.9</v>
      </c>
      <c r="N26" s="48">
        <v>0.9</v>
      </c>
      <c r="O26" s="49"/>
      <c r="P26" s="50"/>
      <c r="Q26" s="50">
        <v>0.18</v>
      </c>
      <c r="R26" s="50"/>
      <c r="S26" s="50"/>
      <c r="T26" s="46" t="s">
        <v>605</v>
      </c>
      <c r="U26" s="46" t="s">
        <v>606</v>
      </c>
      <c r="V26" s="51"/>
      <c r="W26" s="62"/>
      <c r="X26" s="62"/>
      <c r="Y26" s="23">
        <f>IF(M26&lt;&gt;"",$H26*M26,"")</f>
        <v>0.9</v>
      </c>
      <c r="Z26" s="23">
        <f>IF(N26&lt;&gt;"",$H26*N26,"")</f>
        <v>0.9</v>
      </c>
      <c r="AA26" s="19">
        <f>IF(OR(M26&lt;&gt;"",N26&lt;&gt;""),1,0)</f>
        <v>1</v>
      </c>
      <c r="AB26" s="19">
        <f>IF(M26&lt;&gt;0,1,0)</f>
        <v>1</v>
      </c>
      <c r="AC26" s="19">
        <f>IF(N26&lt;&gt;0,1,0)</f>
        <v>1</v>
      </c>
      <c r="AD26" s="23" t="str">
        <f>IF(W26&lt;&gt;"",$H26*W26,"")</f>
        <v/>
      </c>
      <c r="AE26" s="23" t="str">
        <f>IF(X26&lt;&gt;"",$H26*X26,"")</f>
        <v/>
      </c>
    </row>
    <row r="27" spans="2:31" x14ac:dyDescent="0.25">
      <c r="B27" s="18">
        <f>IF(G27="","",B26+1)</f>
        <v>5</v>
      </c>
      <c r="C27" s="25">
        <v>5200000021965</v>
      </c>
      <c r="D27" s="19"/>
      <c r="E27" s="19"/>
      <c r="F27" s="2"/>
      <c r="G27" s="20" t="s">
        <v>559</v>
      </c>
      <c r="H27" s="21">
        <v>1</v>
      </c>
      <c r="I27" s="21" t="s">
        <v>598</v>
      </c>
      <c r="J27" s="46"/>
      <c r="K27" s="46" t="s">
        <v>104</v>
      </c>
      <c r="L27" s="47"/>
      <c r="M27" s="48">
        <v>2.98</v>
      </c>
      <c r="N27" s="48">
        <v>2.98</v>
      </c>
      <c r="O27" s="49"/>
      <c r="P27" s="50"/>
      <c r="Q27" s="50">
        <v>0.18</v>
      </c>
      <c r="R27" s="50"/>
      <c r="S27" s="50"/>
      <c r="T27" s="46" t="s">
        <v>605</v>
      </c>
      <c r="U27" s="46" t="s">
        <v>606</v>
      </c>
      <c r="V27" s="51"/>
      <c r="W27" s="62"/>
      <c r="X27" s="62"/>
      <c r="Y27" s="23">
        <f>IF(M27&lt;&gt;"",$H27*M27,"")</f>
        <v>2.98</v>
      </c>
      <c r="Z27" s="23">
        <f>IF(N27&lt;&gt;"",$H27*N27,"")</f>
        <v>2.98</v>
      </c>
      <c r="AA27" s="19">
        <f>IF(OR(M27&lt;&gt;"",N27&lt;&gt;""),1,0)</f>
        <v>1</v>
      </c>
      <c r="AB27" s="19">
        <f>IF(M27&lt;&gt;0,1,0)</f>
        <v>1</v>
      </c>
      <c r="AC27" s="19">
        <f>IF(N27&lt;&gt;0,1,0)</f>
        <v>1</v>
      </c>
      <c r="AD27" s="23" t="str">
        <f>IF(W27&lt;&gt;"",$H27*W27,"")</f>
        <v/>
      </c>
      <c r="AE27" s="23" t="str">
        <f>IF(X27&lt;&gt;"",$H27*X27,"")</f>
        <v/>
      </c>
    </row>
    <row r="28" spans="2:31" x14ac:dyDescent="0.25">
      <c r="B28" s="18">
        <f>IF(G28="","",B27+1)</f>
        <v>6</v>
      </c>
      <c r="C28" s="25">
        <v>5200000015068</v>
      </c>
      <c r="D28" s="19"/>
      <c r="E28" s="19"/>
      <c r="F28" s="20"/>
      <c r="G28" s="20" t="s">
        <v>144</v>
      </c>
      <c r="H28" s="21">
        <v>1</v>
      </c>
      <c r="I28" s="21" t="s">
        <v>598</v>
      </c>
      <c r="J28" s="46"/>
      <c r="K28" s="46" t="s">
        <v>104</v>
      </c>
      <c r="L28" s="47"/>
      <c r="M28" s="48"/>
      <c r="N28" s="48"/>
      <c r="O28" s="49"/>
      <c r="P28" s="50"/>
      <c r="Q28" s="50">
        <v>0.18</v>
      </c>
      <c r="R28" s="50"/>
      <c r="S28" s="50"/>
      <c r="T28" s="46" t="s">
        <v>605</v>
      </c>
      <c r="U28" s="46" t="s">
        <v>606</v>
      </c>
      <c r="V28" s="51"/>
      <c r="W28" s="62"/>
      <c r="X28" s="62"/>
      <c r="Y28" s="23" t="str">
        <f>IF(M28&lt;&gt;"",$H28*M28,"")</f>
        <v/>
      </c>
      <c r="Z28" s="23" t="str">
        <f>IF(N28&lt;&gt;"",$H28*N28,"")</f>
        <v/>
      </c>
      <c r="AA28" s="19">
        <f>IF(OR(M28&lt;&gt;"",N28&lt;&gt;""),1,0)</f>
        <v>0</v>
      </c>
      <c r="AB28" s="19">
        <f>IF(M28&lt;&gt;0,1,0)</f>
        <v>0</v>
      </c>
      <c r="AC28" s="19">
        <f>IF(N28&lt;&gt;0,1,0)</f>
        <v>0</v>
      </c>
      <c r="AD28" s="23" t="str">
        <f>IF(W28&lt;&gt;"",$H28*W28,"")</f>
        <v/>
      </c>
      <c r="AE28" s="23" t="str">
        <f>IF(X28&lt;&gt;"",$H28*X28,"")</f>
        <v/>
      </c>
    </row>
    <row r="29" spans="2:31" x14ac:dyDescent="0.25">
      <c r="B29" s="18">
        <f>IF(G29="","",B28+1)</f>
        <v>7</v>
      </c>
      <c r="C29" s="25">
        <v>5200000014433</v>
      </c>
      <c r="D29" s="19"/>
      <c r="E29" s="19"/>
      <c r="F29" s="2"/>
      <c r="G29" s="20" t="s">
        <v>145</v>
      </c>
      <c r="H29" s="21">
        <v>1</v>
      </c>
      <c r="I29" s="21" t="s">
        <v>598</v>
      </c>
      <c r="J29" s="46"/>
      <c r="K29" s="46" t="s">
        <v>104</v>
      </c>
      <c r="L29" s="47"/>
      <c r="M29" s="48"/>
      <c r="N29" s="48"/>
      <c r="O29" s="49"/>
      <c r="P29" s="50"/>
      <c r="Q29" s="50">
        <v>0.18</v>
      </c>
      <c r="R29" s="50"/>
      <c r="S29" s="50"/>
      <c r="T29" s="46" t="s">
        <v>605</v>
      </c>
      <c r="U29" s="46" t="s">
        <v>606</v>
      </c>
      <c r="V29" s="51"/>
      <c r="W29" s="62"/>
      <c r="X29" s="62"/>
      <c r="Y29" s="23" t="str">
        <f>IF(M29&lt;&gt;"",$H29*M29,"")</f>
        <v/>
      </c>
      <c r="Z29" s="23" t="str">
        <f>IF(N29&lt;&gt;"",$H29*N29,"")</f>
        <v/>
      </c>
      <c r="AA29" s="19">
        <f>IF(OR(M29&lt;&gt;"",N29&lt;&gt;""),1,0)</f>
        <v>0</v>
      </c>
      <c r="AB29" s="19">
        <f>IF(M29&lt;&gt;0,1,0)</f>
        <v>0</v>
      </c>
      <c r="AC29" s="19">
        <f>IF(N29&lt;&gt;0,1,0)</f>
        <v>0</v>
      </c>
      <c r="AD29" s="23" t="str">
        <f>IF(W29&lt;&gt;"",$H29*W29,"")</f>
        <v/>
      </c>
      <c r="AE29" s="23" t="str">
        <f>IF(X29&lt;&gt;"",$H29*X29,"")</f>
        <v/>
      </c>
    </row>
    <row r="30" spans="2:31" x14ac:dyDescent="0.25">
      <c r="B30" s="18">
        <f>IF(G30="","",B29+1)</f>
        <v>8</v>
      </c>
      <c r="C30" s="25">
        <v>5200000015733</v>
      </c>
      <c r="D30" s="19"/>
      <c r="E30" s="19"/>
      <c r="F30" s="20"/>
      <c r="G30" s="20" t="s">
        <v>146</v>
      </c>
      <c r="H30" s="21">
        <v>3333</v>
      </c>
      <c r="I30" s="21" t="s">
        <v>598</v>
      </c>
      <c r="J30" s="46"/>
      <c r="K30" s="46" t="s">
        <v>104</v>
      </c>
      <c r="L30" s="47"/>
      <c r="M30" s="48">
        <v>0.21</v>
      </c>
      <c r="N30" s="48">
        <v>0.21</v>
      </c>
      <c r="O30" s="49"/>
      <c r="P30" s="50"/>
      <c r="Q30" s="50">
        <v>0.18</v>
      </c>
      <c r="R30" s="50"/>
      <c r="S30" s="50"/>
      <c r="T30" s="46" t="s">
        <v>605</v>
      </c>
      <c r="U30" s="46" t="s">
        <v>606</v>
      </c>
      <c r="V30" s="51"/>
      <c r="W30" s="62"/>
      <c r="X30" s="62"/>
      <c r="Y30" s="23">
        <f>IF(M30&lt;&gt;"",$H30*M30,"")</f>
        <v>699.93</v>
      </c>
      <c r="Z30" s="23">
        <f>IF(N30&lt;&gt;"",$H30*N30,"")</f>
        <v>699.93</v>
      </c>
      <c r="AA30" s="19">
        <f>IF(OR(M30&lt;&gt;"",N30&lt;&gt;""),1,0)</f>
        <v>1</v>
      </c>
      <c r="AB30" s="19">
        <f>IF(M30&lt;&gt;0,1,0)</f>
        <v>1</v>
      </c>
      <c r="AC30" s="19">
        <f>IF(N30&lt;&gt;0,1,0)</f>
        <v>1</v>
      </c>
      <c r="AD30" s="23" t="str">
        <f>IF(W30&lt;&gt;"",$H30*W30,"")</f>
        <v/>
      </c>
      <c r="AE30" s="23" t="str">
        <f>IF(X30&lt;&gt;"",$H30*X30,"")</f>
        <v/>
      </c>
    </row>
    <row r="31" spans="2:31" x14ac:dyDescent="0.25">
      <c r="B31" s="18">
        <f>IF(G31="","",B30+1)</f>
        <v>9</v>
      </c>
      <c r="C31" s="25">
        <v>5200000011501</v>
      </c>
      <c r="D31" s="19"/>
      <c r="E31" s="19"/>
      <c r="F31" s="2"/>
      <c r="G31" s="20" t="s">
        <v>147</v>
      </c>
      <c r="H31" s="21">
        <v>1</v>
      </c>
      <c r="I31" s="21" t="s">
        <v>598</v>
      </c>
      <c r="J31" s="46"/>
      <c r="K31" s="46" t="s">
        <v>104</v>
      </c>
      <c r="L31" s="47"/>
      <c r="M31" s="48">
        <v>0.21</v>
      </c>
      <c r="N31" s="48">
        <v>0.21</v>
      </c>
      <c r="O31" s="49"/>
      <c r="P31" s="50"/>
      <c r="Q31" s="50">
        <v>0.18</v>
      </c>
      <c r="R31" s="50"/>
      <c r="S31" s="50"/>
      <c r="T31" s="46" t="s">
        <v>605</v>
      </c>
      <c r="U31" s="46" t="s">
        <v>606</v>
      </c>
      <c r="V31" s="51"/>
      <c r="W31" s="62"/>
      <c r="X31" s="62"/>
      <c r="Y31" s="23">
        <f>IF(M31&lt;&gt;"",$H31*M31,"")</f>
        <v>0.21</v>
      </c>
      <c r="Z31" s="23">
        <f>IF(N31&lt;&gt;"",$H31*N31,"")</f>
        <v>0.21</v>
      </c>
      <c r="AA31" s="19">
        <f>IF(OR(M31&lt;&gt;"",N31&lt;&gt;""),1,0)</f>
        <v>1</v>
      </c>
      <c r="AB31" s="19">
        <f>IF(M31&lt;&gt;0,1,0)</f>
        <v>1</v>
      </c>
      <c r="AC31" s="19">
        <f>IF(N31&lt;&gt;0,1,0)</f>
        <v>1</v>
      </c>
      <c r="AD31" s="23" t="str">
        <f>IF(W31&lt;&gt;"",$H31*W31,"")</f>
        <v/>
      </c>
      <c r="AE31" s="23" t="str">
        <f>IF(X31&lt;&gt;"",$H31*X31,"")</f>
        <v/>
      </c>
    </row>
    <row r="32" spans="2:31" x14ac:dyDescent="0.25">
      <c r="B32" s="18">
        <f>IF(G32="","",B31+1)</f>
        <v>10</v>
      </c>
      <c r="C32" s="25">
        <v>5200000021848</v>
      </c>
      <c r="D32" s="19"/>
      <c r="E32" s="19"/>
      <c r="F32" s="20"/>
      <c r="G32" s="20" t="s">
        <v>560</v>
      </c>
      <c r="H32" s="21">
        <v>367</v>
      </c>
      <c r="I32" s="21" t="s">
        <v>598</v>
      </c>
      <c r="J32" s="46"/>
      <c r="K32" s="46" t="s">
        <v>104</v>
      </c>
      <c r="L32" s="47"/>
      <c r="M32" s="48">
        <v>3.5</v>
      </c>
      <c r="N32" s="48">
        <v>3.5</v>
      </c>
      <c r="O32" s="49"/>
      <c r="P32" s="50"/>
      <c r="Q32" s="50">
        <v>0.18</v>
      </c>
      <c r="R32" s="50"/>
      <c r="S32" s="50"/>
      <c r="T32" s="46" t="s">
        <v>605</v>
      </c>
      <c r="U32" s="46" t="s">
        <v>606</v>
      </c>
      <c r="V32" s="51"/>
      <c r="W32" s="62"/>
      <c r="X32" s="62"/>
      <c r="Y32" s="23">
        <f>IF(M32&lt;&gt;"",$H32*M32,"")</f>
        <v>1284.5</v>
      </c>
      <c r="Z32" s="23">
        <f>IF(N32&lt;&gt;"",$H32*N32,"")</f>
        <v>1284.5</v>
      </c>
      <c r="AA32" s="19">
        <f>IF(OR(M32&lt;&gt;"",N32&lt;&gt;""),1,0)</f>
        <v>1</v>
      </c>
      <c r="AB32" s="19">
        <f>IF(M32&lt;&gt;0,1,0)</f>
        <v>1</v>
      </c>
      <c r="AC32" s="19">
        <f>IF(N32&lt;&gt;0,1,0)</f>
        <v>1</v>
      </c>
      <c r="AD32" s="23" t="str">
        <f>IF(W32&lt;&gt;"",$H32*W32,"")</f>
        <v/>
      </c>
      <c r="AE32" s="23" t="str">
        <f>IF(X32&lt;&gt;"",$H32*X32,"")</f>
        <v/>
      </c>
    </row>
    <row r="33" spans="2:31" x14ac:dyDescent="0.25">
      <c r="B33" s="18">
        <f>IF(G33="","",B32+1)</f>
        <v>11</v>
      </c>
      <c r="C33" s="25">
        <v>5200000014724</v>
      </c>
      <c r="D33" s="19"/>
      <c r="E33" s="19"/>
      <c r="F33" s="2"/>
      <c r="G33" s="20" t="s">
        <v>148</v>
      </c>
      <c r="H33" s="21">
        <v>512</v>
      </c>
      <c r="I33" s="21" t="s">
        <v>598</v>
      </c>
      <c r="J33" s="46"/>
      <c r="K33" s="46" t="s">
        <v>104</v>
      </c>
      <c r="L33" s="47"/>
      <c r="M33" s="48">
        <v>0.63</v>
      </c>
      <c r="N33" s="48">
        <v>0.63</v>
      </c>
      <c r="O33" s="49"/>
      <c r="P33" s="50"/>
      <c r="Q33" s="50">
        <v>0.18</v>
      </c>
      <c r="R33" s="50"/>
      <c r="S33" s="50"/>
      <c r="T33" s="46" t="s">
        <v>605</v>
      </c>
      <c r="U33" s="46" t="s">
        <v>606</v>
      </c>
      <c r="V33" s="51"/>
      <c r="W33" s="62"/>
      <c r="X33" s="62"/>
      <c r="Y33" s="23">
        <f>IF(M33&lt;&gt;"",$H33*M33,"")</f>
        <v>322.56</v>
      </c>
      <c r="Z33" s="23">
        <f>IF(N33&lt;&gt;"",$H33*N33,"")</f>
        <v>322.56</v>
      </c>
      <c r="AA33" s="19">
        <f>IF(OR(M33&lt;&gt;"",N33&lt;&gt;""),1,0)</f>
        <v>1</v>
      </c>
      <c r="AB33" s="19">
        <f>IF(M33&lt;&gt;0,1,0)</f>
        <v>1</v>
      </c>
      <c r="AC33" s="19">
        <f>IF(N33&lt;&gt;0,1,0)</f>
        <v>1</v>
      </c>
      <c r="AD33" s="23" t="str">
        <f>IF(W33&lt;&gt;"",$H33*W33,"")</f>
        <v/>
      </c>
      <c r="AE33" s="23" t="str">
        <f>IF(X33&lt;&gt;"",$H33*X33,"")</f>
        <v/>
      </c>
    </row>
    <row r="34" spans="2:31" x14ac:dyDescent="0.25">
      <c r="B34" s="18">
        <f>IF(G34="","",B33+1)</f>
        <v>12</v>
      </c>
      <c r="C34" s="25">
        <v>5200000012964</v>
      </c>
      <c r="D34" s="19"/>
      <c r="E34" s="19"/>
      <c r="F34" s="20"/>
      <c r="G34" s="20" t="s">
        <v>149</v>
      </c>
      <c r="H34" s="21">
        <v>267</v>
      </c>
      <c r="I34" s="21" t="s">
        <v>598</v>
      </c>
      <c r="J34" s="46"/>
      <c r="K34" s="46" t="s">
        <v>104</v>
      </c>
      <c r="L34" s="47"/>
      <c r="M34" s="48">
        <v>0.45</v>
      </c>
      <c r="N34" s="48">
        <v>0.45</v>
      </c>
      <c r="O34" s="49"/>
      <c r="P34" s="50"/>
      <c r="Q34" s="50">
        <v>0.18</v>
      </c>
      <c r="R34" s="50"/>
      <c r="S34" s="50"/>
      <c r="T34" s="46" t="s">
        <v>605</v>
      </c>
      <c r="U34" s="46" t="s">
        <v>606</v>
      </c>
      <c r="V34" s="51"/>
      <c r="W34" s="62"/>
      <c r="X34" s="62"/>
      <c r="Y34" s="23">
        <f>IF(M34&lt;&gt;"",$H34*M34,"")</f>
        <v>120.15</v>
      </c>
      <c r="Z34" s="23">
        <f>IF(N34&lt;&gt;"",$H34*N34,"")</f>
        <v>120.15</v>
      </c>
      <c r="AA34" s="19">
        <f>IF(OR(M34&lt;&gt;"",N34&lt;&gt;""),1,0)</f>
        <v>1</v>
      </c>
      <c r="AB34" s="19">
        <f>IF(M34&lt;&gt;0,1,0)</f>
        <v>1</v>
      </c>
      <c r="AC34" s="19">
        <f>IF(N34&lt;&gt;0,1,0)</f>
        <v>1</v>
      </c>
      <c r="AD34" s="23" t="str">
        <f>IF(W34&lt;&gt;"",$H34*W34,"")</f>
        <v/>
      </c>
      <c r="AE34" s="23" t="str">
        <f>IF(X34&lt;&gt;"",$H34*X34,"")</f>
        <v/>
      </c>
    </row>
    <row r="35" spans="2:31" x14ac:dyDescent="0.25">
      <c r="B35" s="18">
        <f>IF(G35="","",B34+1)</f>
        <v>13</v>
      </c>
      <c r="C35" s="25">
        <v>5200000011502</v>
      </c>
      <c r="D35" s="19"/>
      <c r="E35" s="19"/>
      <c r="F35" s="2"/>
      <c r="G35" s="20" t="s">
        <v>150</v>
      </c>
      <c r="H35" s="21">
        <v>1</v>
      </c>
      <c r="I35" s="21" t="s">
        <v>598</v>
      </c>
      <c r="J35" s="46"/>
      <c r="K35" s="46" t="s">
        <v>104</v>
      </c>
      <c r="L35" s="47"/>
      <c r="M35" s="48">
        <v>0.56999999999999995</v>
      </c>
      <c r="N35" s="48">
        <v>0.56999999999999995</v>
      </c>
      <c r="O35" s="49"/>
      <c r="P35" s="50"/>
      <c r="Q35" s="50">
        <v>0.18</v>
      </c>
      <c r="R35" s="50"/>
      <c r="S35" s="50"/>
      <c r="T35" s="46" t="s">
        <v>605</v>
      </c>
      <c r="U35" s="46" t="s">
        <v>606</v>
      </c>
      <c r="V35" s="51"/>
      <c r="W35" s="62"/>
      <c r="X35" s="62"/>
      <c r="Y35" s="23">
        <f>IF(M35&lt;&gt;"",$H35*M35,"")</f>
        <v>0.56999999999999995</v>
      </c>
      <c r="Z35" s="23">
        <f>IF(N35&lt;&gt;"",$H35*N35,"")</f>
        <v>0.56999999999999995</v>
      </c>
      <c r="AA35" s="19">
        <f>IF(OR(M35&lt;&gt;"",N35&lt;&gt;""),1,0)</f>
        <v>1</v>
      </c>
      <c r="AB35" s="19">
        <f>IF(M35&lt;&gt;0,1,0)</f>
        <v>1</v>
      </c>
      <c r="AC35" s="19">
        <f>IF(N35&lt;&gt;0,1,0)</f>
        <v>1</v>
      </c>
      <c r="AD35" s="23" t="str">
        <f>IF(W35&lt;&gt;"",$H35*W35,"")</f>
        <v/>
      </c>
      <c r="AE35" s="23" t="str">
        <f>IF(X35&lt;&gt;"",$H35*X35,"")</f>
        <v/>
      </c>
    </row>
    <row r="36" spans="2:31" x14ac:dyDescent="0.25">
      <c r="B36" s="18">
        <f>IF(G36="","",B35+1)</f>
        <v>14</v>
      </c>
      <c r="C36" s="25">
        <v>5200000011500</v>
      </c>
      <c r="D36" s="19"/>
      <c r="E36" s="19"/>
      <c r="F36" s="2"/>
      <c r="G36" s="20" t="s">
        <v>151</v>
      </c>
      <c r="H36" s="21">
        <v>1</v>
      </c>
      <c r="I36" s="21" t="s">
        <v>598</v>
      </c>
      <c r="J36" s="46"/>
      <c r="K36" s="46" t="s">
        <v>104</v>
      </c>
      <c r="L36" s="47"/>
      <c r="M36" s="48">
        <v>0.42</v>
      </c>
      <c r="N36" s="48">
        <v>0.42</v>
      </c>
      <c r="O36" s="49"/>
      <c r="P36" s="50"/>
      <c r="Q36" s="50">
        <v>0.18</v>
      </c>
      <c r="R36" s="50"/>
      <c r="S36" s="50"/>
      <c r="T36" s="46" t="s">
        <v>605</v>
      </c>
      <c r="U36" s="46" t="s">
        <v>606</v>
      </c>
      <c r="V36" s="51"/>
      <c r="W36" s="62"/>
      <c r="X36" s="62"/>
      <c r="Y36" s="23">
        <f>IF(M36&lt;&gt;"",$H36*M36,"")</f>
        <v>0.42</v>
      </c>
      <c r="Z36" s="23">
        <f>IF(N36&lt;&gt;"",$H36*N36,"")</f>
        <v>0.42</v>
      </c>
      <c r="AA36" s="19">
        <f>IF(OR(M36&lt;&gt;"",N36&lt;&gt;""),1,0)</f>
        <v>1</v>
      </c>
      <c r="AB36" s="19">
        <f>IF(M36&lt;&gt;0,1,0)</f>
        <v>1</v>
      </c>
      <c r="AC36" s="19">
        <f>IF(N36&lt;&gt;0,1,0)</f>
        <v>1</v>
      </c>
      <c r="AD36" s="23" t="str">
        <f>IF(W36&lt;&gt;"",$H36*W36,"")</f>
        <v/>
      </c>
      <c r="AE36" s="23" t="str">
        <f>IF(X36&lt;&gt;"",$H36*X36,"")</f>
        <v/>
      </c>
    </row>
    <row r="37" spans="2:31" x14ac:dyDescent="0.25">
      <c r="B37" s="18">
        <f>IF(G37="","",B36+1)</f>
        <v>15</v>
      </c>
      <c r="C37" s="25">
        <v>5900000001947</v>
      </c>
      <c r="D37" s="19"/>
      <c r="E37" s="19"/>
      <c r="F37" s="20"/>
      <c r="G37" s="20" t="s">
        <v>152</v>
      </c>
      <c r="H37" s="21">
        <v>1</v>
      </c>
      <c r="I37" s="21" t="s">
        <v>598</v>
      </c>
      <c r="J37" s="46"/>
      <c r="K37" s="46" t="s">
        <v>104</v>
      </c>
      <c r="L37" s="47"/>
      <c r="M37" s="48"/>
      <c r="N37" s="48"/>
      <c r="O37" s="49"/>
      <c r="P37" s="50"/>
      <c r="Q37" s="50">
        <v>0.18</v>
      </c>
      <c r="R37" s="50"/>
      <c r="S37" s="50"/>
      <c r="T37" s="46" t="s">
        <v>605</v>
      </c>
      <c r="U37" s="46" t="s">
        <v>606</v>
      </c>
      <c r="V37" s="51"/>
      <c r="W37" s="62"/>
      <c r="X37" s="62"/>
      <c r="Y37" s="23" t="str">
        <f>IF(M37&lt;&gt;"",$H37*M37,"")</f>
        <v/>
      </c>
      <c r="Z37" s="23" t="str">
        <f>IF(N37&lt;&gt;"",$H37*N37,"")</f>
        <v/>
      </c>
      <c r="AA37" s="19">
        <f>IF(OR(M37&lt;&gt;"",N37&lt;&gt;""),1,0)</f>
        <v>0</v>
      </c>
      <c r="AB37" s="19">
        <f>IF(M37&lt;&gt;0,1,0)</f>
        <v>0</v>
      </c>
      <c r="AC37" s="19">
        <f>IF(N37&lt;&gt;0,1,0)</f>
        <v>0</v>
      </c>
      <c r="AD37" s="23" t="str">
        <f>IF(W37&lt;&gt;"",$H37*W37,"")</f>
        <v/>
      </c>
      <c r="AE37" s="23" t="str">
        <f>IF(X37&lt;&gt;"",$H37*X37,"")</f>
        <v/>
      </c>
    </row>
    <row r="38" spans="2:31" x14ac:dyDescent="0.25">
      <c r="B38" s="18">
        <f>IF(G38="","",B37+1)</f>
        <v>16</v>
      </c>
      <c r="C38" s="25">
        <v>5200000013368</v>
      </c>
      <c r="D38" s="19"/>
      <c r="E38" s="19"/>
      <c r="F38" s="2"/>
      <c r="G38" s="20" t="s">
        <v>153</v>
      </c>
      <c r="H38" s="21">
        <v>1</v>
      </c>
      <c r="I38" s="21" t="s">
        <v>598</v>
      </c>
      <c r="J38" s="46"/>
      <c r="K38" s="46" t="s">
        <v>104</v>
      </c>
      <c r="L38" s="47"/>
      <c r="M38" s="48">
        <v>0.43</v>
      </c>
      <c r="N38" s="48">
        <v>0.43</v>
      </c>
      <c r="O38" s="49"/>
      <c r="P38" s="50"/>
      <c r="Q38" s="50">
        <v>0.18</v>
      </c>
      <c r="R38" s="50"/>
      <c r="S38" s="50"/>
      <c r="T38" s="46" t="s">
        <v>605</v>
      </c>
      <c r="U38" s="46" t="s">
        <v>606</v>
      </c>
      <c r="V38" s="51"/>
      <c r="W38" s="62"/>
      <c r="X38" s="62"/>
      <c r="Y38" s="23">
        <f>IF(M38&lt;&gt;"",$H38*M38,"")</f>
        <v>0.43</v>
      </c>
      <c r="Z38" s="23">
        <f>IF(N38&lt;&gt;"",$H38*N38,"")</f>
        <v>0.43</v>
      </c>
      <c r="AA38" s="19">
        <f>IF(OR(M38&lt;&gt;"",N38&lt;&gt;""),1,0)</f>
        <v>1</v>
      </c>
      <c r="AB38" s="19">
        <f>IF(M38&lt;&gt;0,1,0)</f>
        <v>1</v>
      </c>
      <c r="AC38" s="19">
        <f>IF(N38&lt;&gt;0,1,0)</f>
        <v>1</v>
      </c>
      <c r="AD38" s="23" t="str">
        <f>IF(W38&lt;&gt;"",$H38*W38,"")</f>
        <v/>
      </c>
      <c r="AE38" s="23" t="str">
        <f>IF(X38&lt;&gt;"",$H38*X38,"")</f>
        <v/>
      </c>
    </row>
    <row r="39" spans="2:31" x14ac:dyDescent="0.25">
      <c r="B39" s="18">
        <f>IF(G39="","",B38+1)</f>
        <v>17</v>
      </c>
      <c r="C39" s="25">
        <v>5200000013377</v>
      </c>
      <c r="D39" s="19"/>
      <c r="E39" s="19"/>
      <c r="F39" s="20"/>
      <c r="G39" s="20" t="s">
        <v>154</v>
      </c>
      <c r="H39" s="21">
        <v>1</v>
      </c>
      <c r="I39" s="21" t="s">
        <v>598</v>
      </c>
      <c r="J39" s="46"/>
      <c r="K39" s="46" t="s">
        <v>104</v>
      </c>
      <c r="L39" s="47"/>
      <c r="M39" s="48">
        <v>0.35</v>
      </c>
      <c r="N39" s="48">
        <v>0.35</v>
      </c>
      <c r="O39" s="49"/>
      <c r="P39" s="50"/>
      <c r="Q39" s="50">
        <v>0.18</v>
      </c>
      <c r="R39" s="50"/>
      <c r="S39" s="50"/>
      <c r="T39" s="46" t="s">
        <v>605</v>
      </c>
      <c r="U39" s="46" t="s">
        <v>606</v>
      </c>
      <c r="V39" s="51"/>
      <c r="W39" s="62"/>
      <c r="X39" s="62"/>
      <c r="Y39" s="23">
        <f>IF(M39&lt;&gt;"",$H39*M39,"")</f>
        <v>0.35</v>
      </c>
      <c r="Z39" s="23">
        <f>IF(N39&lt;&gt;"",$H39*N39,"")</f>
        <v>0.35</v>
      </c>
      <c r="AA39" s="19">
        <f>IF(OR(M39&lt;&gt;"",N39&lt;&gt;""),1,0)</f>
        <v>1</v>
      </c>
      <c r="AB39" s="19">
        <f>IF(M39&lt;&gt;0,1,0)</f>
        <v>1</v>
      </c>
      <c r="AC39" s="19">
        <f>IF(N39&lt;&gt;0,1,0)</f>
        <v>1</v>
      </c>
      <c r="AD39" s="23" t="str">
        <f>IF(W39&lt;&gt;"",$H39*W39,"")</f>
        <v/>
      </c>
      <c r="AE39" s="23" t="str">
        <f>IF(X39&lt;&gt;"",$H39*X39,"")</f>
        <v/>
      </c>
    </row>
    <row r="40" spans="2:31" x14ac:dyDescent="0.25">
      <c r="B40" s="18">
        <f>IF(G40="","",B39+1)</f>
        <v>18</v>
      </c>
      <c r="C40" s="25">
        <v>5300000004969</v>
      </c>
      <c r="D40" s="19"/>
      <c r="E40" s="19"/>
      <c r="F40" s="2"/>
      <c r="G40" s="20" t="s">
        <v>155</v>
      </c>
      <c r="H40" s="21">
        <v>1</v>
      </c>
      <c r="I40" s="21" t="s">
        <v>598</v>
      </c>
      <c r="J40" s="46"/>
      <c r="K40" s="46" t="s">
        <v>104</v>
      </c>
      <c r="L40" s="47"/>
      <c r="M40" s="48"/>
      <c r="N40" s="48"/>
      <c r="O40" s="49"/>
      <c r="P40" s="50"/>
      <c r="Q40" s="50">
        <v>0.18</v>
      </c>
      <c r="R40" s="50"/>
      <c r="S40" s="50"/>
      <c r="T40" s="46" t="s">
        <v>605</v>
      </c>
      <c r="U40" s="46" t="s">
        <v>606</v>
      </c>
      <c r="V40" s="51"/>
      <c r="W40" s="62"/>
      <c r="X40" s="62"/>
      <c r="Y40" s="23" t="str">
        <f>IF(M40&lt;&gt;"",$H40*M40,"")</f>
        <v/>
      </c>
      <c r="Z40" s="23" t="str">
        <f>IF(N40&lt;&gt;"",$H40*N40,"")</f>
        <v/>
      </c>
      <c r="AA40" s="19">
        <f>IF(OR(M40&lt;&gt;"",N40&lt;&gt;""),1,0)</f>
        <v>0</v>
      </c>
      <c r="AB40" s="19">
        <f>IF(M40&lt;&gt;0,1,0)</f>
        <v>0</v>
      </c>
      <c r="AC40" s="19">
        <f>IF(N40&lt;&gt;0,1,0)</f>
        <v>0</v>
      </c>
      <c r="AD40" s="23" t="str">
        <f>IF(W40&lt;&gt;"",$H40*W40,"")</f>
        <v/>
      </c>
      <c r="AE40" s="23" t="str">
        <f>IF(X40&lt;&gt;"",$H40*X40,"")</f>
        <v/>
      </c>
    </row>
    <row r="41" spans="2:31" x14ac:dyDescent="0.25">
      <c r="B41" s="18">
        <f>IF(G41="","",B40+1)</f>
        <v>19</v>
      </c>
      <c r="C41" s="25">
        <v>5300000004970</v>
      </c>
      <c r="D41" s="19"/>
      <c r="E41" s="19"/>
      <c r="F41" s="20"/>
      <c r="G41" s="20" t="s">
        <v>156</v>
      </c>
      <c r="H41" s="21">
        <v>1</v>
      </c>
      <c r="I41" s="21" t="s">
        <v>598</v>
      </c>
      <c r="J41" s="46"/>
      <c r="K41" s="46" t="s">
        <v>104</v>
      </c>
      <c r="L41" s="47"/>
      <c r="M41" s="48"/>
      <c r="N41" s="48"/>
      <c r="O41" s="49"/>
      <c r="P41" s="50"/>
      <c r="Q41" s="50">
        <v>0.18</v>
      </c>
      <c r="R41" s="50"/>
      <c r="S41" s="50"/>
      <c r="T41" s="46" t="s">
        <v>605</v>
      </c>
      <c r="U41" s="46" t="s">
        <v>606</v>
      </c>
      <c r="V41" s="51"/>
      <c r="W41" s="62"/>
      <c r="X41" s="62"/>
      <c r="Y41" s="23" t="str">
        <f>IF(M41&lt;&gt;"",$H41*M41,"")</f>
        <v/>
      </c>
      <c r="Z41" s="23" t="str">
        <f>IF(N41&lt;&gt;"",$H41*N41,"")</f>
        <v/>
      </c>
      <c r="AA41" s="19">
        <f>IF(OR(M41&lt;&gt;"",N41&lt;&gt;""),1,0)</f>
        <v>0</v>
      </c>
      <c r="AB41" s="19">
        <f>IF(M41&lt;&gt;0,1,0)</f>
        <v>0</v>
      </c>
      <c r="AC41" s="19">
        <f>IF(N41&lt;&gt;0,1,0)</f>
        <v>0</v>
      </c>
      <c r="AD41" s="23" t="str">
        <f>IF(W41&lt;&gt;"",$H41*W41,"")</f>
        <v/>
      </c>
      <c r="AE41" s="23" t="str">
        <f>IF(X41&lt;&gt;"",$H41*X41,"")</f>
        <v/>
      </c>
    </row>
    <row r="42" spans="2:31" x14ac:dyDescent="0.25">
      <c r="B42" s="18">
        <f>IF(G42="","",B41+1)</f>
        <v>20</v>
      </c>
      <c r="C42" s="25">
        <v>5200000010095</v>
      </c>
      <c r="D42" s="19"/>
      <c r="E42" s="19"/>
      <c r="F42" s="2"/>
      <c r="G42" s="20" t="s">
        <v>157</v>
      </c>
      <c r="H42" s="21">
        <v>219</v>
      </c>
      <c r="I42" s="21" t="s">
        <v>598</v>
      </c>
      <c r="J42" s="46"/>
      <c r="K42" s="46" t="s">
        <v>104</v>
      </c>
      <c r="L42" s="47"/>
      <c r="M42" s="48">
        <v>0.45</v>
      </c>
      <c r="N42" s="48">
        <v>0.45</v>
      </c>
      <c r="O42" s="49"/>
      <c r="P42" s="50"/>
      <c r="Q42" s="50">
        <v>0.18</v>
      </c>
      <c r="R42" s="50"/>
      <c r="S42" s="50"/>
      <c r="T42" s="46" t="s">
        <v>605</v>
      </c>
      <c r="U42" s="46" t="s">
        <v>606</v>
      </c>
      <c r="V42" s="51"/>
      <c r="W42" s="62"/>
      <c r="X42" s="62"/>
      <c r="Y42" s="23">
        <f>IF(M42&lt;&gt;"",$H42*M42,"")</f>
        <v>98.55</v>
      </c>
      <c r="Z42" s="23">
        <f>IF(N42&lt;&gt;"",$H42*N42,"")</f>
        <v>98.55</v>
      </c>
      <c r="AA42" s="19">
        <f>IF(OR(M42&lt;&gt;"",N42&lt;&gt;""),1,0)</f>
        <v>1</v>
      </c>
      <c r="AB42" s="19">
        <f>IF(M42&lt;&gt;0,1,0)</f>
        <v>1</v>
      </c>
      <c r="AC42" s="19">
        <f>IF(N42&lt;&gt;0,1,0)</f>
        <v>1</v>
      </c>
      <c r="AD42" s="23" t="str">
        <f>IF(W42&lt;&gt;"",$H42*W42,"")</f>
        <v/>
      </c>
      <c r="AE42" s="23" t="str">
        <f>IF(X42&lt;&gt;"",$H42*X42,"")</f>
        <v/>
      </c>
    </row>
    <row r="43" spans="2:31" x14ac:dyDescent="0.25">
      <c r="B43" s="18">
        <f>IF(G43="","",B42+1)</f>
        <v>21</v>
      </c>
      <c r="C43" s="25">
        <v>5200000013706</v>
      </c>
      <c r="D43" s="19"/>
      <c r="E43" s="19"/>
      <c r="F43" s="20"/>
      <c r="G43" s="20" t="s">
        <v>158</v>
      </c>
      <c r="H43" s="21">
        <v>1</v>
      </c>
      <c r="I43" s="21" t="s">
        <v>598</v>
      </c>
      <c r="J43" s="46"/>
      <c r="K43" s="46" t="s">
        <v>104</v>
      </c>
      <c r="L43" s="47"/>
      <c r="M43" s="48">
        <v>0.9</v>
      </c>
      <c r="N43" s="48">
        <v>0.9</v>
      </c>
      <c r="O43" s="49"/>
      <c r="P43" s="50"/>
      <c r="Q43" s="50">
        <v>0.18</v>
      </c>
      <c r="R43" s="50"/>
      <c r="S43" s="50"/>
      <c r="T43" s="46" t="s">
        <v>605</v>
      </c>
      <c r="U43" s="46" t="s">
        <v>606</v>
      </c>
      <c r="V43" s="51"/>
      <c r="W43" s="62"/>
      <c r="X43" s="62"/>
      <c r="Y43" s="23">
        <f>IF(M43&lt;&gt;"",$H43*M43,"")</f>
        <v>0.9</v>
      </c>
      <c r="Z43" s="23">
        <f>IF(N43&lt;&gt;"",$H43*N43,"")</f>
        <v>0.9</v>
      </c>
      <c r="AA43" s="19">
        <f>IF(OR(M43&lt;&gt;"",N43&lt;&gt;""),1,0)</f>
        <v>1</v>
      </c>
      <c r="AB43" s="19">
        <f>IF(M43&lt;&gt;0,1,0)</f>
        <v>1</v>
      </c>
      <c r="AC43" s="19">
        <f>IF(N43&lt;&gt;0,1,0)</f>
        <v>1</v>
      </c>
      <c r="AD43" s="23" t="str">
        <f>IF(W43&lt;&gt;"",$H43*W43,"")</f>
        <v/>
      </c>
      <c r="AE43" s="23" t="str">
        <f>IF(X43&lt;&gt;"",$H43*X43,"")</f>
        <v/>
      </c>
    </row>
    <row r="44" spans="2:31" x14ac:dyDescent="0.25">
      <c r="B44" s="18">
        <f>IF(G44="","",B43+1)</f>
        <v>22</v>
      </c>
      <c r="C44" s="25">
        <v>5200000012390</v>
      </c>
      <c r="D44" s="19"/>
      <c r="E44" s="19"/>
      <c r="F44" s="2"/>
      <c r="G44" s="20" t="s">
        <v>159</v>
      </c>
      <c r="H44" s="21">
        <v>1</v>
      </c>
      <c r="I44" s="21" t="s">
        <v>598</v>
      </c>
      <c r="J44" s="46"/>
      <c r="K44" s="46" t="s">
        <v>104</v>
      </c>
      <c r="L44" s="47"/>
      <c r="M44" s="48">
        <v>0.75</v>
      </c>
      <c r="N44" s="48">
        <v>0.75</v>
      </c>
      <c r="O44" s="49"/>
      <c r="P44" s="50"/>
      <c r="Q44" s="50">
        <v>0.18</v>
      </c>
      <c r="R44" s="50"/>
      <c r="S44" s="50"/>
      <c r="T44" s="46" t="s">
        <v>605</v>
      </c>
      <c r="U44" s="46" t="s">
        <v>606</v>
      </c>
      <c r="V44" s="51"/>
      <c r="W44" s="62"/>
      <c r="X44" s="62"/>
      <c r="Y44" s="23">
        <f>IF(M44&lt;&gt;"",$H44*M44,"")</f>
        <v>0.75</v>
      </c>
      <c r="Z44" s="23">
        <f>IF(N44&lt;&gt;"",$H44*N44,"")</f>
        <v>0.75</v>
      </c>
      <c r="AA44" s="19">
        <f>IF(OR(M44&lt;&gt;"",N44&lt;&gt;""),1,0)</f>
        <v>1</v>
      </c>
      <c r="AB44" s="19">
        <f>IF(M44&lt;&gt;0,1,0)</f>
        <v>1</v>
      </c>
      <c r="AC44" s="19">
        <f>IF(N44&lt;&gt;0,1,0)</f>
        <v>1</v>
      </c>
      <c r="AD44" s="23" t="str">
        <f>IF(W44&lt;&gt;"",$H44*W44,"")</f>
        <v/>
      </c>
      <c r="AE44" s="23" t="str">
        <f>IF(X44&lt;&gt;"",$H44*X44,"")</f>
        <v/>
      </c>
    </row>
    <row r="45" spans="2:31" x14ac:dyDescent="0.25">
      <c r="B45" s="18">
        <f>IF(G45="","",B44+1)</f>
        <v>23</v>
      </c>
      <c r="C45" s="25">
        <v>5200000010097</v>
      </c>
      <c r="D45" s="19"/>
      <c r="E45" s="19"/>
      <c r="F45" s="20"/>
      <c r="G45" s="20" t="s">
        <v>160</v>
      </c>
      <c r="H45" s="21">
        <v>21</v>
      </c>
      <c r="I45" s="21" t="s">
        <v>598</v>
      </c>
      <c r="J45" s="46"/>
      <c r="K45" s="46" t="s">
        <v>104</v>
      </c>
      <c r="L45" s="47"/>
      <c r="M45" s="48">
        <v>2.4500000000000002</v>
      </c>
      <c r="N45" s="48">
        <v>2.4500000000000002</v>
      </c>
      <c r="O45" s="49"/>
      <c r="P45" s="50"/>
      <c r="Q45" s="50">
        <v>0.18</v>
      </c>
      <c r="R45" s="50"/>
      <c r="S45" s="50"/>
      <c r="T45" s="46" t="s">
        <v>605</v>
      </c>
      <c r="U45" s="46" t="s">
        <v>606</v>
      </c>
      <c r="V45" s="51"/>
      <c r="W45" s="62"/>
      <c r="X45" s="62"/>
      <c r="Y45" s="23">
        <f>IF(M45&lt;&gt;"",$H45*M45,"")</f>
        <v>51.45</v>
      </c>
      <c r="Z45" s="23">
        <f>IF(N45&lt;&gt;"",$H45*N45,"")</f>
        <v>51.45</v>
      </c>
      <c r="AA45" s="19">
        <f>IF(OR(M45&lt;&gt;"",N45&lt;&gt;""),1,0)</f>
        <v>1</v>
      </c>
      <c r="AB45" s="19">
        <f>IF(M45&lt;&gt;0,1,0)</f>
        <v>1</v>
      </c>
      <c r="AC45" s="19">
        <f>IF(N45&lt;&gt;0,1,0)</f>
        <v>1</v>
      </c>
      <c r="AD45" s="23" t="str">
        <f>IF(W45&lt;&gt;"",$H45*W45,"")</f>
        <v/>
      </c>
      <c r="AE45" s="23" t="str">
        <f>IF(X45&lt;&gt;"",$H45*X45,"")</f>
        <v/>
      </c>
    </row>
    <row r="46" spans="2:31" x14ac:dyDescent="0.25">
      <c r="B46" s="18">
        <f>IF(G46="","",B45+1)</f>
        <v>24</v>
      </c>
      <c r="C46" s="25">
        <v>5200000013712</v>
      </c>
      <c r="D46" s="19"/>
      <c r="E46" s="19"/>
      <c r="F46" s="2"/>
      <c r="G46" s="20" t="s">
        <v>161</v>
      </c>
      <c r="H46" s="21">
        <v>1</v>
      </c>
      <c r="I46" s="21" t="s">
        <v>598</v>
      </c>
      <c r="J46" s="46"/>
      <c r="K46" s="46" t="s">
        <v>104</v>
      </c>
      <c r="L46" s="47"/>
      <c r="M46" s="48">
        <v>0.17</v>
      </c>
      <c r="N46" s="48">
        <v>0.17</v>
      </c>
      <c r="O46" s="49"/>
      <c r="P46" s="50"/>
      <c r="Q46" s="50">
        <v>0.18</v>
      </c>
      <c r="R46" s="50"/>
      <c r="S46" s="50"/>
      <c r="T46" s="46" t="s">
        <v>605</v>
      </c>
      <c r="U46" s="46" t="s">
        <v>606</v>
      </c>
      <c r="V46" s="51"/>
      <c r="W46" s="62"/>
      <c r="X46" s="62"/>
      <c r="Y46" s="23">
        <f>IF(M46&lt;&gt;"",$H46*M46,"")</f>
        <v>0.17</v>
      </c>
      <c r="Z46" s="23">
        <f>IF(N46&lt;&gt;"",$H46*N46,"")</f>
        <v>0.17</v>
      </c>
      <c r="AA46" s="19">
        <f>IF(OR(M46&lt;&gt;"",N46&lt;&gt;""),1,0)</f>
        <v>1</v>
      </c>
      <c r="AB46" s="19">
        <f>IF(M46&lt;&gt;0,1,0)</f>
        <v>1</v>
      </c>
      <c r="AC46" s="19">
        <f>IF(N46&lt;&gt;0,1,0)</f>
        <v>1</v>
      </c>
      <c r="AD46" s="23" t="str">
        <f>IF(W46&lt;&gt;"",$H46*W46,"")</f>
        <v/>
      </c>
      <c r="AE46" s="23" t="str">
        <f>IF(X46&lt;&gt;"",$H46*X46,"")</f>
        <v/>
      </c>
    </row>
    <row r="47" spans="2:31" x14ac:dyDescent="0.25">
      <c r="B47" s="18">
        <f>IF(G47="","",B46+1)</f>
        <v>25</v>
      </c>
      <c r="C47" s="25">
        <v>5300000004975</v>
      </c>
      <c r="D47" s="19"/>
      <c r="E47" s="19"/>
      <c r="F47" s="20"/>
      <c r="G47" s="20" t="s">
        <v>162</v>
      </c>
      <c r="H47" s="21">
        <v>1</v>
      </c>
      <c r="I47" s="21" t="s">
        <v>598</v>
      </c>
      <c r="J47" s="46"/>
      <c r="K47" s="46" t="s">
        <v>104</v>
      </c>
      <c r="L47" s="47"/>
      <c r="M47" s="48">
        <v>0.2</v>
      </c>
      <c r="N47" s="48">
        <v>0.2</v>
      </c>
      <c r="O47" s="49"/>
      <c r="P47" s="50"/>
      <c r="Q47" s="50">
        <v>0.18</v>
      </c>
      <c r="R47" s="50"/>
      <c r="S47" s="50"/>
      <c r="T47" s="46" t="s">
        <v>605</v>
      </c>
      <c r="U47" s="46" t="s">
        <v>606</v>
      </c>
      <c r="V47" s="51"/>
      <c r="W47" s="62"/>
      <c r="X47" s="62"/>
      <c r="Y47" s="23">
        <f>IF(M47&lt;&gt;"",$H47*M47,"")</f>
        <v>0.2</v>
      </c>
      <c r="Z47" s="23">
        <f>IF(N47&lt;&gt;"",$H47*N47,"")</f>
        <v>0.2</v>
      </c>
      <c r="AA47" s="19">
        <f>IF(OR(M47&lt;&gt;"",N47&lt;&gt;""),1,0)</f>
        <v>1</v>
      </c>
      <c r="AB47" s="19">
        <f>IF(M47&lt;&gt;0,1,0)</f>
        <v>1</v>
      </c>
      <c r="AC47" s="19">
        <f>IF(N47&lt;&gt;0,1,0)</f>
        <v>1</v>
      </c>
      <c r="AD47" s="23" t="str">
        <f>IF(W47&lt;&gt;"",$H47*W47,"")</f>
        <v/>
      </c>
      <c r="AE47" s="23" t="str">
        <f>IF(X47&lt;&gt;"",$H47*X47,"")</f>
        <v/>
      </c>
    </row>
    <row r="48" spans="2:31" x14ac:dyDescent="0.25">
      <c r="B48" s="18">
        <f>IF(G48="","",B47+1)</f>
        <v>26</v>
      </c>
      <c r="C48" s="25">
        <v>5300000004976</v>
      </c>
      <c r="D48" s="19"/>
      <c r="E48" s="19"/>
      <c r="F48" s="2"/>
      <c r="G48" s="20" t="s">
        <v>163</v>
      </c>
      <c r="H48" s="21">
        <v>1</v>
      </c>
      <c r="I48" s="21" t="s">
        <v>598</v>
      </c>
      <c r="J48" s="46"/>
      <c r="K48" s="46" t="s">
        <v>104</v>
      </c>
      <c r="L48" s="47"/>
      <c r="M48" s="48">
        <v>0.43</v>
      </c>
      <c r="N48" s="48">
        <v>0.43</v>
      </c>
      <c r="O48" s="49"/>
      <c r="P48" s="50"/>
      <c r="Q48" s="50">
        <v>0.18</v>
      </c>
      <c r="R48" s="50"/>
      <c r="S48" s="50"/>
      <c r="T48" s="46" t="s">
        <v>605</v>
      </c>
      <c r="U48" s="46" t="s">
        <v>606</v>
      </c>
      <c r="V48" s="51"/>
      <c r="W48" s="62"/>
      <c r="X48" s="62"/>
      <c r="Y48" s="23">
        <f>IF(M48&lt;&gt;"",$H48*M48,"")</f>
        <v>0.43</v>
      </c>
      <c r="Z48" s="23">
        <f>IF(N48&lt;&gt;"",$H48*N48,"")</f>
        <v>0.43</v>
      </c>
      <c r="AA48" s="19">
        <f>IF(OR(M48&lt;&gt;"",N48&lt;&gt;""),1,0)</f>
        <v>1</v>
      </c>
      <c r="AB48" s="19">
        <f>IF(M48&lt;&gt;0,1,0)</f>
        <v>1</v>
      </c>
      <c r="AC48" s="19">
        <f>IF(N48&lt;&gt;0,1,0)</f>
        <v>1</v>
      </c>
      <c r="AD48" s="23" t="str">
        <f>IF(W48&lt;&gt;"",$H48*W48,"")</f>
        <v/>
      </c>
      <c r="AE48" s="23" t="str">
        <f>IF(X48&lt;&gt;"",$H48*X48,"")</f>
        <v/>
      </c>
    </row>
    <row r="49" spans="2:31" x14ac:dyDescent="0.25">
      <c r="B49" s="18">
        <f>IF(G49="","",B48+1)</f>
        <v>27</v>
      </c>
      <c r="C49" s="25">
        <v>5300000006069</v>
      </c>
      <c r="D49" s="19"/>
      <c r="E49" s="19"/>
      <c r="F49" s="20"/>
      <c r="G49" s="20" t="s">
        <v>164</v>
      </c>
      <c r="H49" s="21">
        <v>33</v>
      </c>
      <c r="I49" s="21" t="s">
        <v>598</v>
      </c>
      <c r="J49" s="46"/>
      <c r="K49" s="46" t="s">
        <v>104</v>
      </c>
      <c r="L49" s="47"/>
      <c r="M49" s="48"/>
      <c r="N49" s="48"/>
      <c r="O49" s="49"/>
      <c r="P49" s="50"/>
      <c r="Q49" s="50">
        <v>0.18</v>
      </c>
      <c r="R49" s="50"/>
      <c r="S49" s="50"/>
      <c r="T49" s="46" t="s">
        <v>605</v>
      </c>
      <c r="U49" s="46" t="s">
        <v>606</v>
      </c>
      <c r="V49" s="51"/>
      <c r="W49" s="62"/>
      <c r="X49" s="62"/>
      <c r="Y49" s="23" t="str">
        <f>IF(M49&lt;&gt;"",$H49*M49,"")</f>
        <v/>
      </c>
      <c r="Z49" s="23" t="str">
        <f>IF(N49&lt;&gt;"",$H49*N49,"")</f>
        <v/>
      </c>
      <c r="AA49" s="19">
        <f>IF(OR(M49&lt;&gt;"",N49&lt;&gt;""),1,0)</f>
        <v>0</v>
      </c>
      <c r="AB49" s="19">
        <f>IF(M49&lt;&gt;0,1,0)</f>
        <v>0</v>
      </c>
      <c r="AC49" s="19">
        <f>IF(N49&lt;&gt;0,1,0)</f>
        <v>0</v>
      </c>
      <c r="AD49" s="23" t="str">
        <f>IF(W49&lt;&gt;"",$H49*W49,"")</f>
        <v/>
      </c>
      <c r="AE49" s="23" t="str">
        <f>IF(X49&lt;&gt;"",$H49*X49,"")</f>
        <v/>
      </c>
    </row>
    <row r="50" spans="2:31" x14ac:dyDescent="0.25">
      <c r="B50" s="18">
        <f>IF(G50="","",B49+1)</f>
        <v>28</v>
      </c>
      <c r="C50" s="25">
        <v>5300000006070</v>
      </c>
      <c r="D50" s="19"/>
      <c r="E50" s="19"/>
      <c r="F50" s="2"/>
      <c r="G50" s="20" t="s">
        <v>165</v>
      </c>
      <c r="H50" s="21">
        <v>33</v>
      </c>
      <c r="I50" s="21" t="s">
        <v>598</v>
      </c>
      <c r="J50" s="46"/>
      <c r="K50" s="46" t="s">
        <v>104</v>
      </c>
      <c r="L50" s="47"/>
      <c r="M50" s="48"/>
      <c r="N50" s="48"/>
      <c r="O50" s="49"/>
      <c r="P50" s="50"/>
      <c r="Q50" s="50">
        <v>0.18</v>
      </c>
      <c r="R50" s="50"/>
      <c r="S50" s="50"/>
      <c r="T50" s="46" t="s">
        <v>605</v>
      </c>
      <c r="U50" s="46" t="s">
        <v>606</v>
      </c>
      <c r="V50" s="51"/>
      <c r="W50" s="62"/>
      <c r="X50" s="62"/>
      <c r="Y50" s="23" t="str">
        <f>IF(M50&lt;&gt;"",$H50*M50,"")</f>
        <v/>
      </c>
      <c r="Z50" s="23" t="str">
        <f>IF(N50&lt;&gt;"",$H50*N50,"")</f>
        <v/>
      </c>
      <c r="AA50" s="19">
        <f>IF(OR(M50&lt;&gt;"",N50&lt;&gt;""),1,0)</f>
        <v>0</v>
      </c>
      <c r="AB50" s="19">
        <f>IF(M50&lt;&gt;0,1,0)</f>
        <v>0</v>
      </c>
      <c r="AC50" s="19">
        <f>IF(N50&lt;&gt;0,1,0)</f>
        <v>0</v>
      </c>
      <c r="AD50" s="23" t="str">
        <f>IF(W50&lt;&gt;"",$H50*W50,"")</f>
        <v/>
      </c>
      <c r="AE50" s="23" t="str">
        <f>IF(X50&lt;&gt;"",$H50*X50,"")</f>
        <v/>
      </c>
    </row>
    <row r="51" spans="2:31" x14ac:dyDescent="0.25">
      <c r="B51" s="18">
        <f>IF(G51="","",B50+1)</f>
        <v>29</v>
      </c>
      <c r="C51" s="25">
        <v>5200000007963</v>
      </c>
      <c r="D51" s="19"/>
      <c r="E51" s="19"/>
      <c r="F51" s="20"/>
      <c r="G51" s="20" t="s">
        <v>166</v>
      </c>
      <c r="H51" s="21">
        <v>67</v>
      </c>
      <c r="I51" s="21" t="s">
        <v>598</v>
      </c>
      <c r="J51" s="46"/>
      <c r="K51" s="46" t="s">
        <v>104</v>
      </c>
      <c r="L51" s="47"/>
      <c r="M51" s="48">
        <v>2.8</v>
      </c>
      <c r="N51" s="48">
        <v>2.8</v>
      </c>
      <c r="O51" s="49"/>
      <c r="P51" s="50"/>
      <c r="Q51" s="50">
        <v>0.18</v>
      </c>
      <c r="R51" s="50"/>
      <c r="S51" s="50"/>
      <c r="T51" s="46" t="s">
        <v>605</v>
      </c>
      <c r="U51" s="46" t="s">
        <v>606</v>
      </c>
      <c r="V51" s="51"/>
      <c r="W51" s="62"/>
      <c r="X51" s="62"/>
      <c r="Y51" s="23">
        <f>IF(M51&lt;&gt;"",$H51*M51,"")</f>
        <v>187.6</v>
      </c>
      <c r="Z51" s="23">
        <f>IF(N51&lt;&gt;"",$H51*N51,"")</f>
        <v>187.6</v>
      </c>
      <c r="AA51" s="19">
        <f>IF(OR(M51&lt;&gt;"",N51&lt;&gt;""),1,0)</f>
        <v>1</v>
      </c>
      <c r="AB51" s="19">
        <f>IF(M51&lt;&gt;0,1,0)</f>
        <v>1</v>
      </c>
      <c r="AC51" s="19">
        <f>IF(N51&lt;&gt;0,1,0)</f>
        <v>1</v>
      </c>
      <c r="AD51" s="23" t="str">
        <f>IF(W51&lt;&gt;"",$H51*W51,"")</f>
        <v/>
      </c>
      <c r="AE51" s="23" t="str">
        <f>IF(X51&lt;&gt;"",$H51*X51,"")</f>
        <v/>
      </c>
    </row>
    <row r="52" spans="2:31" x14ac:dyDescent="0.25">
      <c r="B52" s="18">
        <f>IF(G52="","",B51+1)</f>
        <v>30</v>
      </c>
      <c r="C52" s="25">
        <v>5200000007962</v>
      </c>
      <c r="D52" s="19"/>
      <c r="E52" s="19"/>
      <c r="F52" s="2"/>
      <c r="G52" s="20" t="s">
        <v>167</v>
      </c>
      <c r="H52" s="21">
        <v>33</v>
      </c>
      <c r="I52" s="21" t="s">
        <v>598</v>
      </c>
      <c r="J52" s="46"/>
      <c r="K52" s="46" t="s">
        <v>104</v>
      </c>
      <c r="L52" s="47"/>
      <c r="M52" s="48">
        <v>3.8</v>
      </c>
      <c r="N52" s="48">
        <v>3.8</v>
      </c>
      <c r="O52" s="49"/>
      <c r="P52" s="50"/>
      <c r="Q52" s="50">
        <v>0.18</v>
      </c>
      <c r="R52" s="50"/>
      <c r="S52" s="50"/>
      <c r="T52" s="46" t="s">
        <v>605</v>
      </c>
      <c r="U52" s="46" t="s">
        <v>606</v>
      </c>
      <c r="V52" s="51"/>
      <c r="W52" s="62"/>
      <c r="X52" s="62"/>
      <c r="Y52" s="23">
        <f>IF(M52&lt;&gt;"",$H52*M52,"")</f>
        <v>125.39999999999999</v>
      </c>
      <c r="Z52" s="23">
        <f>IF(N52&lt;&gt;"",$H52*N52,"")</f>
        <v>125.39999999999999</v>
      </c>
      <c r="AA52" s="19">
        <f>IF(OR(M52&lt;&gt;"",N52&lt;&gt;""),1,0)</f>
        <v>1</v>
      </c>
      <c r="AB52" s="19">
        <f>IF(M52&lt;&gt;0,1,0)</f>
        <v>1</v>
      </c>
      <c r="AC52" s="19">
        <f>IF(N52&lt;&gt;0,1,0)</f>
        <v>1</v>
      </c>
      <c r="AD52" s="23" t="str">
        <f>IF(W52&lt;&gt;"",$H52*W52,"")</f>
        <v/>
      </c>
      <c r="AE52" s="23" t="str">
        <f>IF(X52&lt;&gt;"",$H52*X52,"")</f>
        <v/>
      </c>
    </row>
    <row r="53" spans="2:31" x14ac:dyDescent="0.25">
      <c r="B53" s="18">
        <f>IF(G53="","",B52+1)</f>
        <v>31</v>
      </c>
      <c r="C53" s="25">
        <v>5200000002279</v>
      </c>
      <c r="D53" s="19"/>
      <c r="E53" s="19"/>
      <c r="F53" s="20"/>
      <c r="G53" s="20" t="s">
        <v>168</v>
      </c>
      <c r="H53" s="21">
        <v>1</v>
      </c>
      <c r="I53" s="21" t="s">
        <v>598</v>
      </c>
      <c r="J53" s="46"/>
      <c r="K53" s="46" t="s">
        <v>104</v>
      </c>
      <c r="L53" s="47"/>
      <c r="M53" s="48"/>
      <c r="N53" s="48"/>
      <c r="O53" s="49"/>
      <c r="P53" s="50"/>
      <c r="Q53" s="50">
        <v>0.18</v>
      </c>
      <c r="R53" s="50"/>
      <c r="S53" s="50"/>
      <c r="T53" s="46" t="s">
        <v>605</v>
      </c>
      <c r="U53" s="46" t="s">
        <v>606</v>
      </c>
      <c r="V53" s="51"/>
      <c r="W53" s="62"/>
      <c r="X53" s="62"/>
      <c r="Y53" s="23" t="str">
        <f>IF(M53&lt;&gt;"",$H53*M53,"")</f>
        <v/>
      </c>
      <c r="Z53" s="23" t="str">
        <f>IF(N53&lt;&gt;"",$H53*N53,"")</f>
        <v/>
      </c>
      <c r="AA53" s="19">
        <f>IF(OR(M53&lt;&gt;"",N53&lt;&gt;""),1,0)</f>
        <v>0</v>
      </c>
      <c r="AB53" s="19">
        <f>IF(M53&lt;&gt;0,1,0)</f>
        <v>0</v>
      </c>
      <c r="AC53" s="19">
        <f>IF(N53&lt;&gt;0,1,0)</f>
        <v>0</v>
      </c>
      <c r="AD53" s="23" t="str">
        <f>IF(W53&lt;&gt;"",$H53*W53,"")</f>
        <v/>
      </c>
      <c r="AE53" s="23" t="str">
        <f>IF(X53&lt;&gt;"",$H53*X53,"")</f>
        <v/>
      </c>
    </row>
    <row r="54" spans="2:31" x14ac:dyDescent="0.25">
      <c r="B54" s="18">
        <f>IF(G54="","",B53+1)</f>
        <v>32</v>
      </c>
      <c r="C54" s="25">
        <v>5900000005158</v>
      </c>
      <c r="D54" s="19"/>
      <c r="E54" s="19"/>
      <c r="F54" s="2"/>
      <c r="G54" s="20" t="s">
        <v>169</v>
      </c>
      <c r="H54" s="21">
        <v>1</v>
      </c>
      <c r="I54" s="21" t="s">
        <v>598</v>
      </c>
      <c r="J54" s="46"/>
      <c r="K54" s="46" t="s">
        <v>104</v>
      </c>
      <c r="L54" s="47"/>
      <c r="M54" s="48">
        <v>0.75</v>
      </c>
      <c r="N54" s="48">
        <v>0.75</v>
      </c>
      <c r="O54" s="49"/>
      <c r="P54" s="50"/>
      <c r="Q54" s="50">
        <v>0.18</v>
      </c>
      <c r="R54" s="50"/>
      <c r="S54" s="50"/>
      <c r="T54" s="46" t="s">
        <v>605</v>
      </c>
      <c r="U54" s="46" t="s">
        <v>606</v>
      </c>
      <c r="V54" s="51"/>
      <c r="W54" s="62"/>
      <c r="X54" s="62"/>
      <c r="Y54" s="23">
        <f>IF(M54&lt;&gt;"",$H54*M54,"")</f>
        <v>0.75</v>
      </c>
      <c r="Z54" s="23">
        <f>IF(N54&lt;&gt;"",$H54*N54,"")</f>
        <v>0.75</v>
      </c>
      <c r="AA54" s="19">
        <f>IF(OR(M54&lt;&gt;"",N54&lt;&gt;""),1,0)</f>
        <v>1</v>
      </c>
      <c r="AB54" s="19">
        <f>IF(M54&lt;&gt;0,1,0)</f>
        <v>1</v>
      </c>
      <c r="AC54" s="19">
        <f>IF(N54&lt;&gt;0,1,0)</f>
        <v>1</v>
      </c>
      <c r="AD54" s="23" t="str">
        <f>IF(W54&lt;&gt;"",$H54*W54,"")</f>
        <v/>
      </c>
      <c r="AE54" s="23" t="str">
        <f>IF(X54&lt;&gt;"",$H54*X54,"")</f>
        <v/>
      </c>
    </row>
    <row r="55" spans="2:31" x14ac:dyDescent="0.25">
      <c r="B55" s="18">
        <f>IF(G55="","",B54+1)</f>
        <v>33</v>
      </c>
      <c r="C55" s="25">
        <v>5200000011693</v>
      </c>
      <c r="D55" s="19"/>
      <c r="E55" s="19"/>
      <c r="F55" s="20"/>
      <c r="G55" s="20" t="s">
        <v>170</v>
      </c>
      <c r="H55" s="21">
        <v>1</v>
      </c>
      <c r="I55" s="21" t="s">
        <v>598</v>
      </c>
      <c r="J55" s="46"/>
      <c r="K55" s="46" t="s">
        <v>104</v>
      </c>
      <c r="L55" s="47"/>
      <c r="M55" s="48">
        <v>0.2</v>
      </c>
      <c r="N55" s="48">
        <v>0.2</v>
      </c>
      <c r="O55" s="49"/>
      <c r="P55" s="50"/>
      <c r="Q55" s="50">
        <v>0.18</v>
      </c>
      <c r="R55" s="50"/>
      <c r="S55" s="50"/>
      <c r="T55" s="46" t="s">
        <v>605</v>
      </c>
      <c r="U55" s="46" t="s">
        <v>606</v>
      </c>
      <c r="V55" s="51"/>
      <c r="W55" s="62"/>
      <c r="X55" s="62"/>
      <c r="Y55" s="23">
        <f>IF(M55&lt;&gt;"",$H55*M55,"")</f>
        <v>0.2</v>
      </c>
      <c r="Z55" s="23">
        <f>IF(N55&lt;&gt;"",$H55*N55,"")</f>
        <v>0.2</v>
      </c>
      <c r="AA55" s="19">
        <f>IF(OR(M55&lt;&gt;"",N55&lt;&gt;""),1,0)</f>
        <v>1</v>
      </c>
      <c r="AB55" s="19">
        <f>IF(M55&lt;&gt;0,1,0)</f>
        <v>1</v>
      </c>
      <c r="AC55" s="19">
        <f>IF(N55&lt;&gt;0,1,0)</f>
        <v>1</v>
      </c>
      <c r="AD55" s="23" t="str">
        <f>IF(W55&lt;&gt;"",$H55*W55,"")</f>
        <v/>
      </c>
      <c r="AE55" s="23" t="str">
        <f>IF(X55&lt;&gt;"",$H55*X55,"")</f>
        <v/>
      </c>
    </row>
    <row r="56" spans="2:31" x14ac:dyDescent="0.25">
      <c r="B56" s="18">
        <f>IF(G56="","",B55+1)</f>
        <v>34</v>
      </c>
      <c r="C56" s="25">
        <v>5200000021847</v>
      </c>
      <c r="D56" s="19"/>
      <c r="E56" s="19"/>
      <c r="F56" s="2"/>
      <c r="G56" s="20" t="s">
        <v>561</v>
      </c>
      <c r="H56" s="21">
        <v>433</v>
      </c>
      <c r="I56" s="21" t="s">
        <v>598</v>
      </c>
      <c r="J56" s="46"/>
      <c r="K56" s="46" t="s">
        <v>104</v>
      </c>
      <c r="L56" s="47"/>
      <c r="M56" s="48">
        <v>4</v>
      </c>
      <c r="N56" s="48">
        <v>4</v>
      </c>
      <c r="O56" s="49"/>
      <c r="P56" s="50"/>
      <c r="Q56" s="50">
        <v>0.18</v>
      </c>
      <c r="R56" s="50"/>
      <c r="S56" s="50"/>
      <c r="T56" s="46" t="s">
        <v>605</v>
      </c>
      <c r="U56" s="46" t="s">
        <v>606</v>
      </c>
      <c r="V56" s="51"/>
      <c r="W56" s="62"/>
      <c r="X56" s="62"/>
      <c r="Y56" s="23">
        <f>IF(M56&lt;&gt;"",$H56*M56,"")</f>
        <v>1732</v>
      </c>
      <c r="Z56" s="23">
        <f>IF(N56&lt;&gt;"",$H56*N56,"")</f>
        <v>1732</v>
      </c>
      <c r="AA56" s="19">
        <f>IF(OR(M56&lt;&gt;"",N56&lt;&gt;""),1,0)</f>
        <v>1</v>
      </c>
      <c r="AB56" s="19">
        <f>IF(M56&lt;&gt;0,1,0)</f>
        <v>1</v>
      </c>
      <c r="AC56" s="19">
        <f>IF(N56&lt;&gt;0,1,0)</f>
        <v>1</v>
      </c>
      <c r="AD56" s="23" t="str">
        <f>IF(W56&lt;&gt;"",$H56*W56,"")</f>
        <v/>
      </c>
      <c r="AE56" s="23" t="str">
        <f>IF(X56&lt;&gt;"",$H56*X56,"")</f>
        <v/>
      </c>
    </row>
    <row r="57" spans="2:31" x14ac:dyDescent="0.25">
      <c r="B57" s="18">
        <f>IF(G57="","",B56+1)</f>
        <v>35</v>
      </c>
      <c r="C57" s="25">
        <v>5200000014725</v>
      </c>
      <c r="D57" s="19"/>
      <c r="E57" s="19"/>
      <c r="F57" s="20"/>
      <c r="G57" s="20" t="s">
        <v>171</v>
      </c>
      <c r="H57" s="21">
        <v>867</v>
      </c>
      <c r="I57" s="21" t="s">
        <v>598</v>
      </c>
      <c r="J57" s="46"/>
      <c r="K57" s="46" t="s">
        <v>104</v>
      </c>
      <c r="L57" s="47"/>
      <c r="M57" s="48">
        <v>1.6</v>
      </c>
      <c r="N57" s="48">
        <v>1.6</v>
      </c>
      <c r="O57" s="49"/>
      <c r="P57" s="50"/>
      <c r="Q57" s="50">
        <v>0.18</v>
      </c>
      <c r="R57" s="50"/>
      <c r="S57" s="50"/>
      <c r="T57" s="46" t="s">
        <v>605</v>
      </c>
      <c r="U57" s="46" t="s">
        <v>606</v>
      </c>
      <c r="V57" s="51"/>
      <c r="W57" s="62"/>
      <c r="X57" s="62"/>
      <c r="Y57" s="23">
        <f>IF(M57&lt;&gt;"",$H57*M57,"")</f>
        <v>1387.2</v>
      </c>
      <c r="Z57" s="23">
        <f>IF(N57&lt;&gt;"",$H57*N57,"")</f>
        <v>1387.2</v>
      </c>
      <c r="AA57" s="19">
        <f>IF(OR(M57&lt;&gt;"",N57&lt;&gt;""),1,0)</f>
        <v>1</v>
      </c>
      <c r="AB57" s="19">
        <f>IF(M57&lt;&gt;0,1,0)</f>
        <v>1</v>
      </c>
      <c r="AC57" s="19">
        <f>IF(N57&lt;&gt;0,1,0)</f>
        <v>1</v>
      </c>
      <c r="AD57" s="23" t="str">
        <f>IF(W57&lt;&gt;"",$H57*W57,"")</f>
        <v/>
      </c>
      <c r="AE57" s="23" t="str">
        <f>IF(X57&lt;&gt;"",$H57*X57,"")</f>
        <v/>
      </c>
    </row>
    <row r="58" spans="2:31" x14ac:dyDescent="0.25">
      <c r="B58" s="18">
        <f>IF(G58="","",B57+1)</f>
        <v>36</v>
      </c>
      <c r="C58" s="25">
        <v>5200000009916</v>
      </c>
      <c r="D58" s="19"/>
      <c r="E58" s="19"/>
      <c r="F58" s="2"/>
      <c r="G58" s="20" t="s">
        <v>172</v>
      </c>
      <c r="H58" s="21">
        <v>1</v>
      </c>
      <c r="I58" s="21" t="s">
        <v>598</v>
      </c>
      <c r="J58" s="46"/>
      <c r="K58" s="46" t="s">
        <v>104</v>
      </c>
      <c r="L58" s="47"/>
      <c r="M58" s="48">
        <v>0.18</v>
      </c>
      <c r="N58" s="48">
        <v>0.18</v>
      </c>
      <c r="O58" s="49"/>
      <c r="P58" s="50"/>
      <c r="Q58" s="50">
        <v>0.18</v>
      </c>
      <c r="R58" s="50"/>
      <c r="S58" s="50"/>
      <c r="T58" s="46" t="s">
        <v>605</v>
      </c>
      <c r="U58" s="46" t="s">
        <v>606</v>
      </c>
      <c r="V58" s="51"/>
      <c r="W58" s="62"/>
      <c r="X58" s="62"/>
      <c r="Y58" s="23">
        <f>IF(M58&lt;&gt;"",$H58*M58,"")</f>
        <v>0.18</v>
      </c>
      <c r="Z58" s="23">
        <f>IF(N58&lt;&gt;"",$H58*N58,"")</f>
        <v>0.18</v>
      </c>
      <c r="AA58" s="19">
        <f>IF(OR(M58&lt;&gt;"",N58&lt;&gt;""),1,0)</f>
        <v>1</v>
      </c>
      <c r="AB58" s="19">
        <f>IF(M58&lt;&gt;0,1,0)</f>
        <v>1</v>
      </c>
      <c r="AC58" s="19">
        <f>IF(N58&lt;&gt;0,1,0)</f>
        <v>1</v>
      </c>
      <c r="AD58" s="23" t="str">
        <f>IF(W58&lt;&gt;"",$H58*W58,"")</f>
        <v/>
      </c>
      <c r="AE58" s="23" t="str">
        <f>IF(X58&lt;&gt;"",$H58*X58,"")</f>
        <v/>
      </c>
    </row>
    <row r="59" spans="2:31" x14ac:dyDescent="0.25">
      <c r="B59" s="18">
        <f>IF(G59="","",B58+1)</f>
        <v>37</v>
      </c>
      <c r="C59" s="25">
        <v>5200000012962</v>
      </c>
      <c r="D59" s="19"/>
      <c r="E59" s="19"/>
      <c r="F59" s="20"/>
      <c r="G59" s="20" t="s">
        <v>173</v>
      </c>
      <c r="H59" s="21">
        <v>133</v>
      </c>
      <c r="I59" s="21" t="s">
        <v>598</v>
      </c>
      <c r="J59" s="46"/>
      <c r="K59" s="46" t="s">
        <v>104</v>
      </c>
      <c r="L59" s="47"/>
      <c r="M59" s="48">
        <v>0.45</v>
      </c>
      <c r="N59" s="48">
        <v>0.45</v>
      </c>
      <c r="O59" s="49"/>
      <c r="P59" s="50"/>
      <c r="Q59" s="50">
        <v>0.18</v>
      </c>
      <c r="R59" s="50"/>
      <c r="S59" s="50"/>
      <c r="T59" s="46" t="s">
        <v>605</v>
      </c>
      <c r="U59" s="46" t="s">
        <v>606</v>
      </c>
      <c r="V59" s="51"/>
      <c r="W59" s="62"/>
      <c r="X59" s="62"/>
      <c r="Y59" s="23">
        <f>IF(M59&lt;&gt;"",$H59*M59,"")</f>
        <v>59.85</v>
      </c>
      <c r="Z59" s="23">
        <f>IF(N59&lt;&gt;"",$H59*N59,"")</f>
        <v>59.85</v>
      </c>
      <c r="AA59" s="19">
        <f>IF(OR(M59&lt;&gt;"",N59&lt;&gt;""),1,0)</f>
        <v>1</v>
      </c>
      <c r="AB59" s="19">
        <f>IF(M59&lt;&gt;0,1,0)</f>
        <v>1</v>
      </c>
      <c r="AC59" s="19">
        <f>IF(N59&lt;&gt;0,1,0)</f>
        <v>1</v>
      </c>
      <c r="AD59" s="23" t="str">
        <f>IF(W59&lt;&gt;"",$H59*W59,"")</f>
        <v/>
      </c>
      <c r="AE59" s="23" t="str">
        <f>IF(X59&lt;&gt;"",$H59*X59,"")</f>
        <v/>
      </c>
    </row>
    <row r="60" spans="2:31" x14ac:dyDescent="0.25">
      <c r="B60" s="18">
        <f>IF(G60="","",B59+1)</f>
        <v>38</v>
      </c>
      <c r="C60" s="25">
        <v>5200000019257</v>
      </c>
      <c r="D60" s="19"/>
      <c r="E60" s="19"/>
      <c r="F60" s="2"/>
      <c r="G60" s="20" t="s">
        <v>174</v>
      </c>
      <c r="H60" s="21">
        <v>1</v>
      </c>
      <c r="I60" s="21" t="s">
        <v>598</v>
      </c>
      <c r="J60" s="46"/>
      <c r="K60" s="46" t="s">
        <v>104</v>
      </c>
      <c r="L60" s="47"/>
      <c r="M60" s="48">
        <v>0.44</v>
      </c>
      <c r="N60" s="48">
        <v>0.44</v>
      </c>
      <c r="O60" s="49"/>
      <c r="P60" s="50"/>
      <c r="Q60" s="50">
        <v>0.18</v>
      </c>
      <c r="R60" s="50"/>
      <c r="S60" s="50"/>
      <c r="T60" s="46" t="s">
        <v>605</v>
      </c>
      <c r="U60" s="46" t="s">
        <v>606</v>
      </c>
      <c r="V60" s="51"/>
      <c r="W60" s="62"/>
      <c r="X60" s="62"/>
      <c r="Y60" s="23">
        <f>IF(M60&lt;&gt;"",$H60*M60,"")</f>
        <v>0.44</v>
      </c>
      <c r="Z60" s="23">
        <f>IF(N60&lt;&gt;"",$H60*N60,"")</f>
        <v>0.44</v>
      </c>
      <c r="AA60" s="19">
        <f>IF(OR(M60&lt;&gt;"",N60&lt;&gt;""),1,0)</f>
        <v>1</v>
      </c>
      <c r="AB60" s="19">
        <f>IF(M60&lt;&gt;0,1,0)</f>
        <v>1</v>
      </c>
      <c r="AC60" s="19">
        <f>IF(N60&lt;&gt;0,1,0)</f>
        <v>1</v>
      </c>
      <c r="AD60" s="23" t="str">
        <f>IF(W60&lt;&gt;"",$H60*W60,"")</f>
        <v/>
      </c>
      <c r="AE60" s="23" t="str">
        <f>IF(X60&lt;&gt;"",$H60*X60,"")</f>
        <v/>
      </c>
    </row>
    <row r="61" spans="2:31" x14ac:dyDescent="0.25">
      <c r="B61" s="18">
        <f>IF(G61="","",B60+1)</f>
        <v>39</v>
      </c>
      <c r="C61" s="25">
        <v>5200000012963</v>
      </c>
      <c r="D61" s="19"/>
      <c r="E61" s="19"/>
      <c r="F61" s="20"/>
      <c r="G61" s="20" t="s">
        <v>175</v>
      </c>
      <c r="H61" s="21">
        <v>133</v>
      </c>
      <c r="I61" s="21" t="s">
        <v>598</v>
      </c>
      <c r="J61" s="46"/>
      <c r="K61" s="46" t="s">
        <v>104</v>
      </c>
      <c r="L61" s="47"/>
      <c r="M61" s="48">
        <v>0.38</v>
      </c>
      <c r="N61" s="48">
        <v>0.38</v>
      </c>
      <c r="O61" s="49"/>
      <c r="P61" s="50"/>
      <c r="Q61" s="50">
        <v>0.18</v>
      </c>
      <c r="R61" s="50"/>
      <c r="S61" s="50"/>
      <c r="T61" s="46" t="s">
        <v>605</v>
      </c>
      <c r="U61" s="46" t="s">
        <v>606</v>
      </c>
      <c r="V61" s="51"/>
      <c r="W61" s="62"/>
      <c r="X61" s="62"/>
      <c r="Y61" s="23">
        <f>IF(M61&lt;&gt;"",$H61*M61,"")</f>
        <v>50.54</v>
      </c>
      <c r="Z61" s="23">
        <f>IF(N61&lt;&gt;"",$H61*N61,"")</f>
        <v>50.54</v>
      </c>
      <c r="AA61" s="19">
        <f>IF(OR(M61&lt;&gt;"",N61&lt;&gt;""),1,0)</f>
        <v>1</v>
      </c>
      <c r="AB61" s="19">
        <f>IF(M61&lt;&gt;0,1,0)</f>
        <v>1</v>
      </c>
      <c r="AC61" s="19">
        <f>IF(N61&lt;&gt;0,1,0)</f>
        <v>1</v>
      </c>
      <c r="AD61" s="23" t="str">
        <f>IF(W61&lt;&gt;"",$H61*W61,"")</f>
        <v/>
      </c>
      <c r="AE61" s="23" t="str">
        <f>IF(X61&lt;&gt;"",$H61*X61,"")</f>
        <v/>
      </c>
    </row>
    <row r="62" spans="2:31" x14ac:dyDescent="0.25">
      <c r="B62" s="18">
        <f>IF(G62="","",B61+1)</f>
        <v>40</v>
      </c>
      <c r="C62" s="25">
        <v>5200000011613</v>
      </c>
      <c r="D62" s="19"/>
      <c r="E62" s="19"/>
      <c r="F62" s="2"/>
      <c r="G62" s="20" t="s">
        <v>176</v>
      </c>
      <c r="H62" s="21">
        <v>1</v>
      </c>
      <c r="I62" s="21" t="s">
        <v>598</v>
      </c>
      <c r="J62" s="46"/>
      <c r="K62" s="46" t="s">
        <v>104</v>
      </c>
      <c r="L62" s="47"/>
      <c r="M62" s="48">
        <v>0.9</v>
      </c>
      <c r="N62" s="48">
        <v>0.9</v>
      </c>
      <c r="O62" s="49"/>
      <c r="P62" s="50"/>
      <c r="Q62" s="50">
        <v>0.18</v>
      </c>
      <c r="R62" s="50"/>
      <c r="S62" s="50"/>
      <c r="T62" s="46" t="s">
        <v>605</v>
      </c>
      <c r="U62" s="46" t="s">
        <v>606</v>
      </c>
      <c r="V62" s="51"/>
      <c r="W62" s="62"/>
      <c r="X62" s="62"/>
      <c r="Y62" s="23">
        <f>IF(M62&lt;&gt;"",$H62*M62,"")</f>
        <v>0.9</v>
      </c>
      <c r="Z62" s="23">
        <f>IF(N62&lt;&gt;"",$H62*N62,"")</f>
        <v>0.9</v>
      </c>
      <c r="AA62" s="19">
        <f>IF(OR(M62&lt;&gt;"",N62&lt;&gt;""),1,0)</f>
        <v>1</v>
      </c>
      <c r="AB62" s="19">
        <f>IF(M62&lt;&gt;0,1,0)</f>
        <v>1</v>
      </c>
      <c r="AC62" s="19">
        <f>IF(N62&lt;&gt;0,1,0)</f>
        <v>1</v>
      </c>
      <c r="AD62" s="23" t="str">
        <f>IF(W62&lt;&gt;"",$H62*W62,"")</f>
        <v/>
      </c>
      <c r="AE62" s="23" t="str">
        <f>IF(X62&lt;&gt;"",$H62*X62,"")</f>
        <v/>
      </c>
    </row>
    <row r="63" spans="2:31" x14ac:dyDescent="0.25">
      <c r="B63" s="18">
        <f>IF(G63="","",B62+1)</f>
        <v>41</v>
      </c>
      <c r="C63" s="25">
        <v>5200000011611</v>
      </c>
      <c r="D63" s="19"/>
      <c r="E63" s="19"/>
      <c r="F63" s="20"/>
      <c r="G63" s="20" t="s">
        <v>177</v>
      </c>
      <c r="H63" s="21">
        <v>1</v>
      </c>
      <c r="I63" s="21" t="s">
        <v>598</v>
      </c>
      <c r="J63" s="46"/>
      <c r="K63" s="46" t="s">
        <v>104</v>
      </c>
      <c r="L63" s="47"/>
      <c r="M63" s="48">
        <v>0.95</v>
      </c>
      <c r="N63" s="48">
        <v>0.95</v>
      </c>
      <c r="O63" s="49"/>
      <c r="P63" s="50"/>
      <c r="Q63" s="50">
        <v>0.18</v>
      </c>
      <c r="R63" s="50"/>
      <c r="S63" s="50"/>
      <c r="T63" s="46" t="s">
        <v>605</v>
      </c>
      <c r="U63" s="46" t="s">
        <v>606</v>
      </c>
      <c r="V63" s="51"/>
      <c r="W63" s="62"/>
      <c r="X63" s="62"/>
      <c r="Y63" s="23">
        <f>IF(M63&lt;&gt;"",$H63*M63,"")</f>
        <v>0.95</v>
      </c>
      <c r="Z63" s="23">
        <f>IF(N63&lt;&gt;"",$H63*N63,"")</f>
        <v>0.95</v>
      </c>
      <c r="AA63" s="19">
        <f>IF(OR(M63&lt;&gt;"",N63&lt;&gt;""),1,0)</f>
        <v>1</v>
      </c>
      <c r="AB63" s="19">
        <f>IF(M63&lt;&gt;0,1,0)</f>
        <v>1</v>
      </c>
      <c r="AC63" s="19">
        <f>IF(N63&lt;&gt;0,1,0)</f>
        <v>1</v>
      </c>
      <c r="AD63" s="23" t="str">
        <f>IF(W63&lt;&gt;"",$H63*W63,"")</f>
        <v/>
      </c>
      <c r="AE63" s="23" t="str">
        <f>IF(X63&lt;&gt;"",$H63*X63,"")</f>
        <v/>
      </c>
    </row>
    <row r="64" spans="2:31" x14ac:dyDescent="0.25">
      <c r="B64" s="18">
        <f>IF(G64="","",B63+1)</f>
        <v>42</v>
      </c>
      <c r="C64" s="25">
        <v>5200000011612</v>
      </c>
      <c r="D64" s="19"/>
      <c r="E64" s="19"/>
      <c r="F64" s="2"/>
      <c r="G64" s="20" t="s">
        <v>178</v>
      </c>
      <c r="H64" s="21">
        <v>1</v>
      </c>
      <c r="I64" s="21" t="s">
        <v>598</v>
      </c>
      <c r="J64" s="46"/>
      <c r="K64" s="46" t="s">
        <v>104</v>
      </c>
      <c r="L64" s="47"/>
      <c r="M64" s="48">
        <v>1.75</v>
      </c>
      <c r="N64" s="48">
        <v>1.75</v>
      </c>
      <c r="O64" s="49"/>
      <c r="P64" s="50"/>
      <c r="Q64" s="50">
        <v>0.18</v>
      </c>
      <c r="R64" s="50"/>
      <c r="S64" s="50"/>
      <c r="T64" s="46" t="s">
        <v>605</v>
      </c>
      <c r="U64" s="46" t="s">
        <v>606</v>
      </c>
      <c r="V64" s="51"/>
      <c r="W64" s="62"/>
      <c r="X64" s="62"/>
      <c r="Y64" s="23">
        <f>IF(M64&lt;&gt;"",$H64*M64,"")</f>
        <v>1.75</v>
      </c>
      <c r="Z64" s="23">
        <f>IF(N64&lt;&gt;"",$H64*N64,"")</f>
        <v>1.75</v>
      </c>
      <c r="AA64" s="19">
        <f>IF(OR(M64&lt;&gt;"",N64&lt;&gt;""),1,0)</f>
        <v>1</v>
      </c>
      <c r="AB64" s="19">
        <f>IF(M64&lt;&gt;0,1,0)</f>
        <v>1</v>
      </c>
      <c r="AC64" s="19">
        <f>IF(N64&lt;&gt;0,1,0)</f>
        <v>1</v>
      </c>
      <c r="AD64" s="23" t="str">
        <f>IF(W64&lt;&gt;"",$H64*W64,"")</f>
        <v/>
      </c>
      <c r="AE64" s="23" t="str">
        <f>IF(X64&lt;&gt;"",$H64*X64,"")</f>
        <v/>
      </c>
    </row>
    <row r="65" spans="2:31" x14ac:dyDescent="0.25">
      <c r="B65" s="18">
        <f>IF(G65="","",B64+1)</f>
        <v>43</v>
      </c>
      <c r="C65" s="25">
        <v>5200000008516</v>
      </c>
      <c r="D65" s="19"/>
      <c r="E65" s="19"/>
      <c r="F65" s="20"/>
      <c r="G65" s="20" t="s">
        <v>179</v>
      </c>
      <c r="H65" s="21">
        <v>1</v>
      </c>
      <c r="I65" s="21" t="s">
        <v>598</v>
      </c>
      <c r="J65" s="46"/>
      <c r="K65" s="46" t="s">
        <v>104</v>
      </c>
      <c r="L65" s="47"/>
      <c r="M65" s="48">
        <v>1.5</v>
      </c>
      <c r="N65" s="48">
        <v>1.5</v>
      </c>
      <c r="O65" s="49"/>
      <c r="P65" s="50"/>
      <c r="Q65" s="50">
        <v>0.18</v>
      </c>
      <c r="R65" s="50"/>
      <c r="S65" s="50"/>
      <c r="T65" s="46" t="s">
        <v>605</v>
      </c>
      <c r="U65" s="46" t="s">
        <v>606</v>
      </c>
      <c r="V65" s="51"/>
      <c r="W65" s="62"/>
      <c r="X65" s="62"/>
      <c r="Y65" s="23">
        <f>IF(M65&lt;&gt;"",$H65*M65,"")</f>
        <v>1.5</v>
      </c>
      <c r="Z65" s="23">
        <f>IF(N65&lt;&gt;"",$H65*N65,"")</f>
        <v>1.5</v>
      </c>
      <c r="AA65" s="19">
        <f>IF(OR(M65&lt;&gt;"",N65&lt;&gt;""),1,0)</f>
        <v>1</v>
      </c>
      <c r="AB65" s="19">
        <f>IF(M65&lt;&gt;0,1,0)</f>
        <v>1</v>
      </c>
      <c r="AC65" s="19">
        <f>IF(N65&lt;&gt;0,1,0)</f>
        <v>1</v>
      </c>
      <c r="AD65" s="23" t="str">
        <f>IF(W65&lt;&gt;"",$H65*W65,"")</f>
        <v/>
      </c>
      <c r="AE65" s="23" t="str">
        <f>IF(X65&lt;&gt;"",$H65*X65,"")</f>
        <v/>
      </c>
    </row>
    <row r="66" spans="2:31" x14ac:dyDescent="0.25">
      <c r="B66" s="18">
        <f>IF(G66="","",B65+1)</f>
        <v>44</v>
      </c>
      <c r="C66" s="25">
        <v>5200000024365</v>
      </c>
      <c r="D66" s="19"/>
      <c r="E66" s="19"/>
      <c r="F66" s="2"/>
      <c r="G66" s="20" t="s">
        <v>562</v>
      </c>
      <c r="H66" s="21">
        <v>1</v>
      </c>
      <c r="I66" s="21" t="s">
        <v>598</v>
      </c>
      <c r="J66" s="46"/>
      <c r="K66" s="46" t="s">
        <v>104</v>
      </c>
      <c r="L66" s="47"/>
      <c r="M66" s="48">
        <v>0.35</v>
      </c>
      <c r="N66" s="48">
        <v>0.35</v>
      </c>
      <c r="O66" s="49"/>
      <c r="P66" s="50"/>
      <c r="Q66" s="50">
        <v>0.18</v>
      </c>
      <c r="R66" s="50"/>
      <c r="S66" s="50"/>
      <c r="T66" s="46" t="s">
        <v>605</v>
      </c>
      <c r="U66" s="46" t="s">
        <v>606</v>
      </c>
      <c r="V66" s="51"/>
      <c r="W66" s="62"/>
      <c r="X66" s="62"/>
      <c r="Y66" s="23">
        <f>IF(M66&lt;&gt;"",$H66*M66,"")</f>
        <v>0.35</v>
      </c>
      <c r="Z66" s="23">
        <f>IF(N66&lt;&gt;"",$H66*N66,"")</f>
        <v>0.35</v>
      </c>
      <c r="AA66" s="19">
        <f>IF(OR(M66&lt;&gt;"",N66&lt;&gt;""),1,0)</f>
        <v>1</v>
      </c>
      <c r="AB66" s="19">
        <f>IF(M66&lt;&gt;0,1,0)</f>
        <v>1</v>
      </c>
      <c r="AC66" s="19">
        <f>IF(N66&lt;&gt;0,1,0)</f>
        <v>1</v>
      </c>
      <c r="AD66" s="23" t="str">
        <f>IF(W66&lt;&gt;"",$H66*W66,"")</f>
        <v/>
      </c>
      <c r="AE66" s="23" t="str">
        <f>IF(X66&lt;&gt;"",$H66*X66,"")</f>
        <v/>
      </c>
    </row>
    <row r="67" spans="2:31" x14ac:dyDescent="0.25">
      <c r="B67" s="18">
        <f>IF(G67="","",B66+1)</f>
        <v>45</v>
      </c>
      <c r="C67" s="25">
        <v>5200000014622</v>
      </c>
      <c r="D67" s="19"/>
      <c r="E67" s="19"/>
      <c r="F67" s="20"/>
      <c r="G67" s="20" t="s">
        <v>180</v>
      </c>
      <c r="H67" s="21">
        <v>43</v>
      </c>
      <c r="I67" s="21" t="s">
        <v>598</v>
      </c>
      <c r="J67" s="46"/>
      <c r="K67" s="46" t="s">
        <v>104</v>
      </c>
      <c r="L67" s="47"/>
      <c r="M67" s="48">
        <v>1.75</v>
      </c>
      <c r="N67" s="48">
        <v>1.75</v>
      </c>
      <c r="O67" s="49"/>
      <c r="P67" s="50"/>
      <c r="Q67" s="50">
        <v>0.18</v>
      </c>
      <c r="R67" s="50"/>
      <c r="S67" s="50"/>
      <c r="T67" s="46" t="s">
        <v>605</v>
      </c>
      <c r="U67" s="46" t="s">
        <v>606</v>
      </c>
      <c r="V67" s="51"/>
      <c r="W67" s="62"/>
      <c r="X67" s="62"/>
      <c r="Y67" s="23">
        <f>IF(M67&lt;&gt;"",$H67*M67,"")</f>
        <v>75.25</v>
      </c>
      <c r="Z67" s="23">
        <f>IF(N67&lt;&gt;"",$H67*N67,"")</f>
        <v>75.25</v>
      </c>
      <c r="AA67" s="19">
        <f>IF(OR(M67&lt;&gt;"",N67&lt;&gt;""),1,0)</f>
        <v>1</v>
      </c>
      <c r="AB67" s="19">
        <f>IF(M67&lt;&gt;0,1,0)</f>
        <v>1</v>
      </c>
      <c r="AC67" s="19">
        <f>IF(N67&lt;&gt;0,1,0)</f>
        <v>1</v>
      </c>
      <c r="AD67" s="23" t="str">
        <f>IF(W67&lt;&gt;"",$H67*W67,"")</f>
        <v/>
      </c>
      <c r="AE67" s="23" t="str">
        <f>IF(X67&lt;&gt;"",$H67*X67,"")</f>
        <v/>
      </c>
    </row>
    <row r="68" spans="2:31" x14ac:dyDescent="0.25">
      <c r="B68" s="18">
        <f>IF(G68="","",B67+1)</f>
        <v>46</v>
      </c>
      <c r="C68" s="25">
        <v>5200000013384</v>
      </c>
      <c r="D68" s="19"/>
      <c r="E68" s="19"/>
      <c r="F68" s="2"/>
      <c r="G68" s="20" t="s">
        <v>181</v>
      </c>
      <c r="H68" s="21">
        <v>1</v>
      </c>
      <c r="I68" s="21" t="s">
        <v>598</v>
      </c>
      <c r="J68" s="46"/>
      <c r="K68" s="46" t="s">
        <v>104</v>
      </c>
      <c r="L68" s="47"/>
      <c r="M68" s="48">
        <v>0.46</v>
      </c>
      <c r="N68" s="48">
        <v>0.46</v>
      </c>
      <c r="O68" s="49"/>
      <c r="P68" s="50"/>
      <c r="Q68" s="50">
        <v>0.18</v>
      </c>
      <c r="R68" s="50"/>
      <c r="S68" s="50"/>
      <c r="T68" s="46" t="s">
        <v>605</v>
      </c>
      <c r="U68" s="46" t="s">
        <v>606</v>
      </c>
      <c r="V68" s="51"/>
      <c r="W68" s="62"/>
      <c r="X68" s="62"/>
      <c r="Y68" s="23">
        <f>IF(M68&lt;&gt;"",$H68*M68,"")</f>
        <v>0.46</v>
      </c>
      <c r="Z68" s="23">
        <f>IF(N68&lt;&gt;"",$H68*N68,"")</f>
        <v>0.46</v>
      </c>
      <c r="AA68" s="19">
        <f>IF(OR(M68&lt;&gt;"",N68&lt;&gt;""),1,0)</f>
        <v>1</v>
      </c>
      <c r="AB68" s="19">
        <f>IF(M68&lt;&gt;0,1,0)</f>
        <v>1</v>
      </c>
      <c r="AC68" s="19">
        <f>IF(N68&lt;&gt;0,1,0)</f>
        <v>1</v>
      </c>
      <c r="AD68" s="23" t="str">
        <f>IF(W68&lt;&gt;"",$H68*W68,"")</f>
        <v/>
      </c>
      <c r="AE68" s="23" t="str">
        <f>IF(X68&lt;&gt;"",$H68*X68,"")</f>
        <v/>
      </c>
    </row>
    <row r="69" spans="2:31" x14ac:dyDescent="0.25">
      <c r="B69" s="18">
        <f>IF(G69="","",B68+1)</f>
        <v>47</v>
      </c>
      <c r="C69" s="25">
        <v>5200000013385</v>
      </c>
      <c r="D69" s="19"/>
      <c r="E69" s="19"/>
      <c r="F69" s="20"/>
      <c r="G69" s="20" t="s">
        <v>182</v>
      </c>
      <c r="H69" s="21">
        <v>1</v>
      </c>
      <c r="I69" s="21" t="s">
        <v>598</v>
      </c>
      <c r="J69" s="46"/>
      <c r="K69" s="46" t="s">
        <v>104</v>
      </c>
      <c r="L69" s="47"/>
      <c r="M69" s="48">
        <v>0.9</v>
      </c>
      <c r="N69" s="48">
        <v>0.9</v>
      </c>
      <c r="O69" s="49"/>
      <c r="P69" s="50"/>
      <c r="Q69" s="50">
        <v>0.18</v>
      </c>
      <c r="R69" s="50"/>
      <c r="S69" s="50"/>
      <c r="T69" s="46" t="s">
        <v>605</v>
      </c>
      <c r="U69" s="46" t="s">
        <v>606</v>
      </c>
      <c r="V69" s="51"/>
      <c r="W69" s="62"/>
      <c r="X69" s="62"/>
      <c r="Y69" s="23">
        <f>IF(M69&lt;&gt;"",$H69*M69,"")</f>
        <v>0.9</v>
      </c>
      <c r="Z69" s="23">
        <f>IF(N69&lt;&gt;"",$H69*N69,"")</f>
        <v>0.9</v>
      </c>
      <c r="AA69" s="19">
        <f>IF(OR(M69&lt;&gt;"",N69&lt;&gt;""),1,0)</f>
        <v>1</v>
      </c>
      <c r="AB69" s="19">
        <f>IF(M69&lt;&gt;0,1,0)</f>
        <v>1</v>
      </c>
      <c r="AC69" s="19">
        <f>IF(N69&lt;&gt;0,1,0)</f>
        <v>1</v>
      </c>
      <c r="AD69" s="23" t="str">
        <f>IF(W69&lt;&gt;"",$H69*W69,"")</f>
        <v/>
      </c>
      <c r="AE69" s="23" t="str">
        <f>IF(X69&lt;&gt;"",$H69*X69,"")</f>
        <v/>
      </c>
    </row>
    <row r="70" spans="2:31" x14ac:dyDescent="0.25">
      <c r="B70" s="18">
        <f>IF(G70="","",B69+1)</f>
        <v>48</v>
      </c>
      <c r="C70" s="25">
        <v>5900000003352</v>
      </c>
      <c r="D70" s="19"/>
      <c r="E70" s="19"/>
      <c r="F70" s="2"/>
      <c r="G70" s="20" t="s">
        <v>183</v>
      </c>
      <c r="H70" s="21">
        <v>1</v>
      </c>
      <c r="I70" s="21" t="s">
        <v>598</v>
      </c>
      <c r="J70" s="46"/>
      <c r="K70" s="46" t="s">
        <v>104</v>
      </c>
      <c r="L70" s="47"/>
      <c r="M70" s="48">
        <v>0.4</v>
      </c>
      <c r="N70" s="48">
        <v>0.4</v>
      </c>
      <c r="O70" s="49"/>
      <c r="P70" s="50"/>
      <c r="Q70" s="50">
        <v>0.18</v>
      </c>
      <c r="R70" s="50"/>
      <c r="S70" s="50"/>
      <c r="T70" s="46" t="s">
        <v>605</v>
      </c>
      <c r="U70" s="46" t="s">
        <v>606</v>
      </c>
      <c r="V70" s="51"/>
      <c r="W70" s="62"/>
      <c r="X70" s="62"/>
      <c r="Y70" s="23">
        <f>IF(M70&lt;&gt;"",$H70*M70,"")</f>
        <v>0.4</v>
      </c>
      <c r="Z70" s="23">
        <f>IF(N70&lt;&gt;"",$H70*N70,"")</f>
        <v>0.4</v>
      </c>
      <c r="AA70" s="19">
        <f>IF(OR(M70&lt;&gt;"",N70&lt;&gt;""),1,0)</f>
        <v>1</v>
      </c>
      <c r="AB70" s="19">
        <f>IF(M70&lt;&gt;0,1,0)</f>
        <v>1</v>
      </c>
      <c r="AC70" s="19">
        <f>IF(N70&lt;&gt;0,1,0)</f>
        <v>1</v>
      </c>
      <c r="AD70" s="23" t="str">
        <f>IF(W70&lt;&gt;"",$H70*W70,"")</f>
        <v/>
      </c>
      <c r="AE70" s="23" t="str">
        <f>IF(X70&lt;&gt;"",$H70*X70,"")</f>
        <v/>
      </c>
    </row>
    <row r="71" spans="2:31" x14ac:dyDescent="0.25">
      <c r="B71" s="18">
        <f>IF(G71="","",B70+1)</f>
        <v>49</v>
      </c>
      <c r="C71" s="25">
        <v>5200000013386</v>
      </c>
      <c r="D71" s="19"/>
      <c r="E71" s="19"/>
      <c r="F71" s="20"/>
      <c r="G71" s="20" t="s">
        <v>184</v>
      </c>
      <c r="H71" s="21">
        <v>1</v>
      </c>
      <c r="I71" s="21" t="s">
        <v>598</v>
      </c>
      <c r="J71" s="46"/>
      <c r="K71" s="46" t="s">
        <v>104</v>
      </c>
      <c r="L71" s="47"/>
      <c r="M71" s="48">
        <v>1.6</v>
      </c>
      <c r="N71" s="48">
        <v>1.6</v>
      </c>
      <c r="O71" s="49"/>
      <c r="P71" s="50"/>
      <c r="Q71" s="50">
        <v>0.18</v>
      </c>
      <c r="R71" s="50"/>
      <c r="S71" s="50"/>
      <c r="T71" s="46" t="s">
        <v>605</v>
      </c>
      <c r="U71" s="46" t="s">
        <v>606</v>
      </c>
      <c r="V71" s="51"/>
      <c r="W71" s="62"/>
      <c r="X71" s="62"/>
      <c r="Y71" s="23">
        <f>IF(M71&lt;&gt;"",$H71*M71,"")</f>
        <v>1.6</v>
      </c>
      <c r="Z71" s="23">
        <f>IF(N71&lt;&gt;"",$H71*N71,"")</f>
        <v>1.6</v>
      </c>
      <c r="AA71" s="19">
        <f>IF(OR(M71&lt;&gt;"",N71&lt;&gt;""),1,0)</f>
        <v>1</v>
      </c>
      <c r="AB71" s="19">
        <f>IF(M71&lt;&gt;0,1,0)</f>
        <v>1</v>
      </c>
      <c r="AC71" s="19">
        <f>IF(N71&lt;&gt;0,1,0)</f>
        <v>1</v>
      </c>
      <c r="AD71" s="23" t="str">
        <f>IF(W71&lt;&gt;"",$H71*W71,"")</f>
        <v/>
      </c>
      <c r="AE71" s="23" t="str">
        <f>IF(X71&lt;&gt;"",$H71*X71,"")</f>
        <v/>
      </c>
    </row>
    <row r="72" spans="2:31" x14ac:dyDescent="0.25">
      <c r="B72" s="18">
        <f>IF(G72="","",B71+1)</f>
        <v>50</v>
      </c>
      <c r="C72" s="25">
        <v>5300000004961</v>
      </c>
      <c r="D72" s="19"/>
      <c r="E72" s="19"/>
      <c r="F72" s="2"/>
      <c r="G72" s="20" t="s">
        <v>185</v>
      </c>
      <c r="H72" s="21">
        <v>1</v>
      </c>
      <c r="I72" s="21" t="s">
        <v>598</v>
      </c>
      <c r="J72" s="46"/>
      <c r="K72" s="46" t="s">
        <v>104</v>
      </c>
      <c r="L72" s="47"/>
      <c r="M72" s="48"/>
      <c r="N72" s="48"/>
      <c r="O72" s="49"/>
      <c r="P72" s="50"/>
      <c r="Q72" s="50">
        <v>0.18</v>
      </c>
      <c r="R72" s="50"/>
      <c r="S72" s="50"/>
      <c r="T72" s="46" t="s">
        <v>605</v>
      </c>
      <c r="U72" s="46" t="s">
        <v>606</v>
      </c>
      <c r="V72" s="51"/>
      <c r="W72" s="62"/>
      <c r="X72" s="62"/>
      <c r="Y72" s="23" t="str">
        <f>IF(M72&lt;&gt;"",$H72*M72,"")</f>
        <v/>
      </c>
      <c r="Z72" s="23" t="str">
        <f>IF(N72&lt;&gt;"",$H72*N72,"")</f>
        <v/>
      </c>
      <c r="AA72" s="19">
        <f>IF(OR(M72&lt;&gt;"",N72&lt;&gt;""),1,0)</f>
        <v>0</v>
      </c>
      <c r="AB72" s="19">
        <f>IF(M72&lt;&gt;0,1,0)</f>
        <v>0</v>
      </c>
      <c r="AC72" s="19">
        <f>IF(N72&lt;&gt;0,1,0)</f>
        <v>0</v>
      </c>
      <c r="AD72" s="23" t="str">
        <f>IF(W72&lt;&gt;"",$H72*W72,"")</f>
        <v/>
      </c>
      <c r="AE72" s="23" t="str">
        <f>IF(X72&lt;&gt;"",$H72*X72,"")</f>
        <v/>
      </c>
    </row>
    <row r="73" spans="2:31" x14ac:dyDescent="0.25">
      <c r="B73" s="18">
        <f>IF(G73="","",B72+1)</f>
        <v>51</v>
      </c>
      <c r="C73" s="25">
        <v>5300000004962</v>
      </c>
      <c r="D73" s="19"/>
      <c r="E73" s="19"/>
      <c r="F73" s="20"/>
      <c r="G73" s="20" t="s">
        <v>186</v>
      </c>
      <c r="H73" s="21">
        <v>1</v>
      </c>
      <c r="I73" s="21" t="s">
        <v>598</v>
      </c>
      <c r="J73" s="46"/>
      <c r="K73" s="46" t="s">
        <v>104</v>
      </c>
      <c r="L73" s="47"/>
      <c r="M73" s="48"/>
      <c r="N73" s="48"/>
      <c r="O73" s="49"/>
      <c r="P73" s="50"/>
      <c r="Q73" s="50">
        <v>0.18</v>
      </c>
      <c r="R73" s="50"/>
      <c r="S73" s="50"/>
      <c r="T73" s="46" t="s">
        <v>605</v>
      </c>
      <c r="U73" s="46" t="s">
        <v>606</v>
      </c>
      <c r="V73" s="51"/>
      <c r="W73" s="62"/>
      <c r="X73" s="62"/>
      <c r="Y73" s="23" t="str">
        <f>IF(M73&lt;&gt;"",$H73*M73,"")</f>
        <v/>
      </c>
      <c r="Z73" s="23" t="str">
        <f>IF(N73&lt;&gt;"",$H73*N73,"")</f>
        <v/>
      </c>
      <c r="AA73" s="19">
        <f>IF(OR(M73&lt;&gt;"",N73&lt;&gt;""),1,0)</f>
        <v>0</v>
      </c>
      <c r="AB73" s="19">
        <f>IF(M73&lt;&gt;0,1,0)</f>
        <v>0</v>
      </c>
      <c r="AC73" s="19">
        <f>IF(N73&lt;&gt;0,1,0)</f>
        <v>0</v>
      </c>
      <c r="AD73" s="23" t="str">
        <f>IF(W73&lt;&gt;"",$H73*W73,"")</f>
        <v/>
      </c>
      <c r="AE73" s="23" t="str">
        <f>IF(X73&lt;&gt;"",$H73*X73,"")</f>
        <v/>
      </c>
    </row>
    <row r="74" spans="2:31" x14ac:dyDescent="0.25">
      <c r="B74" s="18">
        <f>IF(G74="","",B73+1)</f>
        <v>52</v>
      </c>
      <c r="C74" s="25">
        <v>5200000010122</v>
      </c>
      <c r="D74" s="19"/>
      <c r="E74" s="19"/>
      <c r="F74" s="2"/>
      <c r="G74" s="20" t="s">
        <v>187</v>
      </c>
      <c r="H74" s="21">
        <v>85</v>
      </c>
      <c r="I74" s="21" t="s">
        <v>598</v>
      </c>
      <c r="J74" s="46"/>
      <c r="K74" s="46" t="s">
        <v>104</v>
      </c>
      <c r="L74" s="47"/>
      <c r="M74" s="48">
        <v>0.85</v>
      </c>
      <c r="N74" s="48">
        <v>0.85</v>
      </c>
      <c r="O74" s="49"/>
      <c r="P74" s="50"/>
      <c r="Q74" s="50">
        <v>0.18</v>
      </c>
      <c r="R74" s="50"/>
      <c r="S74" s="50"/>
      <c r="T74" s="46" t="s">
        <v>605</v>
      </c>
      <c r="U74" s="46" t="s">
        <v>606</v>
      </c>
      <c r="V74" s="51"/>
      <c r="W74" s="62"/>
      <c r="X74" s="62"/>
      <c r="Y74" s="23">
        <f>IF(M74&lt;&gt;"",$H74*M74,"")</f>
        <v>72.25</v>
      </c>
      <c r="Z74" s="23">
        <f>IF(N74&lt;&gt;"",$H74*N74,"")</f>
        <v>72.25</v>
      </c>
      <c r="AA74" s="19">
        <f>IF(OR(M74&lt;&gt;"",N74&lt;&gt;""),1,0)</f>
        <v>1</v>
      </c>
      <c r="AB74" s="19">
        <f>IF(M74&lt;&gt;0,1,0)</f>
        <v>1</v>
      </c>
      <c r="AC74" s="19">
        <f>IF(N74&lt;&gt;0,1,0)</f>
        <v>1</v>
      </c>
      <c r="AD74" s="23" t="str">
        <f>IF(W74&lt;&gt;"",$H74*W74,"")</f>
        <v/>
      </c>
      <c r="AE74" s="23" t="str">
        <f>IF(X74&lt;&gt;"",$H74*X74,"")</f>
        <v/>
      </c>
    </row>
    <row r="75" spans="2:31" x14ac:dyDescent="0.25">
      <c r="B75" s="18">
        <f>IF(G75="","",B74+1)</f>
        <v>53</v>
      </c>
      <c r="C75" s="25">
        <v>5200000007728</v>
      </c>
      <c r="D75" s="19"/>
      <c r="E75" s="19"/>
      <c r="F75" s="20"/>
      <c r="G75" s="20" t="s">
        <v>188</v>
      </c>
      <c r="H75" s="21">
        <v>1</v>
      </c>
      <c r="I75" s="21" t="s">
        <v>598</v>
      </c>
      <c r="J75" s="46"/>
      <c r="K75" s="46" t="s">
        <v>104</v>
      </c>
      <c r="L75" s="47"/>
      <c r="M75" s="48">
        <v>1.1000000000000001</v>
      </c>
      <c r="N75" s="48">
        <v>1.1000000000000001</v>
      </c>
      <c r="O75" s="49"/>
      <c r="P75" s="50"/>
      <c r="Q75" s="50">
        <v>0.18</v>
      </c>
      <c r="R75" s="50"/>
      <c r="S75" s="50"/>
      <c r="T75" s="46" t="s">
        <v>605</v>
      </c>
      <c r="U75" s="46" t="s">
        <v>606</v>
      </c>
      <c r="V75" s="51"/>
      <c r="W75" s="62"/>
      <c r="X75" s="62"/>
      <c r="Y75" s="23">
        <f>IF(M75&lt;&gt;"",$H75*M75,"")</f>
        <v>1.1000000000000001</v>
      </c>
      <c r="Z75" s="23">
        <f>IF(N75&lt;&gt;"",$H75*N75,"")</f>
        <v>1.1000000000000001</v>
      </c>
      <c r="AA75" s="19">
        <f>IF(OR(M75&lt;&gt;"",N75&lt;&gt;""),1,0)</f>
        <v>1</v>
      </c>
      <c r="AB75" s="19">
        <f>IF(M75&lt;&gt;0,1,0)</f>
        <v>1</v>
      </c>
      <c r="AC75" s="19">
        <f>IF(N75&lt;&gt;0,1,0)</f>
        <v>1</v>
      </c>
      <c r="AD75" s="23" t="str">
        <f>IF(W75&lt;&gt;"",$H75*W75,"")</f>
        <v/>
      </c>
      <c r="AE75" s="23" t="str">
        <f>IF(X75&lt;&gt;"",$H75*X75,"")</f>
        <v/>
      </c>
    </row>
    <row r="76" spans="2:31" x14ac:dyDescent="0.25">
      <c r="B76" s="18">
        <f>IF(G76="","",B75+1)</f>
        <v>54</v>
      </c>
      <c r="C76" s="25">
        <v>5200000013388</v>
      </c>
      <c r="D76" s="19"/>
      <c r="E76" s="19"/>
      <c r="F76" s="20"/>
      <c r="G76" s="20" t="s">
        <v>189</v>
      </c>
      <c r="H76" s="21">
        <v>1</v>
      </c>
      <c r="I76" s="21" t="s">
        <v>598</v>
      </c>
      <c r="J76" s="46"/>
      <c r="K76" s="46" t="s">
        <v>104</v>
      </c>
      <c r="L76" s="47"/>
      <c r="M76" s="48">
        <v>1.2</v>
      </c>
      <c r="N76" s="48">
        <v>1.2</v>
      </c>
      <c r="O76" s="49"/>
      <c r="P76" s="50"/>
      <c r="Q76" s="50">
        <v>0.18</v>
      </c>
      <c r="R76" s="50"/>
      <c r="S76" s="50"/>
      <c r="T76" s="46" t="s">
        <v>605</v>
      </c>
      <c r="U76" s="46" t="s">
        <v>606</v>
      </c>
      <c r="V76" s="51"/>
      <c r="W76" s="62"/>
      <c r="X76" s="62"/>
      <c r="Y76" s="23">
        <f>IF(M76&lt;&gt;"",$H76*M76,"")</f>
        <v>1.2</v>
      </c>
      <c r="Z76" s="23">
        <f>IF(N76&lt;&gt;"",$H76*N76,"")</f>
        <v>1.2</v>
      </c>
      <c r="AA76" s="19">
        <f>IF(OR(M76&lt;&gt;"",N76&lt;&gt;""),1,0)</f>
        <v>1</v>
      </c>
      <c r="AB76" s="19">
        <f>IF(M76&lt;&gt;0,1,0)</f>
        <v>1</v>
      </c>
      <c r="AC76" s="19">
        <f>IF(N76&lt;&gt;0,1,0)</f>
        <v>1</v>
      </c>
      <c r="AD76" s="23" t="str">
        <f>IF(W76&lt;&gt;"",$H76*W76,"")</f>
        <v/>
      </c>
      <c r="AE76" s="23" t="str">
        <f>IF(X76&lt;&gt;"",$H76*X76,"")</f>
        <v/>
      </c>
    </row>
    <row r="77" spans="2:31" x14ac:dyDescent="0.25">
      <c r="B77" s="18">
        <f>IF(G77="","",B76+1)</f>
        <v>55</v>
      </c>
      <c r="C77" s="25">
        <v>5200000013708</v>
      </c>
      <c r="D77" s="19"/>
      <c r="E77" s="19"/>
      <c r="F77" s="2"/>
      <c r="G77" s="20" t="s">
        <v>190</v>
      </c>
      <c r="H77" s="21">
        <v>1</v>
      </c>
      <c r="I77" s="21" t="s">
        <v>598</v>
      </c>
      <c r="J77" s="46"/>
      <c r="K77" s="46" t="s">
        <v>104</v>
      </c>
      <c r="L77" s="47"/>
      <c r="M77" s="48">
        <v>1.32</v>
      </c>
      <c r="N77" s="48">
        <v>1.32</v>
      </c>
      <c r="O77" s="49"/>
      <c r="P77" s="50"/>
      <c r="Q77" s="50">
        <v>0.18</v>
      </c>
      <c r="R77" s="50"/>
      <c r="S77" s="50"/>
      <c r="T77" s="46" t="s">
        <v>605</v>
      </c>
      <c r="U77" s="46" t="s">
        <v>606</v>
      </c>
      <c r="V77" s="51"/>
      <c r="W77" s="62"/>
      <c r="X77" s="62"/>
      <c r="Y77" s="23">
        <f>IF(M77&lt;&gt;"",$H77*M77,"")</f>
        <v>1.32</v>
      </c>
      <c r="Z77" s="23">
        <f>IF(N77&lt;&gt;"",$H77*N77,"")</f>
        <v>1.32</v>
      </c>
      <c r="AA77" s="19">
        <f>IF(OR(M77&lt;&gt;"",N77&lt;&gt;""),1,0)</f>
        <v>1</v>
      </c>
      <c r="AB77" s="19">
        <f>IF(M77&lt;&gt;0,1,0)</f>
        <v>1</v>
      </c>
      <c r="AC77" s="19">
        <f>IF(N77&lt;&gt;0,1,0)</f>
        <v>1</v>
      </c>
      <c r="AD77" s="23" t="str">
        <f>IF(W77&lt;&gt;"",$H77*W77,"")</f>
        <v/>
      </c>
      <c r="AE77" s="23" t="str">
        <f>IF(X77&lt;&gt;"",$H77*X77,"")</f>
        <v/>
      </c>
    </row>
    <row r="78" spans="2:31" x14ac:dyDescent="0.25">
      <c r="B78" s="18">
        <f>IF(G78="","",B77+1)</f>
        <v>56</v>
      </c>
      <c r="C78" s="25">
        <v>5200000012386</v>
      </c>
      <c r="D78" s="19"/>
      <c r="E78" s="19"/>
      <c r="F78" s="20"/>
      <c r="G78" s="20" t="s">
        <v>191</v>
      </c>
      <c r="H78" s="21">
        <v>1</v>
      </c>
      <c r="I78" s="21" t="s">
        <v>598</v>
      </c>
      <c r="J78" s="46"/>
      <c r="K78" s="46" t="s">
        <v>104</v>
      </c>
      <c r="L78" s="47"/>
      <c r="M78" s="48">
        <v>1.5</v>
      </c>
      <c r="N78" s="48">
        <v>1.5</v>
      </c>
      <c r="O78" s="49"/>
      <c r="P78" s="50"/>
      <c r="Q78" s="50">
        <v>0.18</v>
      </c>
      <c r="R78" s="50"/>
      <c r="S78" s="50"/>
      <c r="T78" s="46" t="s">
        <v>605</v>
      </c>
      <c r="U78" s="46" t="s">
        <v>606</v>
      </c>
      <c r="V78" s="51"/>
      <c r="W78" s="62"/>
      <c r="X78" s="62"/>
      <c r="Y78" s="23">
        <f>IF(M78&lt;&gt;"",$H78*M78,"")</f>
        <v>1.5</v>
      </c>
      <c r="Z78" s="23">
        <f>IF(N78&lt;&gt;"",$H78*N78,"")</f>
        <v>1.5</v>
      </c>
      <c r="AA78" s="19">
        <f>IF(OR(M78&lt;&gt;"",N78&lt;&gt;""),1,0)</f>
        <v>1</v>
      </c>
      <c r="AB78" s="19">
        <f>IF(M78&lt;&gt;0,1,0)</f>
        <v>1</v>
      </c>
      <c r="AC78" s="19">
        <f>IF(N78&lt;&gt;0,1,0)</f>
        <v>1</v>
      </c>
      <c r="AD78" s="23" t="str">
        <f>IF(W78&lt;&gt;"",$H78*W78,"")</f>
        <v/>
      </c>
      <c r="AE78" s="23" t="str">
        <f>IF(X78&lt;&gt;"",$H78*X78,"")</f>
        <v/>
      </c>
    </row>
    <row r="79" spans="2:31" x14ac:dyDescent="0.25">
      <c r="B79" s="18">
        <f>IF(G79="","",B78+1)</f>
        <v>57</v>
      </c>
      <c r="C79" s="25">
        <v>5300000004963</v>
      </c>
      <c r="D79" s="19"/>
      <c r="E79" s="19"/>
      <c r="F79" s="2"/>
      <c r="G79" s="20" t="s">
        <v>192</v>
      </c>
      <c r="H79" s="21">
        <v>1</v>
      </c>
      <c r="I79" s="21" t="s">
        <v>598</v>
      </c>
      <c r="J79" s="46"/>
      <c r="K79" s="46" t="s">
        <v>104</v>
      </c>
      <c r="L79" s="47"/>
      <c r="M79" s="48">
        <v>0.23</v>
      </c>
      <c r="N79" s="48">
        <v>0.23</v>
      </c>
      <c r="O79" s="49"/>
      <c r="P79" s="50"/>
      <c r="Q79" s="50">
        <v>0.18</v>
      </c>
      <c r="R79" s="50"/>
      <c r="S79" s="50"/>
      <c r="T79" s="46" t="s">
        <v>605</v>
      </c>
      <c r="U79" s="46" t="s">
        <v>606</v>
      </c>
      <c r="V79" s="51"/>
      <c r="W79" s="62"/>
      <c r="X79" s="62"/>
      <c r="Y79" s="23">
        <f>IF(M79&lt;&gt;"",$H79*M79,"")</f>
        <v>0.23</v>
      </c>
      <c r="Z79" s="23">
        <f>IF(N79&lt;&gt;"",$H79*N79,"")</f>
        <v>0.23</v>
      </c>
      <c r="AA79" s="19">
        <f>IF(OR(M79&lt;&gt;"",N79&lt;&gt;""),1,0)</f>
        <v>1</v>
      </c>
      <c r="AB79" s="19">
        <f>IF(M79&lt;&gt;0,1,0)</f>
        <v>1</v>
      </c>
      <c r="AC79" s="19">
        <f>IF(N79&lt;&gt;0,1,0)</f>
        <v>1</v>
      </c>
      <c r="AD79" s="23" t="str">
        <f>IF(W79&lt;&gt;"",$H79*W79,"")</f>
        <v/>
      </c>
      <c r="AE79" s="23" t="str">
        <f>IF(X79&lt;&gt;"",$H79*X79,"")</f>
        <v/>
      </c>
    </row>
    <row r="80" spans="2:31" x14ac:dyDescent="0.25">
      <c r="B80" s="18">
        <f>IF(G80="","",B79+1)</f>
        <v>58</v>
      </c>
      <c r="C80" s="25">
        <v>5200000007729</v>
      </c>
      <c r="D80" s="19"/>
      <c r="E80" s="19"/>
      <c r="F80" s="20"/>
      <c r="G80" s="20" t="s">
        <v>193</v>
      </c>
      <c r="H80" s="21">
        <v>1</v>
      </c>
      <c r="I80" s="21" t="s">
        <v>598</v>
      </c>
      <c r="J80" s="46"/>
      <c r="K80" s="46" t="s">
        <v>104</v>
      </c>
      <c r="L80" s="47"/>
      <c r="M80" s="48">
        <v>6.75</v>
      </c>
      <c r="N80" s="48">
        <v>6.75</v>
      </c>
      <c r="O80" s="49"/>
      <c r="P80" s="50"/>
      <c r="Q80" s="50">
        <v>0.18</v>
      </c>
      <c r="R80" s="50"/>
      <c r="S80" s="50"/>
      <c r="T80" s="46" t="s">
        <v>605</v>
      </c>
      <c r="U80" s="46" t="s">
        <v>606</v>
      </c>
      <c r="V80" s="51"/>
      <c r="W80" s="62"/>
      <c r="X80" s="62"/>
      <c r="Y80" s="23">
        <f>IF(M80&lt;&gt;"",$H80*M80,"")</f>
        <v>6.75</v>
      </c>
      <c r="Z80" s="23">
        <f>IF(N80&lt;&gt;"",$H80*N80,"")</f>
        <v>6.75</v>
      </c>
      <c r="AA80" s="19">
        <f>IF(OR(M80&lt;&gt;"",N80&lt;&gt;""),1,0)</f>
        <v>1</v>
      </c>
      <c r="AB80" s="19">
        <f>IF(M80&lt;&gt;0,1,0)</f>
        <v>1</v>
      </c>
      <c r="AC80" s="19">
        <f>IF(N80&lt;&gt;0,1,0)</f>
        <v>1</v>
      </c>
      <c r="AD80" s="23" t="str">
        <f>IF(W80&lt;&gt;"",$H80*W80,"")</f>
        <v/>
      </c>
      <c r="AE80" s="23" t="str">
        <f>IF(X80&lt;&gt;"",$H80*X80,"")</f>
        <v/>
      </c>
    </row>
    <row r="81" spans="2:31" x14ac:dyDescent="0.25">
      <c r="B81" s="18">
        <f>IF(G81="","",B80+1)</f>
        <v>59</v>
      </c>
      <c r="C81" s="25">
        <v>5200000018113</v>
      </c>
      <c r="D81" s="19"/>
      <c r="E81" s="19"/>
      <c r="F81" s="2"/>
      <c r="G81" s="20" t="s">
        <v>194</v>
      </c>
      <c r="H81" s="21">
        <v>64</v>
      </c>
      <c r="I81" s="21" t="s">
        <v>598</v>
      </c>
      <c r="J81" s="46"/>
      <c r="K81" s="46" t="s">
        <v>104</v>
      </c>
      <c r="L81" s="47"/>
      <c r="M81" s="48">
        <v>4.95</v>
      </c>
      <c r="N81" s="48">
        <v>4.95</v>
      </c>
      <c r="O81" s="49"/>
      <c r="P81" s="50"/>
      <c r="Q81" s="50">
        <v>0.18</v>
      </c>
      <c r="R81" s="50"/>
      <c r="S81" s="50"/>
      <c r="T81" s="46" t="s">
        <v>605</v>
      </c>
      <c r="U81" s="46" t="s">
        <v>606</v>
      </c>
      <c r="V81" s="51"/>
      <c r="W81" s="62"/>
      <c r="X81" s="62"/>
      <c r="Y81" s="23">
        <f>IF(M81&lt;&gt;"",$H81*M81,"")</f>
        <v>316.8</v>
      </c>
      <c r="Z81" s="23">
        <f>IF(N81&lt;&gt;"",$H81*N81,"")</f>
        <v>316.8</v>
      </c>
      <c r="AA81" s="19">
        <f>IF(OR(M81&lt;&gt;"",N81&lt;&gt;""),1,0)</f>
        <v>1</v>
      </c>
      <c r="AB81" s="19">
        <f>IF(M81&lt;&gt;0,1,0)</f>
        <v>1</v>
      </c>
      <c r="AC81" s="19">
        <f>IF(N81&lt;&gt;0,1,0)</f>
        <v>1</v>
      </c>
      <c r="AD81" s="23" t="str">
        <f>IF(W81&lt;&gt;"",$H81*W81,"")</f>
        <v/>
      </c>
      <c r="AE81" s="23" t="str">
        <f>IF(X81&lt;&gt;"",$H81*X81,"")</f>
        <v/>
      </c>
    </row>
    <row r="82" spans="2:31" x14ac:dyDescent="0.25">
      <c r="B82" s="18">
        <f>IF(G82="","",B81+1)</f>
        <v>60</v>
      </c>
      <c r="C82" s="25">
        <v>5300000004964</v>
      </c>
      <c r="D82" s="19"/>
      <c r="E82" s="19"/>
      <c r="F82" s="20"/>
      <c r="G82" s="20" t="s">
        <v>195</v>
      </c>
      <c r="H82" s="21">
        <v>1</v>
      </c>
      <c r="I82" s="21" t="s">
        <v>598</v>
      </c>
      <c r="J82" s="46"/>
      <c r="K82" s="46" t="s">
        <v>104</v>
      </c>
      <c r="L82" s="47"/>
      <c r="M82" s="48">
        <v>0.19</v>
      </c>
      <c r="N82" s="48">
        <v>0.19</v>
      </c>
      <c r="O82" s="49"/>
      <c r="P82" s="50"/>
      <c r="Q82" s="50">
        <v>0.18</v>
      </c>
      <c r="R82" s="50"/>
      <c r="S82" s="50"/>
      <c r="T82" s="46" t="s">
        <v>605</v>
      </c>
      <c r="U82" s="46" t="s">
        <v>606</v>
      </c>
      <c r="V82" s="51"/>
      <c r="W82" s="62"/>
      <c r="X82" s="62"/>
      <c r="Y82" s="23">
        <f>IF(M82&lt;&gt;"",$H82*M82,"")</f>
        <v>0.19</v>
      </c>
      <c r="Z82" s="23">
        <f>IF(N82&lt;&gt;"",$H82*N82,"")</f>
        <v>0.19</v>
      </c>
      <c r="AA82" s="19">
        <f>IF(OR(M82&lt;&gt;"",N82&lt;&gt;""),1,0)</f>
        <v>1</v>
      </c>
      <c r="AB82" s="19">
        <f>IF(M82&lt;&gt;0,1,0)</f>
        <v>1</v>
      </c>
      <c r="AC82" s="19">
        <f>IF(N82&lt;&gt;0,1,0)</f>
        <v>1</v>
      </c>
      <c r="AD82" s="23" t="str">
        <f>IF(W82&lt;&gt;"",$H82*W82,"")</f>
        <v/>
      </c>
      <c r="AE82" s="23" t="str">
        <f>IF(X82&lt;&gt;"",$H82*X82,"")</f>
        <v/>
      </c>
    </row>
    <row r="83" spans="2:31" x14ac:dyDescent="0.25">
      <c r="B83" s="18">
        <f>IF(G83="","",B82+1)</f>
        <v>61</v>
      </c>
      <c r="C83" s="25">
        <v>5300000004965</v>
      </c>
      <c r="D83" s="19"/>
      <c r="E83" s="19"/>
      <c r="F83" s="2"/>
      <c r="G83" s="20" t="s">
        <v>196</v>
      </c>
      <c r="H83" s="21">
        <v>1</v>
      </c>
      <c r="I83" s="21" t="s">
        <v>598</v>
      </c>
      <c r="J83" s="46"/>
      <c r="K83" s="46" t="s">
        <v>104</v>
      </c>
      <c r="L83" s="47"/>
      <c r="M83" s="48">
        <v>0.23</v>
      </c>
      <c r="N83" s="48">
        <v>0.23</v>
      </c>
      <c r="O83" s="49"/>
      <c r="P83" s="50"/>
      <c r="Q83" s="50">
        <v>0.18</v>
      </c>
      <c r="R83" s="50"/>
      <c r="S83" s="50"/>
      <c r="T83" s="46" t="s">
        <v>605</v>
      </c>
      <c r="U83" s="46" t="s">
        <v>606</v>
      </c>
      <c r="V83" s="51"/>
      <c r="W83" s="62"/>
      <c r="X83" s="62"/>
      <c r="Y83" s="23">
        <f>IF(M83&lt;&gt;"",$H83*M83,"")</f>
        <v>0.23</v>
      </c>
      <c r="Z83" s="23">
        <f>IF(N83&lt;&gt;"",$H83*N83,"")</f>
        <v>0.23</v>
      </c>
      <c r="AA83" s="19">
        <f>IF(OR(M83&lt;&gt;"",N83&lt;&gt;""),1,0)</f>
        <v>1</v>
      </c>
      <c r="AB83" s="19">
        <f>IF(M83&lt;&gt;0,1,0)</f>
        <v>1</v>
      </c>
      <c r="AC83" s="19">
        <f>IF(N83&lt;&gt;0,1,0)</f>
        <v>1</v>
      </c>
      <c r="AD83" s="23" t="str">
        <f>IF(W83&lt;&gt;"",$H83*W83,"")</f>
        <v/>
      </c>
      <c r="AE83" s="23" t="str">
        <f>IF(X83&lt;&gt;"",$H83*X83,"")</f>
        <v/>
      </c>
    </row>
    <row r="84" spans="2:31" x14ac:dyDescent="0.25">
      <c r="B84" s="18">
        <f>IF(G84="","",B83+1)</f>
        <v>62</v>
      </c>
      <c r="C84" s="25">
        <v>5200000013390</v>
      </c>
      <c r="D84" s="19"/>
      <c r="E84" s="19"/>
      <c r="F84" s="20"/>
      <c r="G84" s="20" t="s">
        <v>197</v>
      </c>
      <c r="H84" s="21">
        <v>1</v>
      </c>
      <c r="I84" s="21" t="s">
        <v>598</v>
      </c>
      <c r="J84" s="46"/>
      <c r="K84" s="46" t="s">
        <v>104</v>
      </c>
      <c r="L84" s="47"/>
      <c r="M84" s="48">
        <v>0.1</v>
      </c>
      <c r="N84" s="48">
        <v>0.1</v>
      </c>
      <c r="O84" s="49"/>
      <c r="P84" s="50"/>
      <c r="Q84" s="50">
        <v>0.18</v>
      </c>
      <c r="R84" s="50"/>
      <c r="S84" s="50"/>
      <c r="T84" s="46" t="s">
        <v>605</v>
      </c>
      <c r="U84" s="46" t="s">
        <v>606</v>
      </c>
      <c r="V84" s="51"/>
      <c r="W84" s="62"/>
      <c r="X84" s="62"/>
      <c r="Y84" s="23">
        <f>IF(M84&lt;&gt;"",$H84*M84,"")</f>
        <v>0.1</v>
      </c>
      <c r="Z84" s="23">
        <f>IF(N84&lt;&gt;"",$H84*N84,"")</f>
        <v>0.1</v>
      </c>
      <c r="AA84" s="19">
        <f>IF(OR(M84&lt;&gt;"",N84&lt;&gt;""),1,0)</f>
        <v>1</v>
      </c>
      <c r="AB84" s="19">
        <f>IF(M84&lt;&gt;0,1,0)</f>
        <v>1</v>
      </c>
      <c r="AC84" s="19">
        <f>IF(N84&lt;&gt;0,1,0)</f>
        <v>1</v>
      </c>
      <c r="AD84" s="23" t="str">
        <f>IF(W84&lt;&gt;"",$H84*W84,"")</f>
        <v/>
      </c>
      <c r="AE84" s="23" t="str">
        <f>IF(X84&lt;&gt;"",$H84*X84,"")</f>
        <v/>
      </c>
    </row>
    <row r="85" spans="2:31" x14ac:dyDescent="0.25">
      <c r="B85" s="18">
        <f>IF(G85="","",B84+1)</f>
        <v>63</v>
      </c>
      <c r="C85" s="25">
        <v>5300000004966</v>
      </c>
      <c r="D85" s="19"/>
      <c r="E85" s="19"/>
      <c r="F85" s="2"/>
      <c r="G85" s="20" t="s">
        <v>198</v>
      </c>
      <c r="H85" s="21">
        <v>1</v>
      </c>
      <c r="I85" s="21" t="s">
        <v>598</v>
      </c>
      <c r="J85" s="46"/>
      <c r="K85" s="46" t="s">
        <v>104</v>
      </c>
      <c r="L85" s="47"/>
      <c r="M85" s="48">
        <v>0.28000000000000003</v>
      </c>
      <c r="N85" s="48">
        <v>0.28000000000000003</v>
      </c>
      <c r="O85" s="49"/>
      <c r="P85" s="50"/>
      <c r="Q85" s="50">
        <v>0.18</v>
      </c>
      <c r="R85" s="50"/>
      <c r="S85" s="50"/>
      <c r="T85" s="46" t="s">
        <v>605</v>
      </c>
      <c r="U85" s="46" t="s">
        <v>606</v>
      </c>
      <c r="V85" s="51"/>
      <c r="W85" s="62"/>
      <c r="X85" s="62"/>
      <c r="Y85" s="23">
        <f>IF(M85&lt;&gt;"",$H85*M85,"")</f>
        <v>0.28000000000000003</v>
      </c>
      <c r="Z85" s="23">
        <f>IF(N85&lt;&gt;"",$H85*N85,"")</f>
        <v>0.28000000000000003</v>
      </c>
      <c r="AA85" s="19">
        <f>IF(OR(M85&lt;&gt;"",N85&lt;&gt;""),1,0)</f>
        <v>1</v>
      </c>
      <c r="AB85" s="19">
        <f>IF(M85&lt;&gt;0,1,0)</f>
        <v>1</v>
      </c>
      <c r="AC85" s="19">
        <f>IF(N85&lt;&gt;0,1,0)</f>
        <v>1</v>
      </c>
      <c r="AD85" s="23" t="str">
        <f>IF(W85&lt;&gt;"",$H85*W85,"")</f>
        <v/>
      </c>
      <c r="AE85" s="23" t="str">
        <f>IF(X85&lt;&gt;"",$H85*X85,"")</f>
        <v/>
      </c>
    </row>
    <row r="86" spans="2:31" x14ac:dyDescent="0.25">
      <c r="B86" s="18">
        <f>IF(G86="","",B85+1)</f>
        <v>64</v>
      </c>
      <c r="C86" s="25">
        <v>5200000014244</v>
      </c>
      <c r="D86" s="19"/>
      <c r="E86" s="19"/>
      <c r="F86" s="20"/>
      <c r="G86" s="20" t="s">
        <v>199</v>
      </c>
      <c r="H86" s="21">
        <v>1333</v>
      </c>
      <c r="I86" s="21" t="s">
        <v>598</v>
      </c>
      <c r="J86" s="46"/>
      <c r="K86" s="46" t="s">
        <v>104</v>
      </c>
      <c r="L86" s="47"/>
      <c r="M86" s="48">
        <v>0.28000000000000003</v>
      </c>
      <c r="N86" s="48">
        <v>0.28000000000000003</v>
      </c>
      <c r="O86" s="49"/>
      <c r="P86" s="50"/>
      <c r="Q86" s="50">
        <v>0.18</v>
      </c>
      <c r="R86" s="50"/>
      <c r="S86" s="50"/>
      <c r="T86" s="46" t="s">
        <v>605</v>
      </c>
      <c r="U86" s="46" t="s">
        <v>606</v>
      </c>
      <c r="V86" s="51"/>
      <c r="W86" s="62"/>
      <c r="X86" s="62"/>
      <c r="Y86" s="23">
        <f>IF(M86&lt;&gt;"",$H86*M86,"")</f>
        <v>373.24</v>
      </c>
      <c r="Z86" s="23">
        <f>IF(N86&lt;&gt;"",$H86*N86,"")</f>
        <v>373.24</v>
      </c>
      <c r="AA86" s="19">
        <f>IF(OR(M86&lt;&gt;"",N86&lt;&gt;""),1,0)</f>
        <v>1</v>
      </c>
      <c r="AB86" s="19">
        <f>IF(M86&lt;&gt;0,1,0)</f>
        <v>1</v>
      </c>
      <c r="AC86" s="19">
        <f>IF(N86&lt;&gt;0,1,0)</f>
        <v>1</v>
      </c>
      <c r="AD86" s="23" t="str">
        <f>IF(W86&lt;&gt;"",$H86*W86,"")</f>
        <v/>
      </c>
      <c r="AE86" s="23" t="str">
        <f>IF(X86&lt;&gt;"",$H86*X86,"")</f>
        <v/>
      </c>
    </row>
    <row r="87" spans="2:31" x14ac:dyDescent="0.25">
      <c r="B87" s="18">
        <f>IF(G87="","",B86+1)</f>
        <v>65</v>
      </c>
      <c r="C87" s="25">
        <v>5300000004967</v>
      </c>
      <c r="D87" s="19"/>
      <c r="E87" s="19"/>
      <c r="F87" s="2"/>
      <c r="G87" s="20" t="s">
        <v>200</v>
      </c>
      <c r="H87" s="21">
        <v>1</v>
      </c>
      <c r="I87" s="21" t="s">
        <v>598</v>
      </c>
      <c r="J87" s="46"/>
      <c r="K87" s="46" t="s">
        <v>104</v>
      </c>
      <c r="L87" s="47"/>
      <c r="M87" s="48">
        <v>0.37</v>
      </c>
      <c r="N87" s="48">
        <v>0.37</v>
      </c>
      <c r="O87" s="49"/>
      <c r="P87" s="50"/>
      <c r="Q87" s="50">
        <v>0.18</v>
      </c>
      <c r="R87" s="50"/>
      <c r="S87" s="50"/>
      <c r="T87" s="46" t="s">
        <v>605</v>
      </c>
      <c r="U87" s="46" t="s">
        <v>606</v>
      </c>
      <c r="V87" s="51"/>
      <c r="W87" s="62"/>
      <c r="X87" s="62"/>
      <c r="Y87" s="23">
        <f>IF(M87&lt;&gt;"",$H87*M87,"")</f>
        <v>0.37</v>
      </c>
      <c r="Z87" s="23">
        <f>IF(N87&lt;&gt;"",$H87*N87,"")</f>
        <v>0.37</v>
      </c>
      <c r="AA87" s="19">
        <f>IF(OR(M87&lt;&gt;"",N87&lt;&gt;""),1,0)</f>
        <v>1</v>
      </c>
      <c r="AB87" s="19">
        <f>IF(M87&lt;&gt;0,1,0)</f>
        <v>1</v>
      </c>
      <c r="AC87" s="19">
        <f>IF(N87&lt;&gt;0,1,0)</f>
        <v>1</v>
      </c>
      <c r="AD87" s="23" t="str">
        <f>IF(W87&lt;&gt;"",$H87*W87,"")</f>
        <v/>
      </c>
      <c r="AE87" s="23" t="str">
        <f>IF(X87&lt;&gt;"",$H87*X87,"")</f>
        <v/>
      </c>
    </row>
    <row r="88" spans="2:31" x14ac:dyDescent="0.25">
      <c r="B88" s="18">
        <f>IF(G88="","",B87+1)</f>
        <v>66</v>
      </c>
      <c r="C88" s="25">
        <v>5200000013407</v>
      </c>
      <c r="D88" s="19"/>
      <c r="E88" s="19"/>
      <c r="F88" s="20"/>
      <c r="G88" s="20" t="s">
        <v>201</v>
      </c>
      <c r="H88" s="21">
        <v>1</v>
      </c>
      <c r="I88" s="21" t="s">
        <v>598</v>
      </c>
      <c r="J88" s="46"/>
      <c r="K88" s="46" t="s">
        <v>104</v>
      </c>
      <c r="L88" s="47"/>
      <c r="M88" s="48">
        <v>0.39</v>
      </c>
      <c r="N88" s="48">
        <v>0.39</v>
      </c>
      <c r="O88" s="49"/>
      <c r="P88" s="50"/>
      <c r="Q88" s="50">
        <v>0.18</v>
      </c>
      <c r="R88" s="50"/>
      <c r="S88" s="50"/>
      <c r="T88" s="46" t="s">
        <v>605</v>
      </c>
      <c r="U88" s="46" t="s">
        <v>606</v>
      </c>
      <c r="V88" s="51"/>
      <c r="W88" s="62"/>
      <c r="X88" s="62"/>
      <c r="Y88" s="23">
        <f>IF(M88&lt;&gt;"",$H88*M88,"")</f>
        <v>0.39</v>
      </c>
      <c r="Z88" s="23">
        <f>IF(N88&lt;&gt;"",$H88*N88,"")</f>
        <v>0.39</v>
      </c>
      <c r="AA88" s="19">
        <f>IF(OR(M88&lt;&gt;"",N88&lt;&gt;""),1,0)</f>
        <v>1</v>
      </c>
      <c r="AB88" s="19">
        <f>IF(M88&lt;&gt;0,1,0)</f>
        <v>1</v>
      </c>
      <c r="AC88" s="19">
        <f>IF(N88&lt;&gt;0,1,0)</f>
        <v>1</v>
      </c>
      <c r="AD88" s="23" t="str">
        <f>IF(W88&lt;&gt;"",$H88*W88,"")</f>
        <v/>
      </c>
      <c r="AE88" s="23" t="str">
        <f>IF(X88&lt;&gt;"",$H88*X88,"")</f>
        <v/>
      </c>
    </row>
    <row r="89" spans="2:31" x14ac:dyDescent="0.25">
      <c r="B89" s="18">
        <f>IF(G89="","",B88+1)</f>
        <v>67</v>
      </c>
      <c r="C89" s="25">
        <v>5300000004968</v>
      </c>
      <c r="D89" s="19"/>
      <c r="E89" s="19"/>
      <c r="F89" s="2"/>
      <c r="G89" s="20" t="s">
        <v>202</v>
      </c>
      <c r="H89" s="21">
        <v>1</v>
      </c>
      <c r="I89" s="21" t="s">
        <v>598</v>
      </c>
      <c r="J89" s="46"/>
      <c r="K89" s="46" t="s">
        <v>104</v>
      </c>
      <c r="L89" s="47"/>
      <c r="M89" s="48">
        <v>0.37</v>
      </c>
      <c r="N89" s="48">
        <v>0.37</v>
      </c>
      <c r="O89" s="49"/>
      <c r="P89" s="50"/>
      <c r="Q89" s="50">
        <v>0.18</v>
      </c>
      <c r="R89" s="50"/>
      <c r="S89" s="50"/>
      <c r="T89" s="46" t="s">
        <v>605</v>
      </c>
      <c r="U89" s="46" t="s">
        <v>606</v>
      </c>
      <c r="V89" s="51"/>
      <c r="W89" s="62"/>
      <c r="X89" s="62"/>
      <c r="Y89" s="23">
        <f>IF(M89&lt;&gt;"",$H89*M89,"")</f>
        <v>0.37</v>
      </c>
      <c r="Z89" s="23">
        <f>IF(N89&lt;&gt;"",$H89*N89,"")</f>
        <v>0.37</v>
      </c>
      <c r="AA89" s="19">
        <f>IF(OR(M89&lt;&gt;"",N89&lt;&gt;""),1,0)</f>
        <v>1</v>
      </c>
      <c r="AB89" s="19">
        <f>IF(M89&lt;&gt;0,1,0)</f>
        <v>1</v>
      </c>
      <c r="AC89" s="19">
        <f>IF(N89&lt;&gt;0,1,0)</f>
        <v>1</v>
      </c>
      <c r="AD89" s="23" t="str">
        <f>IF(W89&lt;&gt;"",$H89*W89,"")</f>
        <v/>
      </c>
      <c r="AE89" s="23" t="str">
        <f>IF(X89&lt;&gt;"",$H89*X89,"")</f>
        <v/>
      </c>
    </row>
    <row r="90" spans="2:31" x14ac:dyDescent="0.25">
      <c r="B90" s="18">
        <f>IF(G90="","",B89+1)</f>
        <v>68</v>
      </c>
      <c r="C90" s="25">
        <v>5200000014027</v>
      </c>
      <c r="D90" s="19"/>
      <c r="E90" s="19"/>
      <c r="F90" s="20"/>
      <c r="G90" s="20" t="s">
        <v>203</v>
      </c>
      <c r="H90" s="21">
        <v>240</v>
      </c>
      <c r="I90" s="21" t="s">
        <v>598</v>
      </c>
      <c r="J90" s="46"/>
      <c r="K90" s="46" t="s">
        <v>104</v>
      </c>
      <c r="L90" s="47"/>
      <c r="M90" s="48">
        <v>0.1</v>
      </c>
      <c r="N90" s="48">
        <v>0.1</v>
      </c>
      <c r="O90" s="49"/>
      <c r="P90" s="50"/>
      <c r="Q90" s="50">
        <v>0.18</v>
      </c>
      <c r="R90" s="50"/>
      <c r="S90" s="50"/>
      <c r="T90" s="46" t="s">
        <v>605</v>
      </c>
      <c r="U90" s="46" t="s">
        <v>606</v>
      </c>
      <c r="V90" s="51"/>
      <c r="W90" s="62"/>
      <c r="X90" s="62"/>
      <c r="Y90" s="23">
        <f>IF(M90&lt;&gt;"",$H90*M90,"")</f>
        <v>24</v>
      </c>
      <c r="Z90" s="23">
        <f>IF(N90&lt;&gt;"",$H90*N90,"")</f>
        <v>24</v>
      </c>
      <c r="AA90" s="19">
        <f>IF(OR(M90&lt;&gt;"",N90&lt;&gt;""),1,0)</f>
        <v>1</v>
      </c>
      <c r="AB90" s="19">
        <f>IF(M90&lt;&gt;0,1,0)</f>
        <v>1</v>
      </c>
      <c r="AC90" s="19">
        <f>IF(N90&lt;&gt;0,1,0)</f>
        <v>1</v>
      </c>
      <c r="AD90" s="23" t="str">
        <f>IF(W90&lt;&gt;"",$H90*W90,"")</f>
        <v/>
      </c>
      <c r="AE90" s="23" t="str">
        <f>IF(X90&lt;&gt;"",$H90*X90,"")</f>
        <v/>
      </c>
    </row>
    <row r="91" spans="2:31" x14ac:dyDescent="0.25">
      <c r="B91" s="18">
        <f>IF(G91="","",B90+1)</f>
        <v>69</v>
      </c>
      <c r="C91" s="25">
        <v>5200000013898</v>
      </c>
      <c r="D91" s="19"/>
      <c r="E91" s="19"/>
      <c r="F91" s="2"/>
      <c r="G91" s="20" t="s">
        <v>204</v>
      </c>
      <c r="H91" s="21">
        <v>1</v>
      </c>
      <c r="I91" s="21" t="s">
        <v>598</v>
      </c>
      <c r="J91" s="46"/>
      <c r="K91" s="46" t="s">
        <v>104</v>
      </c>
      <c r="L91" s="47"/>
      <c r="M91" s="48">
        <v>2.75</v>
      </c>
      <c r="N91" s="48">
        <v>2.75</v>
      </c>
      <c r="O91" s="49"/>
      <c r="P91" s="50"/>
      <c r="Q91" s="50">
        <v>0.18</v>
      </c>
      <c r="R91" s="50"/>
      <c r="S91" s="50"/>
      <c r="T91" s="46" t="s">
        <v>605</v>
      </c>
      <c r="U91" s="46" t="s">
        <v>606</v>
      </c>
      <c r="V91" s="51"/>
      <c r="W91" s="62"/>
      <c r="X91" s="62"/>
      <c r="Y91" s="23">
        <f>IF(M91&lt;&gt;"",$H91*M91,"")</f>
        <v>2.75</v>
      </c>
      <c r="Z91" s="23">
        <f>IF(N91&lt;&gt;"",$H91*N91,"")</f>
        <v>2.75</v>
      </c>
      <c r="AA91" s="19">
        <f>IF(OR(M91&lt;&gt;"",N91&lt;&gt;""),1,0)</f>
        <v>1</v>
      </c>
      <c r="AB91" s="19">
        <f>IF(M91&lt;&gt;0,1,0)</f>
        <v>1</v>
      </c>
      <c r="AC91" s="19">
        <f>IF(N91&lt;&gt;0,1,0)</f>
        <v>1</v>
      </c>
      <c r="AD91" s="23" t="str">
        <f>IF(W91&lt;&gt;"",$H91*W91,"")</f>
        <v/>
      </c>
      <c r="AE91" s="23" t="str">
        <f>IF(X91&lt;&gt;"",$H91*X91,"")</f>
        <v/>
      </c>
    </row>
    <row r="92" spans="2:31" x14ac:dyDescent="0.25">
      <c r="B92" s="18">
        <f>IF(G92="","",B91+1)</f>
        <v>70</v>
      </c>
      <c r="C92" s="25">
        <v>5200000015718</v>
      </c>
      <c r="D92" s="19"/>
      <c r="E92" s="19"/>
      <c r="F92" s="20"/>
      <c r="G92" s="20" t="s">
        <v>205</v>
      </c>
      <c r="H92" s="21">
        <v>3333</v>
      </c>
      <c r="I92" s="21" t="s">
        <v>598</v>
      </c>
      <c r="J92" s="46"/>
      <c r="K92" s="46" t="s">
        <v>104</v>
      </c>
      <c r="L92" s="47"/>
      <c r="M92" s="48">
        <v>0.32</v>
      </c>
      <c r="N92" s="48">
        <v>0.32</v>
      </c>
      <c r="O92" s="49"/>
      <c r="P92" s="50"/>
      <c r="Q92" s="50">
        <v>0.18</v>
      </c>
      <c r="R92" s="50"/>
      <c r="S92" s="50"/>
      <c r="T92" s="46" t="s">
        <v>605</v>
      </c>
      <c r="U92" s="46" t="s">
        <v>606</v>
      </c>
      <c r="V92" s="51"/>
      <c r="W92" s="62"/>
      <c r="X92" s="62"/>
      <c r="Y92" s="23">
        <f>IF(M92&lt;&gt;"",$H92*M92,"")</f>
        <v>1066.56</v>
      </c>
      <c r="Z92" s="23">
        <f>IF(N92&lt;&gt;"",$H92*N92,"")</f>
        <v>1066.56</v>
      </c>
      <c r="AA92" s="19">
        <f>IF(OR(M92&lt;&gt;"",N92&lt;&gt;""),1,0)</f>
        <v>1</v>
      </c>
      <c r="AB92" s="19">
        <f>IF(M92&lt;&gt;0,1,0)</f>
        <v>1</v>
      </c>
      <c r="AC92" s="19">
        <f>IF(N92&lt;&gt;0,1,0)</f>
        <v>1</v>
      </c>
      <c r="AD92" s="23" t="str">
        <f>IF(W92&lt;&gt;"",$H92*W92,"")</f>
        <v/>
      </c>
      <c r="AE92" s="23" t="str">
        <f>IF(X92&lt;&gt;"",$H92*X92,"")</f>
        <v/>
      </c>
    </row>
    <row r="93" spans="2:31" x14ac:dyDescent="0.25">
      <c r="B93" s="18">
        <f>IF(G93="","",B92+1)</f>
        <v>71</v>
      </c>
      <c r="C93" s="25">
        <v>5200000014076</v>
      </c>
      <c r="D93" s="19"/>
      <c r="E93" s="19"/>
      <c r="F93" s="2"/>
      <c r="G93" s="20" t="s">
        <v>206</v>
      </c>
      <c r="H93" s="21">
        <v>333</v>
      </c>
      <c r="I93" s="21" t="s">
        <v>598</v>
      </c>
      <c r="J93" s="46"/>
      <c r="K93" s="46" t="s">
        <v>104</v>
      </c>
      <c r="L93" s="47"/>
      <c r="M93" s="48">
        <v>1.5</v>
      </c>
      <c r="N93" s="48">
        <v>1.5</v>
      </c>
      <c r="O93" s="49"/>
      <c r="P93" s="50"/>
      <c r="Q93" s="50">
        <v>0.18</v>
      </c>
      <c r="R93" s="50"/>
      <c r="S93" s="50"/>
      <c r="T93" s="46" t="s">
        <v>605</v>
      </c>
      <c r="U93" s="46" t="s">
        <v>606</v>
      </c>
      <c r="V93" s="51"/>
      <c r="W93" s="62"/>
      <c r="X93" s="62"/>
      <c r="Y93" s="23">
        <f>IF(M93&lt;&gt;"",$H93*M93,"")</f>
        <v>499.5</v>
      </c>
      <c r="Z93" s="23">
        <f>IF(N93&lt;&gt;"",$H93*N93,"")</f>
        <v>499.5</v>
      </c>
      <c r="AA93" s="19">
        <f>IF(OR(M93&lt;&gt;"",N93&lt;&gt;""),1,0)</f>
        <v>1</v>
      </c>
      <c r="AB93" s="19">
        <f>IF(M93&lt;&gt;0,1,0)</f>
        <v>1</v>
      </c>
      <c r="AC93" s="19">
        <f>IF(N93&lt;&gt;0,1,0)</f>
        <v>1</v>
      </c>
      <c r="AD93" s="23" t="str">
        <f>IF(W93&lt;&gt;"",$H93*W93,"")</f>
        <v/>
      </c>
      <c r="AE93" s="23" t="str">
        <f>IF(X93&lt;&gt;"",$H93*X93,"")</f>
        <v/>
      </c>
    </row>
    <row r="94" spans="2:31" x14ac:dyDescent="0.25">
      <c r="B94" s="18">
        <f>IF(G94="","",B93+1)</f>
        <v>72</v>
      </c>
      <c r="C94" s="25">
        <v>5200000024366</v>
      </c>
      <c r="D94" s="19"/>
      <c r="E94" s="19"/>
      <c r="F94" s="20"/>
      <c r="G94" s="20" t="s">
        <v>563</v>
      </c>
      <c r="H94" s="21">
        <v>1</v>
      </c>
      <c r="I94" s="21" t="s">
        <v>598</v>
      </c>
      <c r="J94" s="46"/>
      <c r="K94" s="46" t="s">
        <v>104</v>
      </c>
      <c r="L94" s="47"/>
      <c r="M94" s="48">
        <v>0.43</v>
      </c>
      <c r="N94" s="48">
        <v>0.43</v>
      </c>
      <c r="O94" s="49"/>
      <c r="P94" s="50"/>
      <c r="Q94" s="50">
        <v>0.18</v>
      </c>
      <c r="R94" s="50"/>
      <c r="S94" s="50"/>
      <c r="T94" s="46" t="s">
        <v>605</v>
      </c>
      <c r="U94" s="46" t="s">
        <v>606</v>
      </c>
      <c r="V94" s="51"/>
      <c r="W94" s="62"/>
      <c r="X94" s="62"/>
      <c r="Y94" s="23">
        <f>IF(M94&lt;&gt;"",$H94*M94,"")</f>
        <v>0.43</v>
      </c>
      <c r="Z94" s="23">
        <f>IF(N94&lt;&gt;"",$H94*N94,"")</f>
        <v>0.43</v>
      </c>
      <c r="AA94" s="19">
        <f>IF(OR(M94&lt;&gt;"",N94&lt;&gt;""),1,0)</f>
        <v>1</v>
      </c>
      <c r="AB94" s="19">
        <f>IF(M94&lt;&gt;0,1,0)</f>
        <v>1</v>
      </c>
      <c r="AC94" s="19">
        <f>IF(N94&lt;&gt;0,1,0)</f>
        <v>1</v>
      </c>
      <c r="AD94" s="23" t="str">
        <f>IF(W94&lt;&gt;"",$H94*W94,"")</f>
        <v/>
      </c>
      <c r="AE94" s="23" t="str">
        <f>IF(X94&lt;&gt;"",$H94*X94,"")</f>
        <v/>
      </c>
    </row>
    <row r="95" spans="2:31" x14ac:dyDescent="0.25">
      <c r="B95" s="18">
        <f>IF(G95="","",B94+1)</f>
        <v>73</v>
      </c>
      <c r="C95" s="25">
        <v>5200000014393</v>
      </c>
      <c r="D95" s="19"/>
      <c r="E95" s="19"/>
      <c r="F95" s="2"/>
      <c r="G95" s="20" t="s">
        <v>207</v>
      </c>
      <c r="H95" s="21">
        <v>245</v>
      </c>
      <c r="I95" s="21" t="s">
        <v>598</v>
      </c>
      <c r="J95" s="46"/>
      <c r="K95" s="46" t="s">
        <v>104</v>
      </c>
      <c r="L95" s="47"/>
      <c r="M95" s="48">
        <v>1.8</v>
      </c>
      <c r="N95" s="48">
        <v>1.8</v>
      </c>
      <c r="O95" s="49"/>
      <c r="P95" s="50"/>
      <c r="Q95" s="50">
        <v>0.18</v>
      </c>
      <c r="R95" s="50"/>
      <c r="S95" s="50"/>
      <c r="T95" s="46" t="s">
        <v>605</v>
      </c>
      <c r="U95" s="46" t="s">
        <v>606</v>
      </c>
      <c r="V95" s="51"/>
      <c r="W95" s="62"/>
      <c r="X95" s="62"/>
      <c r="Y95" s="23">
        <f>IF(M95&lt;&gt;"",$H95*M95,"")</f>
        <v>441</v>
      </c>
      <c r="Z95" s="23">
        <f>IF(N95&lt;&gt;"",$H95*N95,"")</f>
        <v>441</v>
      </c>
      <c r="AA95" s="19">
        <f>IF(OR(M95&lt;&gt;"",N95&lt;&gt;""),1,0)</f>
        <v>1</v>
      </c>
      <c r="AB95" s="19">
        <f>IF(M95&lt;&gt;0,1,0)</f>
        <v>1</v>
      </c>
      <c r="AC95" s="19">
        <f>IF(N95&lt;&gt;0,1,0)</f>
        <v>1</v>
      </c>
      <c r="AD95" s="23" t="str">
        <f>IF(W95&lt;&gt;"",$H95*W95,"")</f>
        <v/>
      </c>
      <c r="AE95" s="23" t="str">
        <f>IF(X95&lt;&gt;"",$H95*X95,"")</f>
        <v/>
      </c>
    </row>
    <row r="96" spans="2:31" x14ac:dyDescent="0.25">
      <c r="B96" s="18">
        <f>IF(G96="","",B95+1)</f>
        <v>74</v>
      </c>
      <c r="C96" s="25">
        <v>5200000014391</v>
      </c>
      <c r="D96" s="19"/>
      <c r="E96" s="19"/>
      <c r="F96" s="20"/>
      <c r="G96" s="20" t="s">
        <v>208</v>
      </c>
      <c r="H96" s="21">
        <v>85</v>
      </c>
      <c r="I96" s="21" t="s">
        <v>598</v>
      </c>
      <c r="J96" s="46"/>
      <c r="K96" s="46" t="s">
        <v>104</v>
      </c>
      <c r="L96" s="47"/>
      <c r="M96" s="48">
        <v>0.85</v>
      </c>
      <c r="N96" s="48">
        <v>0.85</v>
      </c>
      <c r="O96" s="49"/>
      <c r="P96" s="50"/>
      <c r="Q96" s="50">
        <v>0.18</v>
      </c>
      <c r="R96" s="50"/>
      <c r="S96" s="50"/>
      <c r="T96" s="46" t="s">
        <v>605</v>
      </c>
      <c r="U96" s="46" t="s">
        <v>606</v>
      </c>
      <c r="V96" s="51"/>
      <c r="W96" s="62"/>
      <c r="X96" s="62"/>
      <c r="Y96" s="23">
        <f>IF(M96&lt;&gt;"",$H96*M96,"")</f>
        <v>72.25</v>
      </c>
      <c r="Z96" s="23">
        <f>IF(N96&lt;&gt;"",$H96*N96,"")</f>
        <v>72.25</v>
      </c>
      <c r="AA96" s="19">
        <f>IF(OR(M96&lt;&gt;"",N96&lt;&gt;""),1,0)</f>
        <v>1</v>
      </c>
      <c r="AB96" s="19">
        <f>IF(M96&lt;&gt;0,1,0)</f>
        <v>1</v>
      </c>
      <c r="AC96" s="19">
        <f>IF(N96&lt;&gt;0,1,0)</f>
        <v>1</v>
      </c>
      <c r="AD96" s="23" t="str">
        <f>IF(W96&lt;&gt;"",$H96*W96,"")</f>
        <v/>
      </c>
      <c r="AE96" s="23" t="str">
        <f>IF(X96&lt;&gt;"",$H96*X96,"")</f>
        <v/>
      </c>
    </row>
    <row r="97" spans="2:31" x14ac:dyDescent="0.25">
      <c r="B97" s="18">
        <f>IF(G97="","",B96+1)</f>
        <v>75</v>
      </c>
      <c r="C97" s="25">
        <v>5200000006858</v>
      </c>
      <c r="D97" s="19"/>
      <c r="E97" s="19"/>
      <c r="F97" s="2"/>
      <c r="G97" s="20" t="s">
        <v>209</v>
      </c>
      <c r="H97" s="21">
        <v>1</v>
      </c>
      <c r="I97" s="21" t="s">
        <v>598</v>
      </c>
      <c r="J97" s="46"/>
      <c r="K97" s="46" t="s">
        <v>104</v>
      </c>
      <c r="L97" s="47"/>
      <c r="M97" s="48">
        <v>0.4</v>
      </c>
      <c r="N97" s="48">
        <v>0.4</v>
      </c>
      <c r="O97" s="49"/>
      <c r="P97" s="50"/>
      <c r="Q97" s="50">
        <v>0.18</v>
      </c>
      <c r="R97" s="50"/>
      <c r="S97" s="50"/>
      <c r="T97" s="46" t="s">
        <v>605</v>
      </c>
      <c r="U97" s="46" t="s">
        <v>606</v>
      </c>
      <c r="V97" s="51"/>
      <c r="W97" s="62"/>
      <c r="X97" s="62"/>
      <c r="Y97" s="23">
        <f>IF(M97&lt;&gt;"",$H97*M97,"")</f>
        <v>0.4</v>
      </c>
      <c r="Z97" s="23">
        <f>IF(N97&lt;&gt;"",$H97*N97,"")</f>
        <v>0.4</v>
      </c>
      <c r="AA97" s="19">
        <f>IF(OR(M97&lt;&gt;"",N97&lt;&gt;""),1,0)</f>
        <v>1</v>
      </c>
      <c r="AB97" s="19">
        <f>IF(M97&lt;&gt;0,1,0)</f>
        <v>1</v>
      </c>
      <c r="AC97" s="19">
        <f>IF(N97&lt;&gt;0,1,0)</f>
        <v>1</v>
      </c>
      <c r="AD97" s="23" t="str">
        <f>IF(W97&lt;&gt;"",$H97*W97,"")</f>
        <v/>
      </c>
      <c r="AE97" s="23" t="str">
        <f>IF(X97&lt;&gt;"",$H97*X97,"")</f>
        <v/>
      </c>
    </row>
    <row r="98" spans="2:31" x14ac:dyDescent="0.25">
      <c r="B98" s="18">
        <f>IF(G98="","",B97+1)</f>
        <v>76</v>
      </c>
      <c r="C98" s="25">
        <v>5200000013577</v>
      </c>
      <c r="D98" s="19"/>
      <c r="E98" s="19"/>
      <c r="F98" s="20"/>
      <c r="G98" s="20" t="s">
        <v>210</v>
      </c>
      <c r="H98" s="21">
        <v>16</v>
      </c>
      <c r="I98" s="21" t="s">
        <v>598</v>
      </c>
      <c r="J98" s="46"/>
      <c r="K98" s="46" t="s">
        <v>104</v>
      </c>
      <c r="L98" s="47"/>
      <c r="M98" s="48">
        <v>3.8</v>
      </c>
      <c r="N98" s="48">
        <v>3.8</v>
      </c>
      <c r="O98" s="49"/>
      <c r="P98" s="50"/>
      <c r="Q98" s="50">
        <v>0.18</v>
      </c>
      <c r="R98" s="50"/>
      <c r="S98" s="50"/>
      <c r="T98" s="46" t="s">
        <v>605</v>
      </c>
      <c r="U98" s="46" t="s">
        <v>606</v>
      </c>
      <c r="V98" s="51"/>
      <c r="W98" s="62"/>
      <c r="X98" s="62"/>
      <c r="Y98" s="23">
        <f>IF(M98&lt;&gt;"",$H98*M98,"")</f>
        <v>60.8</v>
      </c>
      <c r="Z98" s="23">
        <f>IF(N98&lt;&gt;"",$H98*N98,"")</f>
        <v>60.8</v>
      </c>
      <c r="AA98" s="19">
        <f>IF(OR(M98&lt;&gt;"",N98&lt;&gt;""),1,0)</f>
        <v>1</v>
      </c>
      <c r="AB98" s="19">
        <f>IF(M98&lt;&gt;0,1,0)</f>
        <v>1</v>
      </c>
      <c r="AC98" s="19">
        <f>IF(N98&lt;&gt;0,1,0)</f>
        <v>1</v>
      </c>
      <c r="AD98" s="23" t="str">
        <f>IF(W98&lt;&gt;"",$H98*W98,"")</f>
        <v/>
      </c>
      <c r="AE98" s="23" t="str">
        <f>IF(X98&lt;&gt;"",$H98*X98,"")</f>
        <v/>
      </c>
    </row>
    <row r="99" spans="2:31" x14ac:dyDescent="0.25">
      <c r="B99" s="18">
        <f>IF(G99="","",B98+1)</f>
        <v>77</v>
      </c>
      <c r="C99" s="25">
        <v>5200000014254</v>
      </c>
      <c r="D99" s="19"/>
      <c r="E99" s="19"/>
      <c r="F99" s="2"/>
      <c r="G99" s="20" t="s">
        <v>211</v>
      </c>
      <c r="H99" s="21">
        <v>1</v>
      </c>
      <c r="I99" s="21" t="s">
        <v>598</v>
      </c>
      <c r="J99" s="46"/>
      <c r="K99" s="46" t="s">
        <v>104</v>
      </c>
      <c r="L99" s="47"/>
      <c r="M99" s="48">
        <v>0.78</v>
      </c>
      <c r="N99" s="48">
        <v>0.78</v>
      </c>
      <c r="O99" s="49"/>
      <c r="P99" s="50"/>
      <c r="Q99" s="50">
        <v>0.18</v>
      </c>
      <c r="R99" s="50"/>
      <c r="S99" s="50"/>
      <c r="T99" s="46" t="s">
        <v>605</v>
      </c>
      <c r="U99" s="46" t="s">
        <v>606</v>
      </c>
      <c r="V99" s="51"/>
      <c r="W99" s="62"/>
      <c r="X99" s="62"/>
      <c r="Y99" s="23">
        <f>IF(M99&lt;&gt;"",$H99*M99,"")</f>
        <v>0.78</v>
      </c>
      <c r="Z99" s="23">
        <f>IF(N99&lt;&gt;"",$H99*N99,"")</f>
        <v>0.78</v>
      </c>
      <c r="AA99" s="19">
        <f>IF(OR(M99&lt;&gt;"",N99&lt;&gt;""),1,0)</f>
        <v>1</v>
      </c>
      <c r="AB99" s="19">
        <f>IF(M99&lt;&gt;0,1,0)</f>
        <v>1</v>
      </c>
      <c r="AC99" s="19">
        <f>IF(N99&lt;&gt;0,1,0)</f>
        <v>1</v>
      </c>
      <c r="AD99" s="23" t="str">
        <f>IF(W99&lt;&gt;"",$H99*W99,"")</f>
        <v/>
      </c>
      <c r="AE99" s="23" t="str">
        <f>IF(X99&lt;&gt;"",$H99*X99,"")</f>
        <v/>
      </c>
    </row>
    <row r="100" spans="2:31" x14ac:dyDescent="0.25">
      <c r="B100" s="18">
        <f>IF(G100="","",B99+1)</f>
        <v>78</v>
      </c>
      <c r="C100" s="25">
        <v>5200000016818</v>
      </c>
      <c r="D100" s="19"/>
      <c r="E100" s="19"/>
      <c r="F100" s="20"/>
      <c r="G100" s="20" t="s">
        <v>212</v>
      </c>
      <c r="H100" s="21">
        <v>153</v>
      </c>
      <c r="I100" s="21" t="s">
        <v>598</v>
      </c>
      <c r="J100" s="46"/>
      <c r="K100" s="46" t="s">
        <v>104</v>
      </c>
      <c r="L100" s="47"/>
      <c r="M100" s="48">
        <v>6.7</v>
      </c>
      <c r="N100" s="48">
        <v>6.7</v>
      </c>
      <c r="O100" s="49"/>
      <c r="P100" s="50"/>
      <c r="Q100" s="50">
        <v>0.18</v>
      </c>
      <c r="R100" s="50"/>
      <c r="S100" s="50"/>
      <c r="T100" s="46" t="s">
        <v>605</v>
      </c>
      <c r="U100" s="46" t="s">
        <v>606</v>
      </c>
      <c r="V100" s="51"/>
      <c r="W100" s="62"/>
      <c r="X100" s="62"/>
      <c r="Y100" s="23">
        <f>IF(M100&lt;&gt;"",$H100*M100,"")</f>
        <v>1025.1000000000001</v>
      </c>
      <c r="Z100" s="23">
        <f>IF(N100&lt;&gt;"",$H100*N100,"")</f>
        <v>1025.1000000000001</v>
      </c>
      <c r="AA100" s="19">
        <f>IF(OR(M100&lt;&gt;"",N100&lt;&gt;""),1,0)</f>
        <v>1</v>
      </c>
      <c r="AB100" s="19">
        <f>IF(M100&lt;&gt;0,1,0)</f>
        <v>1</v>
      </c>
      <c r="AC100" s="19">
        <f>IF(N100&lt;&gt;0,1,0)</f>
        <v>1</v>
      </c>
      <c r="AD100" s="23" t="str">
        <f>IF(W100&lt;&gt;"",$H100*W100,"")</f>
        <v/>
      </c>
      <c r="AE100" s="23" t="str">
        <f>IF(X100&lt;&gt;"",$H100*X100,"")</f>
        <v/>
      </c>
    </row>
    <row r="101" spans="2:31" x14ac:dyDescent="0.25">
      <c r="B101" s="18">
        <f>IF(G101="","",B100+1)</f>
        <v>79</v>
      </c>
      <c r="C101" s="25">
        <v>5200000010124</v>
      </c>
      <c r="D101" s="19"/>
      <c r="E101" s="19"/>
      <c r="F101" s="2"/>
      <c r="G101" s="20" t="s">
        <v>213</v>
      </c>
      <c r="H101" s="21">
        <v>3</v>
      </c>
      <c r="I101" s="21" t="s">
        <v>598</v>
      </c>
      <c r="J101" s="46"/>
      <c r="K101" s="46" t="s">
        <v>104</v>
      </c>
      <c r="L101" s="47"/>
      <c r="M101" s="48">
        <v>23</v>
      </c>
      <c r="N101" s="48">
        <v>23</v>
      </c>
      <c r="O101" s="49"/>
      <c r="P101" s="50"/>
      <c r="Q101" s="50">
        <v>0.18</v>
      </c>
      <c r="R101" s="50"/>
      <c r="S101" s="50"/>
      <c r="T101" s="46" t="s">
        <v>605</v>
      </c>
      <c r="U101" s="46" t="s">
        <v>606</v>
      </c>
      <c r="V101" s="51"/>
      <c r="W101" s="62"/>
      <c r="X101" s="62"/>
      <c r="Y101" s="23">
        <f>IF(M101&lt;&gt;"",$H101*M101,"")</f>
        <v>69</v>
      </c>
      <c r="Z101" s="23">
        <f>IF(N101&lt;&gt;"",$H101*N101,"")</f>
        <v>69</v>
      </c>
      <c r="AA101" s="19">
        <f>IF(OR(M101&lt;&gt;"",N101&lt;&gt;""),1,0)</f>
        <v>1</v>
      </c>
      <c r="AB101" s="19">
        <f>IF(M101&lt;&gt;0,1,0)</f>
        <v>1</v>
      </c>
      <c r="AC101" s="19">
        <f>IF(N101&lt;&gt;0,1,0)</f>
        <v>1</v>
      </c>
      <c r="AD101" s="23" t="str">
        <f>IF(W101&lt;&gt;"",$H101*W101,"")</f>
        <v/>
      </c>
      <c r="AE101" s="23" t="str">
        <f>IF(X101&lt;&gt;"",$H101*X101,"")</f>
        <v/>
      </c>
    </row>
    <row r="102" spans="2:31" x14ac:dyDescent="0.25">
      <c r="B102" s="18">
        <f>IF(G102="","",B101+1)</f>
        <v>80</v>
      </c>
      <c r="C102" s="25">
        <v>5200000001077</v>
      </c>
      <c r="D102" s="19"/>
      <c r="E102" s="19"/>
      <c r="F102" s="20"/>
      <c r="G102" s="20" t="s">
        <v>214</v>
      </c>
      <c r="H102" s="21">
        <v>1</v>
      </c>
      <c r="I102" s="21" t="s">
        <v>598</v>
      </c>
      <c r="J102" s="46"/>
      <c r="K102" s="46" t="s">
        <v>104</v>
      </c>
      <c r="L102" s="47"/>
      <c r="M102" s="48">
        <v>7.6</v>
      </c>
      <c r="N102" s="48">
        <v>7.6</v>
      </c>
      <c r="O102" s="49"/>
      <c r="P102" s="50"/>
      <c r="Q102" s="50">
        <v>0.18</v>
      </c>
      <c r="R102" s="50"/>
      <c r="S102" s="50"/>
      <c r="T102" s="46" t="s">
        <v>605</v>
      </c>
      <c r="U102" s="46" t="s">
        <v>606</v>
      </c>
      <c r="V102" s="51"/>
      <c r="W102" s="62"/>
      <c r="X102" s="62"/>
      <c r="Y102" s="23">
        <f>IF(M102&lt;&gt;"",$H102*M102,"")</f>
        <v>7.6</v>
      </c>
      <c r="Z102" s="23">
        <f>IF(N102&lt;&gt;"",$H102*N102,"")</f>
        <v>7.6</v>
      </c>
      <c r="AA102" s="19">
        <f>IF(OR(M102&lt;&gt;"",N102&lt;&gt;""),1,0)</f>
        <v>1</v>
      </c>
      <c r="AB102" s="19">
        <f>IF(M102&lt;&gt;0,1,0)</f>
        <v>1</v>
      </c>
      <c r="AC102" s="19">
        <f>IF(N102&lt;&gt;0,1,0)</f>
        <v>1</v>
      </c>
      <c r="AD102" s="23" t="str">
        <f>IF(W102&lt;&gt;"",$H102*W102,"")</f>
        <v/>
      </c>
      <c r="AE102" s="23" t="str">
        <f>IF(X102&lt;&gt;"",$H102*X102,"")</f>
        <v/>
      </c>
    </row>
    <row r="103" spans="2:31" x14ac:dyDescent="0.25">
      <c r="B103" s="18">
        <f>IF(G103="","",B102+1)</f>
        <v>81</v>
      </c>
      <c r="C103" s="25">
        <v>5200000002138</v>
      </c>
      <c r="D103" s="19"/>
      <c r="E103" s="19"/>
      <c r="F103" s="2"/>
      <c r="G103" s="20" t="s">
        <v>215</v>
      </c>
      <c r="H103" s="21">
        <v>1</v>
      </c>
      <c r="I103" s="21" t="s">
        <v>598</v>
      </c>
      <c r="J103" s="46"/>
      <c r="K103" s="46" t="s">
        <v>104</v>
      </c>
      <c r="L103" s="47"/>
      <c r="M103" s="48">
        <v>0.28000000000000003</v>
      </c>
      <c r="N103" s="48">
        <v>0.28000000000000003</v>
      </c>
      <c r="O103" s="49"/>
      <c r="P103" s="50"/>
      <c r="Q103" s="50">
        <v>0.18</v>
      </c>
      <c r="R103" s="50"/>
      <c r="S103" s="50"/>
      <c r="T103" s="46" t="s">
        <v>605</v>
      </c>
      <c r="U103" s="46" t="s">
        <v>606</v>
      </c>
      <c r="V103" s="51"/>
      <c r="W103" s="62"/>
      <c r="X103" s="62"/>
      <c r="Y103" s="23">
        <f>IF(M103&lt;&gt;"",$H103*M103,"")</f>
        <v>0.28000000000000003</v>
      </c>
      <c r="Z103" s="23">
        <f>IF(N103&lt;&gt;"",$H103*N103,"")</f>
        <v>0.28000000000000003</v>
      </c>
      <c r="AA103" s="19">
        <f>IF(OR(M103&lt;&gt;"",N103&lt;&gt;""),1,0)</f>
        <v>1</v>
      </c>
      <c r="AB103" s="19">
        <f>IF(M103&lt;&gt;0,1,0)</f>
        <v>1</v>
      </c>
      <c r="AC103" s="19">
        <f>IF(N103&lt;&gt;0,1,0)</f>
        <v>1</v>
      </c>
      <c r="AD103" s="23" t="str">
        <f>IF(W103&lt;&gt;"",$H103*W103,"")</f>
        <v/>
      </c>
      <c r="AE103" s="23" t="str">
        <f>IF(X103&lt;&gt;"",$H103*X103,"")</f>
        <v/>
      </c>
    </row>
    <row r="104" spans="2:31" x14ac:dyDescent="0.25">
      <c r="B104" s="18">
        <f>IF(G104="","",B103+1)</f>
        <v>82</v>
      </c>
      <c r="C104" s="25">
        <v>5200000002071</v>
      </c>
      <c r="D104" s="19"/>
      <c r="E104" s="19"/>
      <c r="F104" s="20"/>
      <c r="G104" s="20" t="s">
        <v>216</v>
      </c>
      <c r="H104" s="21">
        <v>1</v>
      </c>
      <c r="I104" s="21" t="s">
        <v>598</v>
      </c>
      <c r="J104" s="46"/>
      <c r="K104" s="46" t="s">
        <v>104</v>
      </c>
      <c r="L104" s="47"/>
      <c r="M104" s="48">
        <v>0.45</v>
      </c>
      <c r="N104" s="48">
        <v>0.45</v>
      </c>
      <c r="O104" s="49"/>
      <c r="P104" s="50"/>
      <c r="Q104" s="50">
        <v>0.18</v>
      </c>
      <c r="R104" s="50"/>
      <c r="S104" s="50"/>
      <c r="T104" s="46" t="s">
        <v>605</v>
      </c>
      <c r="U104" s="46" t="s">
        <v>606</v>
      </c>
      <c r="V104" s="51"/>
      <c r="W104" s="62"/>
      <c r="X104" s="62"/>
      <c r="Y104" s="23">
        <f>IF(M104&lt;&gt;"",$H104*M104,"")</f>
        <v>0.45</v>
      </c>
      <c r="Z104" s="23">
        <f>IF(N104&lt;&gt;"",$H104*N104,"")</f>
        <v>0.45</v>
      </c>
      <c r="AA104" s="19">
        <f>IF(OR(M104&lt;&gt;"",N104&lt;&gt;""),1,0)</f>
        <v>1</v>
      </c>
      <c r="AB104" s="19">
        <f>IF(M104&lt;&gt;0,1,0)</f>
        <v>1</v>
      </c>
      <c r="AC104" s="19">
        <f>IF(N104&lt;&gt;0,1,0)</f>
        <v>1</v>
      </c>
      <c r="AD104" s="23" t="str">
        <f>IF(W104&lt;&gt;"",$H104*W104,"")</f>
        <v/>
      </c>
      <c r="AE104" s="23" t="str">
        <f>IF(X104&lt;&gt;"",$H104*X104,"")</f>
        <v/>
      </c>
    </row>
    <row r="105" spans="2:31" x14ac:dyDescent="0.25">
      <c r="B105" s="18">
        <f>IF(G105="","",B104+1)</f>
        <v>83</v>
      </c>
      <c r="C105" s="25">
        <v>5200000001046</v>
      </c>
      <c r="D105" s="19"/>
      <c r="E105" s="19"/>
      <c r="F105" s="2"/>
      <c r="G105" s="20" t="s">
        <v>217</v>
      </c>
      <c r="H105" s="21">
        <v>1</v>
      </c>
      <c r="I105" s="21" t="s">
        <v>598</v>
      </c>
      <c r="J105" s="46"/>
      <c r="K105" s="46" t="s">
        <v>104</v>
      </c>
      <c r="L105" s="47"/>
      <c r="M105" s="48">
        <v>0.49</v>
      </c>
      <c r="N105" s="48">
        <v>0.49</v>
      </c>
      <c r="O105" s="49"/>
      <c r="P105" s="50"/>
      <c r="Q105" s="50">
        <v>0.18</v>
      </c>
      <c r="R105" s="50"/>
      <c r="S105" s="50"/>
      <c r="T105" s="46" t="s">
        <v>605</v>
      </c>
      <c r="U105" s="46" t="s">
        <v>606</v>
      </c>
      <c r="V105" s="51"/>
      <c r="W105" s="62"/>
      <c r="X105" s="62"/>
      <c r="Y105" s="23">
        <f>IF(M105&lt;&gt;"",$H105*M105,"")</f>
        <v>0.49</v>
      </c>
      <c r="Z105" s="23">
        <f>IF(N105&lt;&gt;"",$H105*N105,"")</f>
        <v>0.49</v>
      </c>
      <c r="AA105" s="19">
        <f>IF(OR(M105&lt;&gt;"",N105&lt;&gt;""),1,0)</f>
        <v>1</v>
      </c>
      <c r="AB105" s="19">
        <f>IF(M105&lt;&gt;0,1,0)</f>
        <v>1</v>
      </c>
      <c r="AC105" s="19">
        <f>IF(N105&lt;&gt;0,1,0)</f>
        <v>1</v>
      </c>
      <c r="AD105" s="23" t="str">
        <f>IF(W105&lt;&gt;"",$H105*W105,"")</f>
        <v/>
      </c>
      <c r="AE105" s="23" t="str">
        <f>IF(X105&lt;&gt;"",$H105*X105,"")</f>
        <v/>
      </c>
    </row>
    <row r="106" spans="2:31" x14ac:dyDescent="0.25">
      <c r="B106" s="18">
        <f>IF(G106="","",B105+1)</f>
        <v>84</v>
      </c>
      <c r="C106" s="25">
        <v>5200000002273</v>
      </c>
      <c r="D106" s="19"/>
      <c r="E106" s="19"/>
      <c r="F106" s="20"/>
      <c r="G106" s="20" t="s">
        <v>218</v>
      </c>
      <c r="H106" s="21">
        <v>1</v>
      </c>
      <c r="I106" s="21" t="s">
        <v>598</v>
      </c>
      <c r="J106" s="46"/>
      <c r="K106" s="46" t="s">
        <v>104</v>
      </c>
      <c r="L106" s="47"/>
      <c r="M106" s="48">
        <v>0.85</v>
      </c>
      <c r="N106" s="48">
        <v>0.85</v>
      </c>
      <c r="O106" s="49"/>
      <c r="P106" s="50"/>
      <c r="Q106" s="50">
        <v>0.18</v>
      </c>
      <c r="R106" s="50"/>
      <c r="S106" s="50"/>
      <c r="T106" s="46" t="s">
        <v>605</v>
      </c>
      <c r="U106" s="46" t="s">
        <v>606</v>
      </c>
      <c r="V106" s="51"/>
      <c r="W106" s="62"/>
      <c r="X106" s="62"/>
      <c r="Y106" s="23">
        <f>IF(M106&lt;&gt;"",$H106*M106,"")</f>
        <v>0.85</v>
      </c>
      <c r="Z106" s="23">
        <f>IF(N106&lt;&gt;"",$H106*N106,"")</f>
        <v>0.85</v>
      </c>
      <c r="AA106" s="19">
        <f>IF(OR(M106&lt;&gt;"",N106&lt;&gt;""),1,0)</f>
        <v>1</v>
      </c>
      <c r="AB106" s="19">
        <f>IF(M106&lt;&gt;0,1,0)</f>
        <v>1</v>
      </c>
      <c r="AC106" s="19">
        <f>IF(N106&lt;&gt;0,1,0)</f>
        <v>1</v>
      </c>
      <c r="AD106" s="23" t="str">
        <f>IF(W106&lt;&gt;"",$H106*W106,"")</f>
        <v/>
      </c>
      <c r="AE106" s="23" t="str">
        <f>IF(X106&lt;&gt;"",$H106*X106,"")</f>
        <v/>
      </c>
    </row>
    <row r="107" spans="2:31" x14ac:dyDescent="0.25">
      <c r="B107" s="18">
        <f>IF(G107="","",B106+1)</f>
        <v>85</v>
      </c>
      <c r="C107" s="25">
        <v>5200000000300</v>
      </c>
      <c r="D107" s="19"/>
      <c r="E107" s="19"/>
      <c r="F107" s="2"/>
      <c r="G107" s="20" t="s">
        <v>219</v>
      </c>
      <c r="H107" s="21">
        <v>1</v>
      </c>
      <c r="I107" s="21" t="s">
        <v>598</v>
      </c>
      <c r="J107" s="46"/>
      <c r="K107" s="46" t="s">
        <v>104</v>
      </c>
      <c r="L107" s="47"/>
      <c r="M107" s="48">
        <v>1.1499999999999999</v>
      </c>
      <c r="N107" s="48">
        <v>1.1499999999999999</v>
      </c>
      <c r="O107" s="49"/>
      <c r="P107" s="50"/>
      <c r="Q107" s="50">
        <v>0.18</v>
      </c>
      <c r="R107" s="50"/>
      <c r="S107" s="50"/>
      <c r="T107" s="46" t="s">
        <v>605</v>
      </c>
      <c r="U107" s="46" t="s">
        <v>606</v>
      </c>
      <c r="V107" s="51"/>
      <c r="W107" s="62"/>
      <c r="X107" s="62"/>
      <c r="Y107" s="23">
        <f>IF(M107&lt;&gt;"",$H107*M107,"")</f>
        <v>1.1499999999999999</v>
      </c>
      <c r="Z107" s="23">
        <f>IF(N107&lt;&gt;"",$H107*N107,"")</f>
        <v>1.1499999999999999</v>
      </c>
      <c r="AA107" s="19">
        <f>IF(OR(M107&lt;&gt;"",N107&lt;&gt;""),1,0)</f>
        <v>1</v>
      </c>
      <c r="AB107" s="19">
        <f>IF(M107&lt;&gt;0,1,0)</f>
        <v>1</v>
      </c>
      <c r="AC107" s="19">
        <f>IF(N107&lt;&gt;0,1,0)</f>
        <v>1</v>
      </c>
      <c r="AD107" s="23" t="str">
        <f>IF(W107&lt;&gt;"",$H107*W107,"")</f>
        <v/>
      </c>
      <c r="AE107" s="23" t="str">
        <f>IF(X107&lt;&gt;"",$H107*X107,"")</f>
        <v/>
      </c>
    </row>
    <row r="108" spans="2:31" x14ac:dyDescent="0.25">
      <c r="B108" s="18">
        <f>IF(G108="","",B107+1)</f>
        <v>86</v>
      </c>
      <c r="C108" s="25">
        <v>5200000001048</v>
      </c>
      <c r="D108" s="19"/>
      <c r="E108" s="19"/>
      <c r="F108" s="20"/>
      <c r="G108" s="20" t="s">
        <v>220</v>
      </c>
      <c r="H108" s="21">
        <v>1</v>
      </c>
      <c r="I108" s="21" t="s">
        <v>598</v>
      </c>
      <c r="J108" s="46"/>
      <c r="K108" s="46" t="s">
        <v>104</v>
      </c>
      <c r="L108" s="47"/>
      <c r="M108" s="48">
        <v>1.2</v>
      </c>
      <c r="N108" s="48">
        <v>1</v>
      </c>
      <c r="O108" s="49"/>
      <c r="P108" s="50"/>
      <c r="Q108" s="50">
        <v>0.18</v>
      </c>
      <c r="R108" s="50"/>
      <c r="S108" s="50"/>
      <c r="T108" s="46" t="s">
        <v>605</v>
      </c>
      <c r="U108" s="46" t="s">
        <v>606</v>
      </c>
      <c r="V108" s="51"/>
      <c r="W108" s="62"/>
      <c r="X108" s="62"/>
      <c r="Y108" s="23">
        <f>IF(M108&lt;&gt;"",$H108*M108,"")</f>
        <v>1.2</v>
      </c>
      <c r="Z108" s="23">
        <f>IF(N108&lt;&gt;"",$H108*N108,"")</f>
        <v>1</v>
      </c>
      <c r="AA108" s="19">
        <f>IF(OR(M108&lt;&gt;"",N108&lt;&gt;""),1,0)</f>
        <v>1</v>
      </c>
      <c r="AB108" s="19">
        <f>IF(M108&lt;&gt;0,1,0)</f>
        <v>1</v>
      </c>
      <c r="AC108" s="19">
        <f>IF(N108&lt;&gt;0,1,0)</f>
        <v>1</v>
      </c>
      <c r="AD108" s="23" t="str">
        <f>IF(W108&lt;&gt;"",$H108*W108,"")</f>
        <v/>
      </c>
      <c r="AE108" s="23" t="str">
        <f>IF(X108&lt;&gt;"",$H108*X108,"")</f>
        <v/>
      </c>
    </row>
    <row r="109" spans="2:31" x14ac:dyDescent="0.25">
      <c r="B109" s="18">
        <f>IF(G109="","",B108+1)</f>
        <v>87</v>
      </c>
      <c r="C109" s="25">
        <v>5200000001767</v>
      </c>
      <c r="D109" s="19"/>
      <c r="E109" s="19"/>
      <c r="F109" s="2"/>
      <c r="G109" s="20" t="s">
        <v>221</v>
      </c>
      <c r="H109" s="21">
        <v>27</v>
      </c>
      <c r="I109" s="21" t="s">
        <v>598</v>
      </c>
      <c r="J109" s="46"/>
      <c r="K109" s="46" t="s">
        <v>104</v>
      </c>
      <c r="L109" s="47"/>
      <c r="M109" s="48">
        <v>0.6</v>
      </c>
      <c r="N109" s="48">
        <v>0.6</v>
      </c>
      <c r="O109" s="49"/>
      <c r="P109" s="50"/>
      <c r="Q109" s="50">
        <v>0.18</v>
      </c>
      <c r="R109" s="50"/>
      <c r="S109" s="50"/>
      <c r="T109" s="46" t="s">
        <v>605</v>
      </c>
      <c r="U109" s="46" t="s">
        <v>606</v>
      </c>
      <c r="V109" s="51"/>
      <c r="W109" s="62"/>
      <c r="X109" s="62"/>
      <c r="Y109" s="23">
        <f>IF(M109&lt;&gt;"",$H109*M109,"")</f>
        <v>16.2</v>
      </c>
      <c r="Z109" s="23">
        <f>IF(N109&lt;&gt;"",$H109*N109,"")</f>
        <v>16.2</v>
      </c>
      <c r="AA109" s="19">
        <f>IF(OR(M109&lt;&gt;"",N109&lt;&gt;""),1,0)</f>
        <v>1</v>
      </c>
      <c r="AB109" s="19">
        <f>IF(M109&lt;&gt;0,1,0)</f>
        <v>1</v>
      </c>
      <c r="AC109" s="19">
        <f>IF(N109&lt;&gt;0,1,0)</f>
        <v>1</v>
      </c>
      <c r="AD109" s="23" t="str">
        <f>IF(W109&lt;&gt;"",$H109*W109,"")</f>
        <v/>
      </c>
      <c r="AE109" s="23" t="str">
        <f>IF(X109&lt;&gt;"",$H109*X109,"")</f>
        <v/>
      </c>
    </row>
    <row r="110" spans="2:31" x14ac:dyDescent="0.25">
      <c r="B110" s="18">
        <f>IF(G110="","",B109+1)</f>
        <v>88</v>
      </c>
      <c r="C110" s="25">
        <v>5200000001047</v>
      </c>
      <c r="D110" s="19"/>
      <c r="E110" s="19"/>
      <c r="F110" s="20"/>
      <c r="G110" s="20" t="s">
        <v>222</v>
      </c>
      <c r="H110" s="21">
        <v>1</v>
      </c>
      <c r="I110" s="21" t="s">
        <v>598</v>
      </c>
      <c r="J110" s="46"/>
      <c r="K110" s="46" t="s">
        <v>104</v>
      </c>
      <c r="L110" s="47"/>
      <c r="M110" s="48">
        <v>1.4</v>
      </c>
      <c r="N110" s="48">
        <v>1.4</v>
      </c>
      <c r="O110" s="49"/>
      <c r="P110" s="50"/>
      <c r="Q110" s="50">
        <v>0.18</v>
      </c>
      <c r="R110" s="50"/>
      <c r="S110" s="50"/>
      <c r="T110" s="46" t="s">
        <v>605</v>
      </c>
      <c r="U110" s="46" t="s">
        <v>606</v>
      </c>
      <c r="V110" s="51"/>
      <c r="W110" s="62"/>
      <c r="X110" s="62"/>
      <c r="Y110" s="23">
        <f>IF(M110&lt;&gt;"",$H110*M110,"")</f>
        <v>1.4</v>
      </c>
      <c r="Z110" s="23">
        <f>IF(N110&lt;&gt;"",$H110*N110,"")</f>
        <v>1.4</v>
      </c>
      <c r="AA110" s="19">
        <f>IF(OR(M110&lt;&gt;"",N110&lt;&gt;""),1,0)</f>
        <v>1</v>
      </c>
      <c r="AB110" s="19">
        <f>IF(M110&lt;&gt;0,1,0)</f>
        <v>1</v>
      </c>
      <c r="AC110" s="19">
        <f>IF(N110&lt;&gt;0,1,0)</f>
        <v>1</v>
      </c>
      <c r="AD110" s="23" t="str">
        <f>IF(W110&lt;&gt;"",$H110*W110,"")</f>
        <v/>
      </c>
      <c r="AE110" s="23" t="str">
        <f>IF(X110&lt;&gt;"",$H110*X110,"")</f>
        <v/>
      </c>
    </row>
    <row r="111" spans="2:31" x14ac:dyDescent="0.25">
      <c r="B111" s="18">
        <f>IF(G111="","",B110+1)</f>
        <v>89</v>
      </c>
      <c r="C111" s="25">
        <v>5200000001049</v>
      </c>
      <c r="D111" s="19"/>
      <c r="E111" s="19"/>
      <c r="F111" s="2"/>
      <c r="G111" s="20" t="s">
        <v>223</v>
      </c>
      <c r="H111" s="21">
        <v>1</v>
      </c>
      <c r="I111" s="21" t="s">
        <v>598</v>
      </c>
      <c r="J111" s="46"/>
      <c r="K111" s="46" t="s">
        <v>104</v>
      </c>
      <c r="L111" s="47"/>
      <c r="M111" s="48">
        <v>1.45</v>
      </c>
      <c r="N111" s="48">
        <v>1.45</v>
      </c>
      <c r="O111" s="49"/>
      <c r="P111" s="50"/>
      <c r="Q111" s="50">
        <v>0.18</v>
      </c>
      <c r="R111" s="50"/>
      <c r="S111" s="50"/>
      <c r="T111" s="46" t="s">
        <v>605</v>
      </c>
      <c r="U111" s="46" t="s">
        <v>606</v>
      </c>
      <c r="V111" s="51"/>
      <c r="W111" s="62"/>
      <c r="X111" s="62"/>
      <c r="Y111" s="23">
        <f>IF(M111&lt;&gt;"",$H111*M111,"")</f>
        <v>1.45</v>
      </c>
      <c r="Z111" s="23">
        <f>IF(N111&lt;&gt;"",$H111*N111,"")</f>
        <v>1.45</v>
      </c>
      <c r="AA111" s="19">
        <f>IF(OR(M111&lt;&gt;"",N111&lt;&gt;""),1,0)</f>
        <v>1</v>
      </c>
      <c r="AB111" s="19">
        <f>IF(M111&lt;&gt;0,1,0)</f>
        <v>1</v>
      </c>
      <c r="AC111" s="19">
        <f>IF(N111&lt;&gt;0,1,0)</f>
        <v>1</v>
      </c>
      <c r="AD111" s="23" t="str">
        <f>IF(W111&lt;&gt;"",$H111*W111,"")</f>
        <v/>
      </c>
      <c r="AE111" s="23" t="str">
        <f>IF(X111&lt;&gt;"",$H111*X111,"")</f>
        <v/>
      </c>
    </row>
    <row r="112" spans="2:31" x14ac:dyDescent="0.25">
      <c r="B112" s="18">
        <f>IF(G112="","",B111+1)</f>
        <v>90</v>
      </c>
      <c r="C112" s="25">
        <v>5200000000985</v>
      </c>
      <c r="D112" s="19"/>
      <c r="E112" s="19"/>
      <c r="F112" s="2"/>
      <c r="G112" s="20" t="s">
        <v>224</v>
      </c>
      <c r="H112" s="21">
        <v>1</v>
      </c>
      <c r="I112" s="21" t="s">
        <v>598</v>
      </c>
      <c r="J112" s="46"/>
      <c r="K112" s="46" t="s">
        <v>104</v>
      </c>
      <c r="L112" s="47"/>
      <c r="M112" s="48">
        <v>1.65</v>
      </c>
      <c r="N112" s="48">
        <v>1.65</v>
      </c>
      <c r="O112" s="49"/>
      <c r="P112" s="50"/>
      <c r="Q112" s="50">
        <v>0.18</v>
      </c>
      <c r="R112" s="50"/>
      <c r="S112" s="50"/>
      <c r="T112" s="46" t="s">
        <v>605</v>
      </c>
      <c r="U112" s="46" t="s">
        <v>606</v>
      </c>
      <c r="V112" s="51"/>
      <c r="W112" s="62"/>
      <c r="X112" s="62"/>
      <c r="Y112" s="23">
        <f>IF(M112&lt;&gt;"",$H112*M112,"")</f>
        <v>1.65</v>
      </c>
      <c r="Z112" s="23">
        <f>IF(N112&lt;&gt;"",$H112*N112,"")</f>
        <v>1.65</v>
      </c>
      <c r="AA112" s="19">
        <f>IF(OR(M112&lt;&gt;"",N112&lt;&gt;""),1,0)</f>
        <v>1</v>
      </c>
      <c r="AB112" s="19">
        <f>IF(M112&lt;&gt;0,1,0)</f>
        <v>1</v>
      </c>
      <c r="AC112" s="19">
        <f>IF(N112&lt;&gt;0,1,0)</f>
        <v>1</v>
      </c>
      <c r="AD112" s="23" t="str">
        <f>IF(W112&lt;&gt;"",$H112*W112,"")</f>
        <v/>
      </c>
      <c r="AE112" s="23" t="str">
        <f>IF(X112&lt;&gt;"",$H112*X112,"")</f>
        <v/>
      </c>
    </row>
    <row r="113" spans="2:31" x14ac:dyDescent="0.25">
      <c r="B113" s="18">
        <f>IF(G113="","",B112+1)</f>
        <v>91</v>
      </c>
      <c r="C113" s="25">
        <v>5200000000986</v>
      </c>
      <c r="D113" s="19"/>
      <c r="E113" s="19"/>
      <c r="F113" s="20"/>
      <c r="G113" s="20" t="s">
        <v>225</v>
      </c>
      <c r="H113" s="21">
        <v>1</v>
      </c>
      <c r="I113" s="21" t="s">
        <v>598</v>
      </c>
      <c r="J113" s="46"/>
      <c r="K113" s="46" t="s">
        <v>104</v>
      </c>
      <c r="L113" s="47"/>
      <c r="M113" s="48">
        <v>1.6</v>
      </c>
      <c r="N113" s="48">
        <v>1.6</v>
      </c>
      <c r="O113" s="49"/>
      <c r="P113" s="50"/>
      <c r="Q113" s="50">
        <v>0.18</v>
      </c>
      <c r="R113" s="50"/>
      <c r="S113" s="50"/>
      <c r="T113" s="46" t="s">
        <v>605</v>
      </c>
      <c r="U113" s="46" t="s">
        <v>606</v>
      </c>
      <c r="V113" s="51"/>
      <c r="W113" s="62"/>
      <c r="X113" s="62"/>
      <c r="Y113" s="23">
        <f>IF(M113&lt;&gt;"",$H113*M113,"")</f>
        <v>1.6</v>
      </c>
      <c r="Z113" s="23">
        <f>IF(N113&lt;&gt;"",$H113*N113,"")</f>
        <v>1.6</v>
      </c>
      <c r="AA113" s="19">
        <f>IF(OR(M113&lt;&gt;"",N113&lt;&gt;""),1,0)</f>
        <v>1</v>
      </c>
      <c r="AB113" s="19">
        <f>IF(M113&lt;&gt;0,1,0)</f>
        <v>1</v>
      </c>
      <c r="AC113" s="19">
        <f>IF(N113&lt;&gt;0,1,0)</f>
        <v>1</v>
      </c>
      <c r="AD113" s="23" t="str">
        <f>IF(W113&lt;&gt;"",$H113*W113,"")</f>
        <v/>
      </c>
      <c r="AE113" s="23" t="str">
        <f>IF(X113&lt;&gt;"",$H113*X113,"")</f>
        <v/>
      </c>
    </row>
    <row r="114" spans="2:31" x14ac:dyDescent="0.25">
      <c r="B114" s="18">
        <f>IF(G114="","",B113+1)</f>
        <v>92</v>
      </c>
      <c r="C114" s="25">
        <v>5200000002100</v>
      </c>
      <c r="D114" s="19"/>
      <c r="E114" s="19"/>
      <c r="F114" s="2"/>
      <c r="G114" s="20" t="s">
        <v>226</v>
      </c>
      <c r="H114" s="21">
        <v>13</v>
      </c>
      <c r="I114" s="21" t="s">
        <v>598</v>
      </c>
      <c r="J114" s="46"/>
      <c r="K114" s="46" t="s">
        <v>104</v>
      </c>
      <c r="L114" s="47"/>
      <c r="M114" s="48">
        <v>0.85</v>
      </c>
      <c r="N114" s="48">
        <v>0.85</v>
      </c>
      <c r="O114" s="49"/>
      <c r="P114" s="50"/>
      <c r="Q114" s="50">
        <v>0.18</v>
      </c>
      <c r="R114" s="50"/>
      <c r="S114" s="50"/>
      <c r="T114" s="46" t="s">
        <v>605</v>
      </c>
      <c r="U114" s="46" t="s">
        <v>606</v>
      </c>
      <c r="V114" s="51"/>
      <c r="W114" s="62"/>
      <c r="X114" s="62"/>
      <c r="Y114" s="23">
        <f>IF(M114&lt;&gt;"",$H114*M114,"")</f>
        <v>11.049999999999999</v>
      </c>
      <c r="Z114" s="23">
        <f>IF(N114&lt;&gt;"",$H114*N114,"")</f>
        <v>11.049999999999999</v>
      </c>
      <c r="AA114" s="19">
        <f>IF(OR(M114&lt;&gt;"",N114&lt;&gt;""),1,0)</f>
        <v>1</v>
      </c>
      <c r="AB114" s="19">
        <f>IF(M114&lt;&gt;0,1,0)</f>
        <v>1</v>
      </c>
      <c r="AC114" s="19">
        <f>IF(N114&lt;&gt;0,1,0)</f>
        <v>1</v>
      </c>
      <c r="AD114" s="23" t="str">
        <f>IF(W114&lt;&gt;"",$H114*W114,"")</f>
        <v/>
      </c>
      <c r="AE114" s="23" t="str">
        <f>IF(X114&lt;&gt;"",$H114*X114,"")</f>
        <v/>
      </c>
    </row>
    <row r="115" spans="2:31" x14ac:dyDescent="0.25">
      <c r="B115" s="18">
        <f>IF(G115="","",B114+1)</f>
        <v>93</v>
      </c>
      <c r="C115" s="25">
        <v>5200000002140</v>
      </c>
      <c r="D115" s="19"/>
      <c r="E115" s="19"/>
      <c r="F115" s="20"/>
      <c r="G115" s="20" t="s">
        <v>227</v>
      </c>
      <c r="H115" s="21">
        <v>1</v>
      </c>
      <c r="I115" s="21" t="s">
        <v>598</v>
      </c>
      <c r="J115" s="46"/>
      <c r="K115" s="46" t="s">
        <v>104</v>
      </c>
      <c r="L115" s="47"/>
      <c r="M115" s="48">
        <v>1.8</v>
      </c>
      <c r="N115" s="48">
        <v>1.8</v>
      </c>
      <c r="O115" s="49"/>
      <c r="P115" s="50"/>
      <c r="Q115" s="50">
        <v>0.18</v>
      </c>
      <c r="R115" s="50"/>
      <c r="S115" s="50"/>
      <c r="T115" s="46" t="s">
        <v>605</v>
      </c>
      <c r="U115" s="46" t="s">
        <v>606</v>
      </c>
      <c r="V115" s="51"/>
      <c r="W115" s="62"/>
      <c r="X115" s="62"/>
      <c r="Y115" s="23">
        <f>IF(M115&lt;&gt;"",$H115*M115,"")</f>
        <v>1.8</v>
      </c>
      <c r="Z115" s="23">
        <f>IF(N115&lt;&gt;"",$H115*N115,"")</f>
        <v>1.8</v>
      </c>
      <c r="AA115" s="19">
        <f>IF(OR(M115&lt;&gt;"",N115&lt;&gt;""),1,0)</f>
        <v>1</v>
      </c>
      <c r="AB115" s="19">
        <f>IF(M115&lt;&gt;0,1,0)</f>
        <v>1</v>
      </c>
      <c r="AC115" s="19">
        <f>IF(N115&lt;&gt;0,1,0)</f>
        <v>1</v>
      </c>
      <c r="AD115" s="23" t="str">
        <f>IF(W115&lt;&gt;"",$H115*W115,"")</f>
        <v/>
      </c>
      <c r="AE115" s="23" t="str">
        <f>IF(X115&lt;&gt;"",$H115*X115,"")</f>
        <v/>
      </c>
    </row>
    <row r="116" spans="2:31" x14ac:dyDescent="0.25">
      <c r="B116" s="18">
        <f>IF(G116="","",B115+1)</f>
        <v>94</v>
      </c>
      <c r="C116" s="25">
        <v>5200000000987</v>
      </c>
      <c r="D116" s="19"/>
      <c r="E116" s="19"/>
      <c r="F116" s="2"/>
      <c r="G116" s="20" t="s">
        <v>228</v>
      </c>
      <c r="H116" s="21">
        <v>1</v>
      </c>
      <c r="I116" s="21" t="s">
        <v>598</v>
      </c>
      <c r="J116" s="46"/>
      <c r="K116" s="46" t="s">
        <v>104</v>
      </c>
      <c r="L116" s="47"/>
      <c r="M116" s="48">
        <v>0.85</v>
      </c>
      <c r="N116" s="48">
        <v>0.85</v>
      </c>
      <c r="O116" s="49"/>
      <c r="P116" s="50"/>
      <c r="Q116" s="50">
        <v>0.18</v>
      </c>
      <c r="R116" s="50"/>
      <c r="S116" s="50"/>
      <c r="T116" s="46" t="s">
        <v>605</v>
      </c>
      <c r="U116" s="46" t="s">
        <v>606</v>
      </c>
      <c r="V116" s="51"/>
      <c r="W116" s="62"/>
      <c r="X116" s="62"/>
      <c r="Y116" s="23">
        <f>IF(M116&lt;&gt;"",$H116*M116,"")</f>
        <v>0.85</v>
      </c>
      <c r="Z116" s="23">
        <f>IF(N116&lt;&gt;"",$H116*N116,"")</f>
        <v>0.85</v>
      </c>
      <c r="AA116" s="19">
        <f>IF(OR(M116&lt;&gt;"",N116&lt;&gt;""),1,0)</f>
        <v>1</v>
      </c>
      <c r="AB116" s="19">
        <f>IF(M116&lt;&gt;0,1,0)</f>
        <v>1</v>
      </c>
      <c r="AC116" s="19">
        <f>IF(N116&lt;&gt;0,1,0)</f>
        <v>1</v>
      </c>
      <c r="AD116" s="23" t="str">
        <f>IF(W116&lt;&gt;"",$H116*W116,"")</f>
        <v/>
      </c>
      <c r="AE116" s="23" t="str">
        <f>IF(X116&lt;&gt;"",$H116*X116,"")</f>
        <v/>
      </c>
    </row>
    <row r="117" spans="2:31" x14ac:dyDescent="0.25">
      <c r="B117" s="18">
        <f>IF(G117="","",B116+1)</f>
        <v>95</v>
      </c>
      <c r="C117" s="25">
        <v>5200000002613</v>
      </c>
      <c r="D117" s="19"/>
      <c r="E117" s="19"/>
      <c r="F117" s="20"/>
      <c r="G117" s="20" t="s">
        <v>229</v>
      </c>
      <c r="H117" s="21">
        <v>1</v>
      </c>
      <c r="I117" s="21" t="s">
        <v>598</v>
      </c>
      <c r="J117" s="46"/>
      <c r="K117" s="46" t="s">
        <v>104</v>
      </c>
      <c r="L117" s="47"/>
      <c r="M117" s="48">
        <v>13.8</v>
      </c>
      <c r="N117" s="48">
        <v>13.8</v>
      </c>
      <c r="O117" s="49"/>
      <c r="P117" s="50"/>
      <c r="Q117" s="50">
        <v>0.18</v>
      </c>
      <c r="R117" s="50"/>
      <c r="S117" s="50"/>
      <c r="T117" s="46" t="s">
        <v>605</v>
      </c>
      <c r="U117" s="46" t="s">
        <v>606</v>
      </c>
      <c r="V117" s="51"/>
      <c r="W117" s="62"/>
      <c r="X117" s="62"/>
      <c r="Y117" s="23">
        <f>IF(M117&lt;&gt;"",$H117*M117,"")</f>
        <v>13.8</v>
      </c>
      <c r="Z117" s="23">
        <f>IF(N117&lt;&gt;"",$H117*N117,"")</f>
        <v>13.8</v>
      </c>
      <c r="AA117" s="19">
        <f>IF(OR(M117&lt;&gt;"",N117&lt;&gt;""),1,0)</f>
        <v>1</v>
      </c>
      <c r="AB117" s="19">
        <f>IF(M117&lt;&gt;0,1,0)</f>
        <v>1</v>
      </c>
      <c r="AC117" s="19">
        <f>IF(N117&lt;&gt;0,1,0)</f>
        <v>1</v>
      </c>
      <c r="AD117" s="23" t="str">
        <f>IF(W117&lt;&gt;"",$H117*W117,"")</f>
        <v/>
      </c>
      <c r="AE117" s="23" t="str">
        <f>IF(X117&lt;&gt;"",$H117*X117,"")</f>
        <v/>
      </c>
    </row>
    <row r="118" spans="2:31" x14ac:dyDescent="0.25">
      <c r="B118" s="18">
        <f>IF(G118="","",B117+1)</f>
        <v>96</v>
      </c>
      <c r="C118" s="25">
        <v>5200000004482</v>
      </c>
      <c r="D118" s="19"/>
      <c r="E118" s="19"/>
      <c r="F118" s="20"/>
      <c r="G118" s="20" t="s">
        <v>230</v>
      </c>
      <c r="H118" s="21">
        <v>1</v>
      </c>
      <c r="I118" s="21" t="s">
        <v>598</v>
      </c>
      <c r="J118" s="46"/>
      <c r="K118" s="46" t="s">
        <v>104</v>
      </c>
      <c r="L118" s="47"/>
      <c r="M118" s="48"/>
      <c r="N118" s="48"/>
      <c r="O118" s="49"/>
      <c r="P118" s="50"/>
      <c r="Q118" s="50">
        <v>0.18</v>
      </c>
      <c r="R118" s="50"/>
      <c r="S118" s="50"/>
      <c r="T118" s="46" t="s">
        <v>605</v>
      </c>
      <c r="U118" s="46" t="s">
        <v>606</v>
      </c>
      <c r="V118" s="51"/>
      <c r="W118" s="62"/>
      <c r="X118" s="62"/>
      <c r="Y118" s="23" t="str">
        <f>IF(M118&lt;&gt;"",$H118*M118,"")</f>
        <v/>
      </c>
      <c r="Z118" s="23" t="str">
        <f>IF(N118&lt;&gt;"",$H118*N118,"")</f>
        <v/>
      </c>
      <c r="AA118" s="19">
        <f>IF(OR(M118&lt;&gt;"",N118&lt;&gt;""),1,0)</f>
        <v>0</v>
      </c>
      <c r="AB118" s="19">
        <f>IF(M118&lt;&gt;0,1,0)</f>
        <v>0</v>
      </c>
      <c r="AC118" s="19">
        <f>IF(N118&lt;&gt;0,1,0)</f>
        <v>0</v>
      </c>
      <c r="AD118" s="23" t="str">
        <f>IF(W118&lt;&gt;"",$H118*W118,"")</f>
        <v/>
      </c>
      <c r="AE118" s="23" t="str">
        <f>IF(X118&lt;&gt;"",$H118*X118,"")</f>
        <v/>
      </c>
    </row>
    <row r="119" spans="2:31" x14ac:dyDescent="0.25">
      <c r="B119" s="18">
        <f>IF(G119="","",B118+1)</f>
        <v>97</v>
      </c>
      <c r="C119" s="25">
        <v>5200000013667</v>
      </c>
      <c r="D119" s="19"/>
      <c r="E119" s="19"/>
      <c r="F119" s="2"/>
      <c r="G119" s="20" t="s">
        <v>231</v>
      </c>
      <c r="H119" s="21">
        <v>333</v>
      </c>
      <c r="I119" s="21" t="s">
        <v>598</v>
      </c>
      <c r="J119" s="46"/>
      <c r="K119" s="46" t="s">
        <v>104</v>
      </c>
      <c r="L119" s="47"/>
      <c r="M119" s="48">
        <v>4.45</v>
      </c>
      <c r="N119" s="48">
        <v>4.45</v>
      </c>
      <c r="O119" s="49"/>
      <c r="P119" s="50"/>
      <c r="Q119" s="50">
        <v>0.18</v>
      </c>
      <c r="R119" s="50"/>
      <c r="S119" s="50"/>
      <c r="T119" s="46" t="s">
        <v>605</v>
      </c>
      <c r="U119" s="46" t="s">
        <v>606</v>
      </c>
      <c r="V119" s="51"/>
      <c r="W119" s="62"/>
      <c r="X119" s="62"/>
      <c r="Y119" s="23">
        <f>IF(M119&lt;&gt;"",$H119*M119,"")</f>
        <v>1481.8500000000001</v>
      </c>
      <c r="Z119" s="23">
        <f>IF(N119&lt;&gt;"",$H119*N119,"")</f>
        <v>1481.8500000000001</v>
      </c>
      <c r="AA119" s="19">
        <f>IF(OR(M119&lt;&gt;"",N119&lt;&gt;""),1,0)</f>
        <v>1</v>
      </c>
      <c r="AB119" s="19">
        <f>IF(M119&lt;&gt;0,1,0)</f>
        <v>1</v>
      </c>
      <c r="AC119" s="19">
        <f>IF(N119&lt;&gt;0,1,0)</f>
        <v>1</v>
      </c>
      <c r="AD119" s="23" t="str">
        <f>IF(W119&lt;&gt;"",$H119*W119,"")</f>
        <v/>
      </c>
      <c r="AE119" s="23" t="str">
        <f>IF(X119&lt;&gt;"",$H119*X119,"")</f>
        <v/>
      </c>
    </row>
    <row r="120" spans="2:31" x14ac:dyDescent="0.25">
      <c r="B120" s="18">
        <f>IF(G120="","",B119+1)</f>
        <v>98</v>
      </c>
      <c r="C120" s="25">
        <v>5900000001256</v>
      </c>
      <c r="D120" s="19"/>
      <c r="E120" s="19"/>
      <c r="F120" s="20"/>
      <c r="G120" s="20" t="s">
        <v>232</v>
      </c>
      <c r="H120" s="21">
        <v>133</v>
      </c>
      <c r="I120" s="21" t="s">
        <v>598</v>
      </c>
      <c r="J120" s="46"/>
      <c r="K120" s="46" t="s">
        <v>104</v>
      </c>
      <c r="L120" s="47"/>
      <c r="M120" s="48">
        <v>4.95</v>
      </c>
      <c r="N120" s="48">
        <v>4.95</v>
      </c>
      <c r="O120" s="49"/>
      <c r="P120" s="50"/>
      <c r="Q120" s="50">
        <v>0.18</v>
      </c>
      <c r="R120" s="50"/>
      <c r="S120" s="50"/>
      <c r="T120" s="46" t="s">
        <v>605</v>
      </c>
      <c r="U120" s="46" t="s">
        <v>606</v>
      </c>
      <c r="V120" s="51"/>
      <c r="W120" s="62"/>
      <c r="X120" s="62"/>
      <c r="Y120" s="23">
        <f>IF(M120&lt;&gt;"",$H120*M120,"")</f>
        <v>658.35</v>
      </c>
      <c r="Z120" s="23">
        <f>IF(N120&lt;&gt;"",$H120*N120,"")</f>
        <v>658.35</v>
      </c>
      <c r="AA120" s="19">
        <f>IF(OR(M120&lt;&gt;"",N120&lt;&gt;""),1,0)</f>
        <v>1</v>
      </c>
      <c r="AB120" s="19">
        <f>IF(M120&lt;&gt;0,1,0)</f>
        <v>1</v>
      </c>
      <c r="AC120" s="19">
        <f>IF(N120&lt;&gt;0,1,0)</f>
        <v>1</v>
      </c>
      <c r="AD120" s="23" t="str">
        <f>IF(W120&lt;&gt;"",$H120*W120,"")</f>
        <v/>
      </c>
      <c r="AE120" s="23" t="str">
        <f>IF(X120&lt;&gt;"",$H120*X120,"")</f>
        <v/>
      </c>
    </row>
    <row r="121" spans="2:31" x14ac:dyDescent="0.25">
      <c r="B121" s="18">
        <f>IF(G121="","",B120+1)</f>
        <v>99</v>
      </c>
      <c r="C121" s="25">
        <v>5200000016006</v>
      </c>
      <c r="D121" s="19"/>
      <c r="E121" s="19"/>
      <c r="F121" s="2"/>
      <c r="G121" s="20" t="s">
        <v>233</v>
      </c>
      <c r="H121" s="21">
        <v>167</v>
      </c>
      <c r="I121" s="21" t="s">
        <v>598</v>
      </c>
      <c r="J121" s="46"/>
      <c r="K121" s="46" t="s">
        <v>104</v>
      </c>
      <c r="L121" s="47"/>
      <c r="M121" s="48">
        <v>2.9</v>
      </c>
      <c r="N121" s="48">
        <v>2.9</v>
      </c>
      <c r="O121" s="49"/>
      <c r="P121" s="50"/>
      <c r="Q121" s="50">
        <v>0.18</v>
      </c>
      <c r="R121" s="50"/>
      <c r="S121" s="50"/>
      <c r="T121" s="46" t="s">
        <v>605</v>
      </c>
      <c r="U121" s="46" t="s">
        <v>606</v>
      </c>
      <c r="V121" s="51"/>
      <c r="W121" s="62"/>
      <c r="X121" s="62"/>
      <c r="Y121" s="23">
        <f>IF(M121&lt;&gt;"",$H121*M121,"")</f>
        <v>484.3</v>
      </c>
      <c r="Z121" s="23">
        <f>IF(N121&lt;&gt;"",$H121*N121,"")</f>
        <v>484.3</v>
      </c>
      <c r="AA121" s="19">
        <f>IF(OR(M121&lt;&gt;"",N121&lt;&gt;""),1,0)</f>
        <v>1</v>
      </c>
      <c r="AB121" s="19">
        <f>IF(M121&lt;&gt;0,1,0)</f>
        <v>1</v>
      </c>
      <c r="AC121" s="19">
        <f>IF(N121&lt;&gt;0,1,0)</f>
        <v>1</v>
      </c>
      <c r="AD121" s="23" t="str">
        <f>IF(W121&lt;&gt;"",$H121*W121,"")</f>
        <v/>
      </c>
      <c r="AE121" s="23" t="str">
        <f>IF(X121&lt;&gt;"",$H121*X121,"")</f>
        <v/>
      </c>
    </row>
    <row r="122" spans="2:31" x14ac:dyDescent="0.25">
      <c r="B122" s="18">
        <f>IF(G122="","",B121+1)</f>
        <v>100</v>
      </c>
      <c r="C122" s="25">
        <v>5200000002549</v>
      </c>
      <c r="D122" s="19"/>
      <c r="E122" s="19"/>
      <c r="F122" s="20"/>
      <c r="G122" s="20" t="s">
        <v>234</v>
      </c>
      <c r="H122" s="21">
        <v>1</v>
      </c>
      <c r="I122" s="21" t="s">
        <v>598</v>
      </c>
      <c r="J122" s="46"/>
      <c r="K122" s="46" t="s">
        <v>104</v>
      </c>
      <c r="L122" s="47"/>
      <c r="M122" s="48">
        <v>4.95</v>
      </c>
      <c r="N122" s="48">
        <v>4.95</v>
      </c>
      <c r="O122" s="49"/>
      <c r="P122" s="50"/>
      <c r="Q122" s="50">
        <v>0.18</v>
      </c>
      <c r="R122" s="50"/>
      <c r="S122" s="50"/>
      <c r="T122" s="46" t="s">
        <v>605</v>
      </c>
      <c r="U122" s="46" t="s">
        <v>606</v>
      </c>
      <c r="V122" s="51"/>
      <c r="W122" s="62"/>
      <c r="X122" s="62"/>
      <c r="Y122" s="23">
        <f>IF(M122&lt;&gt;"",$H122*M122,"")</f>
        <v>4.95</v>
      </c>
      <c r="Z122" s="23">
        <f>IF(N122&lt;&gt;"",$H122*N122,"")</f>
        <v>4.95</v>
      </c>
      <c r="AA122" s="19">
        <f>IF(OR(M122&lt;&gt;"",N122&lt;&gt;""),1,0)</f>
        <v>1</v>
      </c>
      <c r="AB122" s="19">
        <f>IF(M122&lt;&gt;0,1,0)</f>
        <v>1</v>
      </c>
      <c r="AC122" s="19">
        <f>IF(N122&lt;&gt;0,1,0)</f>
        <v>1</v>
      </c>
      <c r="AD122" s="23" t="str">
        <f>IF(W122&lt;&gt;"",$H122*W122,"")</f>
        <v/>
      </c>
      <c r="AE122" s="23" t="str">
        <f>IF(X122&lt;&gt;"",$H122*X122,"")</f>
        <v/>
      </c>
    </row>
    <row r="123" spans="2:31" x14ac:dyDescent="0.25">
      <c r="B123" s="18">
        <f>IF(G123="","",B122+1)</f>
        <v>101</v>
      </c>
      <c r="C123" s="25">
        <v>5200000022574</v>
      </c>
      <c r="D123" s="19"/>
      <c r="E123" s="19"/>
      <c r="F123" s="2"/>
      <c r="G123" s="20" t="s">
        <v>564</v>
      </c>
      <c r="H123" s="21">
        <v>200</v>
      </c>
      <c r="I123" s="21" t="s">
        <v>598</v>
      </c>
      <c r="J123" s="46"/>
      <c r="K123" s="46" t="s">
        <v>104</v>
      </c>
      <c r="L123" s="47"/>
      <c r="M123" s="48">
        <v>4.9000000000000004</v>
      </c>
      <c r="N123" s="48">
        <v>4.9000000000000004</v>
      </c>
      <c r="O123" s="49"/>
      <c r="P123" s="50"/>
      <c r="Q123" s="50">
        <v>0.18</v>
      </c>
      <c r="R123" s="50"/>
      <c r="S123" s="50"/>
      <c r="T123" s="46" t="s">
        <v>605</v>
      </c>
      <c r="U123" s="46" t="s">
        <v>606</v>
      </c>
      <c r="V123" s="51"/>
      <c r="W123" s="62"/>
      <c r="X123" s="62"/>
      <c r="Y123" s="23">
        <f>IF(M123&lt;&gt;"",$H123*M123,"")</f>
        <v>980.00000000000011</v>
      </c>
      <c r="Z123" s="23">
        <f>IF(N123&lt;&gt;"",$H123*N123,"")</f>
        <v>980.00000000000011</v>
      </c>
      <c r="AA123" s="19">
        <f>IF(OR(M123&lt;&gt;"",N123&lt;&gt;""),1,0)</f>
        <v>1</v>
      </c>
      <c r="AB123" s="19">
        <f>IF(M123&lt;&gt;0,1,0)</f>
        <v>1</v>
      </c>
      <c r="AC123" s="19">
        <f>IF(N123&lt;&gt;0,1,0)</f>
        <v>1</v>
      </c>
      <c r="AD123" s="23" t="str">
        <f>IF(W123&lt;&gt;"",$H123*W123,"")</f>
        <v/>
      </c>
      <c r="AE123" s="23" t="str">
        <f>IF(X123&lt;&gt;"",$H123*X123,"")</f>
        <v/>
      </c>
    </row>
    <row r="124" spans="2:31" x14ac:dyDescent="0.25">
      <c r="B124" s="18">
        <f>IF(G124="","",B123+1)</f>
        <v>102</v>
      </c>
      <c r="C124" s="25">
        <v>5200000024083</v>
      </c>
      <c r="D124" s="19"/>
      <c r="E124" s="19"/>
      <c r="F124" s="20"/>
      <c r="G124" s="20" t="s">
        <v>565</v>
      </c>
      <c r="H124" s="21">
        <v>1</v>
      </c>
      <c r="I124" s="21" t="s">
        <v>598</v>
      </c>
      <c r="J124" s="46"/>
      <c r="K124" s="46" t="s">
        <v>104</v>
      </c>
      <c r="L124" s="47"/>
      <c r="M124" s="48"/>
      <c r="N124" s="48"/>
      <c r="O124" s="49"/>
      <c r="P124" s="50"/>
      <c r="Q124" s="50">
        <v>0.18</v>
      </c>
      <c r="R124" s="50"/>
      <c r="S124" s="50"/>
      <c r="T124" s="46" t="s">
        <v>605</v>
      </c>
      <c r="U124" s="46" t="s">
        <v>606</v>
      </c>
      <c r="V124" s="51"/>
      <c r="W124" s="62"/>
      <c r="X124" s="62"/>
      <c r="Y124" s="23" t="str">
        <f>IF(M124&lt;&gt;"",$H124*M124,"")</f>
        <v/>
      </c>
      <c r="Z124" s="23" t="str">
        <f>IF(N124&lt;&gt;"",$H124*N124,"")</f>
        <v/>
      </c>
      <c r="AA124" s="19">
        <f>IF(OR(M124&lt;&gt;"",N124&lt;&gt;""),1,0)</f>
        <v>0</v>
      </c>
      <c r="AB124" s="19">
        <f>IF(M124&lt;&gt;0,1,0)</f>
        <v>0</v>
      </c>
      <c r="AC124" s="19">
        <f>IF(N124&lt;&gt;0,1,0)</f>
        <v>0</v>
      </c>
      <c r="AD124" s="23" t="str">
        <f>IF(W124&lt;&gt;"",$H124*W124,"")</f>
        <v/>
      </c>
      <c r="AE124" s="23" t="str">
        <f>IF(X124&lt;&gt;"",$H124*X124,"")</f>
        <v/>
      </c>
    </row>
    <row r="125" spans="2:31" x14ac:dyDescent="0.25">
      <c r="B125" s="18">
        <f>IF(G125="","",B124+1)</f>
        <v>103</v>
      </c>
      <c r="C125" s="25">
        <v>5300000004948</v>
      </c>
      <c r="D125" s="19"/>
      <c r="E125" s="19"/>
      <c r="F125" s="2"/>
      <c r="G125" s="20" t="s">
        <v>235</v>
      </c>
      <c r="H125" s="21">
        <v>1</v>
      </c>
      <c r="I125" s="21" t="s">
        <v>598</v>
      </c>
      <c r="J125" s="46"/>
      <c r="K125" s="46" t="s">
        <v>104</v>
      </c>
      <c r="L125" s="47"/>
      <c r="M125" s="48">
        <v>2.2999999999999998</v>
      </c>
      <c r="N125" s="48">
        <v>2.2999999999999998</v>
      </c>
      <c r="O125" s="49"/>
      <c r="P125" s="50"/>
      <c r="Q125" s="50">
        <v>0.18</v>
      </c>
      <c r="R125" s="50"/>
      <c r="S125" s="50"/>
      <c r="T125" s="46" t="s">
        <v>605</v>
      </c>
      <c r="U125" s="46" t="s">
        <v>606</v>
      </c>
      <c r="V125" s="51"/>
      <c r="W125" s="62"/>
      <c r="X125" s="62"/>
      <c r="Y125" s="23">
        <f>IF(M125&lt;&gt;"",$H125*M125,"")</f>
        <v>2.2999999999999998</v>
      </c>
      <c r="Z125" s="23">
        <f>IF(N125&lt;&gt;"",$H125*N125,"")</f>
        <v>2.2999999999999998</v>
      </c>
      <c r="AA125" s="19">
        <f>IF(OR(M125&lt;&gt;"",N125&lt;&gt;""),1,0)</f>
        <v>1</v>
      </c>
      <c r="AB125" s="19">
        <f>IF(M125&lt;&gt;0,1,0)</f>
        <v>1</v>
      </c>
      <c r="AC125" s="19">
        <f>IF(N125&lt;&gt;0,1,0)</f>
        <v>1</v>
      </c>
      <c r="AD125" s="23" t="str">
        <f>IF(W125&lt;&gt;"",$H125*W125,"")</f>
        <v/>
      </c>
      <c r="AE125" s="23" t="str">
        <f>IF(X125&lt;&gt;"",$H125*X125,"")</f>
        <v/>
      </c>
    </row>
    <row r="126" spans="2:31" x14ac:dyDescent="0.25">
      <c r="B126" s="18">
        <f>IF(G126="","",B125+1)</f>
        <v>104</v>
      </c>
      <c r="C126" s="25">
        <v>5300000004945</v>
      </c>
      <c r="D126" s="19"/>
      <c r="E126" s="19"/>
      <c r="F126" s="20"/>
      <c r="G126" s="20" t="s">
        <v>236</v>
      </c>
      <c r="H126" s="21">
        <v>1</v>
      </c>
      <c r="I126" s="21" t="s">
        <v>598</v>
      </c>
      <c r="J126" s="46"/>
      <c r="K126" s="46" t="s">
        <v>104</v>
      </c>
      <c r="L126" s="47"/>
      <c r="M126" s="48">
        <v>3</v>
      </c>
      <c r="N126" s="48">
        <v>3</v>
      </c>
      <c r="O126" s="49"/>
      <c r="P126" s="50"/>
      <c r="Q126" s="50">
        <v>0.18</v>
      </c>
      <c r="R126" s="50"/>
      <c r="S126" s="50"/>
      <c r="T126" s="46" t="s">
        <v>605</v>
      </c>
      <c r="U126" s="46" t="s">
        <v>606</v>
      </c>
      <c r="V126" s="51"/>
      <c r="W126" s="62"/>
      <c r="X126" s="62"/>
      <c r="Y126" s="23">
        <f>IF(M126&lt;&gt;"",$H126*M126,"")</f>
        <v>3</v>
      </c>
      <c r="Z126" s="23">
        <f>IF(N126&lt;&gt;"",$H126*N126,"")</f>
        <v>3</v>
      </c>
      <c r="AA126" s="19">
        <f>IF(OR(M126&lt;&gt;"",N126&lt;&gt;""),1,0)</f>
        <v>1</v>
      </c>
      <c r="AB126" s="19">
        <f>IF(M126&lt;&gt;0,1,0)</f>
        <v>1</v>
      </c>
      <c r="AC126" s="19">
        <f>IF(N126&lt;&gt;0,1,0)</f>
        <v>1</v>
      </c>
      <c r="AD126" s="23" t="str">
        <f>IF(W126&lt;&gt;"",$H126*W126,"")</f>
        <v/>
      </c>
      <c r="AE126" s="23" t="str">
        <f>IF(X126&lt;&gt;"",$H126*X126,"")</f>
        <v/>
      </c>
    </row>
    <row r="127" spans="2:31" x14ac:dyDescent="0.25">
      <c r="B127" s="18">
        <f>IF(G127="","",B126+1)</f>
        <v>105</v>
      </c>
      <c r="C127" s="25">
        <v>5200000012960</v>
      </c>
      <c r="D127" s="19"/>
      <c r="E127" s="19"/>
      <c r="F127" s="2"/>
      <c r="G127" s="20" t="s">
        <v>237</v>
      </c>
      <c r="H127" s="21">
        <v>133</v>
      </c>
      <c r="I127" s="21" t="s">
        <v>598</v>
      </c>
      <c r="J127" s="46"/>
      <c r="K127" s="46" t="s">
        <v>104</v>
      </c>
      <c r="L127" s="47"/>
      <c r="M127" s="48">
        <v>3</v>
      </c>
      <c r="N127" s="48">
        <v>3</v>
      </c>
      <c r="O127" s="49"/>
      <c r="P127" s="50"/>
      <c r="Q127" s="50">
        <v>0.18</v>
      </c>
      <c r="R127" s="50"/>
      <c r="S127" s="50"/>
      <c r="T127" s="46" t="s">
        <v>605</v>
      </c>
      <c r="U127" s="46" t="s">
        <v>606</v>
      </c>
      <c r="V127" s="51"/>
      <c r="W127" s="62"/>
      <c r="X127" s="62"/>
      <c r="Y127" s="23">
        <f>IF(M127&lt;&gt;"",$H127*M127,"")</f>
        <v>399</v>
      </c>
      <c r="Z127" s="23">
        <f>IF(N127&lt;&gt;"",$H127*N127,"")</f>
        <v>399</v>
      </c>
      <c r="AA127" s="19">
        <f>IF(OR(M127&lt;&gt;"",N127&lt;&gt;""),1,0)</f>
        <v>1</v>
      </c>
      <c r="AB127" s="19">
        <f>IF(M127&lt;&gt;0,1,0)</f>
        <v>1</v>
      </c>
      <c r="AC127" s="19">
        <f>IF(N127&lt;&gt;0,1,0)</f>
        <v>1</v>
      </c>
      <c r="AD127" s="23" t="str">
        <f>IF(W127&lt;&gt;"",$H127*W127,"")</f>
        <v/>
      </c>
      <c r="AE127" s="23" t="str">
        <f>IF(X127&lt;&gt;"",$H127*X127,"")</f>
        <v/>
      </c>
    </row>
    <row r="128" spans="2:31" x14ac:dyDescent="0.25">
      <c r="B128" s="18">
        <f>IF(G128="","",B127+1)</f>
        <v>106</v>
      </c>
      <c r="C128" s="25">
        <v>5200000012961</v>
      </c>
      <c r="D128" s="19"/>
      <c r="E128" s="19"/>
      <c r="F128" s="20"/>
      <c r="G128" s="20" t="s">
        <v>238</v>
      </c>
      <c r="H128" s="21">
        <v>133</v>
      </c>
      <c r="I128" s="21" t="s">
        <v>598</v>
      </c>
      <c r="J128" s="46"/>
      <c r="K128" s="46" t="s">
        <v>104</v>
      </c>
      <c r="L128" s="47"/>
      <c r="M128" s="48">
        <v>2</v>
      </c>
      <c r="N128" s="48">
        <v>2</v>
      </c>
      <c r="O128" s="49"/>
      <c r="P128" s="50"/>
      <c r="Q128" s="50">
        <v>0.18</v>
      </c>
      <c r="R128" s="50"/>
      <c r="S128" s="50"/>
      <c r="T128" s="46" t="s">
        <v>605</v>
      </c>
      <c r="U128" s="46" t="s">
        <v>606</v>
      </c>
      <c r="V128" s="51"/>
      <c r="W128" s="62"/>
      <c r="X128" s="62"/>
      <c r="Y128" s="23">
        <f>IF(M128&lt;&gt;"",$H128*M128,"")</f>
        <v>266</v>
      </c>
      <c r="Z128" s="23">
        <f>IF(N128&lt;&gt;"",$H128*N128,"")</f>
        <v>266</v>
      </c>
      <c r="AA128" s="19">
        <f>IF(OR(M128&lt;&gt;"",N128&lt;&gt;""),1,0)</f>
        <v>1</v>
      </c>
      <c r="AB128" s="19">
        <f>IF(M128&lt;&gt;0,1,0)</f>
        <v>1</v>
      </c>
      <c r="AC128" s="19">
        <f>IF(N128&lt;&gt;0,1,0)</f>
        <v>1</v>
      </c>
      <c r="AD128" s="23" t="str">
        <f>IF(W128&lt;&gt;"",$H128*W128,"")</f>
        <v/>
      </c>
      <c r="AE128" s="23" t="str">
        <f>IF(X128&lt;&gt;"",$H128*X128,"")</f>
        <v/>
      </c>
    </row>
    <row r="129" spans="2:31" x14ac:dyDescent="0.25">
      <c r="B129" s="18">
        <f>IF(G129="","",B128+1)</f>
        <v>107</v>
      </c>
      <c r="C129" s="25">
        <v>5200000018986</v>
      </c>
      <c r="D129" s="19"/>
      <c r="E129" s="19"/>
      <c r="F129" s="2"/>
      <c r="G129" s="20" t="s">
        <v>239</v>
      </c>
      <c r="H129" s="21">
        <v>1</v>
      </c>
      <c r="I129" s="21" t="s">
        <v>598</v>
      </c>
      <c r="J129" s="46"/>
      <c r="K129" s="46" t="s">
        <v>104</v>
      </c>
      <c r="L129" s="47"/>
      <c r="M129" s="48">
        <v>89</v>
      </c>
      <c r="N129" s="48">
        <v>89</v>
      </c>
      <c r="O129" s="49"/>
      <c r="P129" s="50"/>
      <c r="Q129" s="50">
        <v>0.18</v>
      </c>
      <c r="R129" s="50"/>
      <c r="S129" s="50"/>
      <c r="T129" s="46" t="s">
        <v>605</v>
      </c>
      <c r="U129" s="46" t="s">
        <v>606</v>
      </c>
      <c r="V129" s="51"/>
      <c r="W129" s="62"/>
      <c r="X129" s="62"/>
      <c r="Y129" s="23">
        <f>IF(M129&lt;&gt;"",$H129*M129,"")</f>
        <v>89</v>
      </c>
      <c r="Z129" s="23">
        <f>IF(N129&lt;&gt;"",$H129*N129,"")</f>
        <v>89</v>
      </c>
      <c r="AA129" s="19">
        <f>IF(OR(M129&lt;&gt;"",N129&lt;&gt;""),1,0)</f>
        <v>1</v>
      </c>
      <c r="AB129" s="19">
        <f>IF(M129&lt;&gt;0,1,0)</f>
        <v>1</v>
      </c>
      <c r="AC129" s="19">
        <f>IF(N129&lt;&gt;0,1,0)</f>
        <v>1</v>
      </c>
      <c r="AD129" s="23" t="str">
        <f>IF(W129&lt;&gt;"",$H129*W129,"")</f>
        <v/>
      </c>
      <c r="AE129" s="23" t="str">
        <f>IF(X129&lt;&gt;"",$H129*X129,"")</f>
        <v/>
      </c>
    </row>
    <row r="130" spans="2:31" x14ac:dyDescent="0.25">
      <c r="B130" s="18">
        <f>IF(G130="","",B129+1)</f>
        <v>108</v>
      </c>
      <c r="C130" s="25">
        <v>5200000011576</v>
      </c>
      <c r="D130" s="19"/>
      <c r="E130" s="19"/>
      <c r="F130" s="20"/>
      <c r="G130" s="20" t="s">
        <v>240</v>
      </c>
      <c r="H130" s="21">
        <v>1</v>
      </c>
      <c r="I130" s="21" t="s">
        <v>598</v>
      </c>
      <c r="J130" s="46"/>
      <c r="K130" s="46" t="s">
        <v>104</v>
      </c>
      <c r="L130" s="47"/>
      <c r="M130" s="48">
        <v>2.2000000000000002</v>
      </c>
      <c r="N130" s="48">
        <v>2.2000000000000002</v>
      </c>
      <c r="O130" s="49"/>
      <c r="P130" s="50"/>
      <c r="Q130" s="50">
        <v>0.18</v>
      </c>
      <c r="R130" s="50"/>
      <c r="S130" s="50"/>
      <c r="T130" s="46" t="s">
        <v>605</v>
      </c>
      <c r="U130" s="46" t="s">
        <v>606</v>
      </c>
      <c r="V130" s="51"/>
      <c r="W130" s="62"/>
      <c r="X130" s="62"/>
      <c r="Y130" s="23">
        <f>IF(M130&lt;&gt;"",$H130*M130,"")</f>
        <v>2.2000000000000002</v>
      </c>
      <c r="Z130" s="23">
        <f>IF(N130&lt;&gt;"",$H130*N130,"")</f>
        <v>2.2000000000000002</v>
      </c>
      <c r="AA130" s="19">
        <f>IF(OR(M130&lt;&gt;"",N130&lt;&gt;""),1,0)</f>
        <v>1</v>
      </c>
      <c r="AB130" s="19">
        <f>IF(M130&lt;&gt;0,1,0)</f>
        <v>1</v>
      </c>
      <c r="AC130" s="19">
        <f>IF(N130&lt;&gt;0,1,0)</f>
        <v>1</v>
      </c>
      <c r="AD130" s="23" t="str">
        <f>IF(W130&lt;&gt;"",$H130*W130,"")</f>
        <v/>
      </c>
      <c r="AE130" s="23" t="str">
        <f>IF(X130&lt;&gt;"",$H130*X130,"")</f>
        <v/>
      </c>
    </row>
    <row r="131" spans="2:31" x14ac:dyDescent="0.25">
      <c r="B131" s="18">
        <f>IF(G131="","",B130+1)</f>
        <v>109</v>
      </c>
      <c r="C131" s="25">
        <v>5200000019074</v>
      </c>
      <c r="D131" s="19"/>
      <c r="E131" s="19"/>
      <c r="F131" s="2"/>
      <c r="G131" s="20" t="s">
        <v>241</v>
      </c>
      <c r="H131" s="21">
        <v>1</v>
      </c>
      <c r="I131" s="21" t="s">
        <v>598</v>
      </c>
      <c r="J131" s="46"/>
      <c r="K131" s="46" t="s">
        <v>104</v>
      </c>
      <c r="L131" s="47"/>
      <c r="M131" s="48">
        <v>3.85</v>
      </c>
      <c r="N131" s="48">
        <v>3.85</v>
      </c>
      <c r="O131" s="49"/>
      <c r="P131" s="50"/>
      <c r="Q131" s="50">
        <v>0.18</v>
      </c>
      <c r="R131" s="50"/>
      <c r="S131" s="50"/>
      <c r="T131" s="46" t="s">
        <v>605</v>
      </c>
      <c r="U131" s="46" t="s">
        <v>606</v>
      </c>
      <c r="V131" s="51"/>
      <c r="W131" s="62"/>
      <c r="X131" s="62"/>
      <c r="Y131" s="23">
        <f>IF(M131&lt;&gt;"",$H131*M131,"")</f>
        <v>3.85</v>
      </c>
      <c r="Z131" s="23">
        <f>IF(N131&lt;&gt;"",$H131*N131,"")</f>
        <v>3.85</v>
      </c>
      <c r="AA131" s="19">
        <f>IF(OR(M131&lt;&gt;"",N131&lt;&gt;""),1,0)</f>
        <v>1</v>
      </c>
      <c r="AB131" s="19">
        <f>IF(M131&lt;&gt;0,1,0)</f>
        <v>1</v>
      </c>
      <c r="AC131" s="19">
        <f>IF(N131&lt;&gt;0,1,0)</f>
        <v>1</v>
      </c>
      <c r="AD131" s="23" t="str">
        <f>IF(W131&lt;&gt;"",$H131*W131,"")</f>
        <v/>
      </c>
      <c r="AE131" s="23" t="str">
        <f>IF(X131&lt;&gt;"",$H131*X131,"")</f>
        <v/>
      </c>
    </row>
    <row r="132" spans="2:31" x14ac:dyDescent="0.25">
      <c r="B132" s="18">
        <f>IF(G132="","",B131+1)</f>
        <v>110</v>
      </c>
      <c r="C132" s="25">
        <v>5200000015926</v>
      </c>
      <c r="D132" s="19"/>
      <c r="E132" s="19"/>
      <c r="F132" s="20"/>
      <c r="G132" s="20" t="s">
        <v>242</v>
      </c>
      <c r="H132" s="21">
        <v>1</v>
      </c>
      <c r="I132" s="21" t="s">
        <v>598</v>
      </c>
      <c r="J132" s="46"/>
      <c r="K132" s="46" t="s">
        <v>104</v>
      </c>
      <c r="L132" s="47"/>
      <c r="M132" s="48">
        <v>1.7</v>
      </c>
      <c r="N132" s="48">
        <v>1.7</v>
      </c>
      <c r="O132" s="49"/>
      <c r="P132" s="50"/>
      <c r="Q132" s="50">
        <v>0.18</v>
      </c>
      <c r="R132" s="50"/>
      <c r="S132" s="50"/>
      <c r="T132" s="46" t="s">
        <v>605</v>
      </c>
      <c r="U132" s="46" t="s">
        <v>606</v>
      </c>
      <c r="V132" s="51"/>
      <c r="W132" s="62"/>
      <c r="X132" s="62"/>
      <c r="Y132" s="23">
        <f>IF(M132&lt;&gt;"",$H132*M132,"")</f>
        <v>1.7</v>
      </c>
      <c r="Z132" s="23">
        <f>IF(N132&lt;&gt;"",$H132*N132,"")</f>
        <v>1.7</v>
      </c>
      <c r="AA132" s="19">
        <f>IF(OR(M132&lt;&gt;"",N132&lt;&gt;""),1,0)</f>
        <v>1</v>
      </c>
      <c r="AB132" s="19">
        <f>IF(M132&lt;&gt;0,1,0)</f>
        <v>1</v>
      </c>
      <c r="AC132" s="19">
        <f>IF(N132&lt;&gt;0,1,0)</f>
        <v>1</v>
      </c>
      <c r="AD132" s="23" t="str">
        <f>IF(W132&lt;&gt;"",$H132*W132,"")</f>
        <v/>
      </c>
      <c r="AE132" s="23" t="str">
        <f>IF(X132&lt;&gt;"",$H132*X132,"")</f>
        <v/>
      </c>
    </row>
    <row r="133" spans="2:31" x14ac:dyDescent="0.25">
      <c r="B133" s="18">
        <f>IF(G133="","",B132+1)</f>
        <v>111</v>
      </c>
      <c r="C133" s="25">
        <v>5200000015886</v>
      </c>
      <c r="D133" s="19"/>
      <c r="E133" s="19"/>
      <c r="F133" s="2"/>
      <c r="G133" s="20" t="s">
        <v>243</v>
      </c>
      <c r="H133" s="21">
        <v>1</v>
      </c>
      <c r="I133" s="21" t="s">
        <v>598</v>
      </c>
      <c r="J133" s="46"/>
      <c r="K133" s="46" t="s">
        <v>104</v>
      </c>
      <c r="L133" s="47"/>
      <c r="M133" s="48">
        <v>0.25</v>
      </c>
      <c r="N133" s="48">
        <v>0.25</v>
      </c>
      <c r="O133" s="49"/>
      <c r="P133" s="50"/>
      <c r="Q133" s="50">
        <v>0.18</v>
      </c>
      <c r="R133" s="50"/>
      <c r="S133" s="50"/>
      <c r="T133" s="46" t="s">
        <v>605</v>
      </c>
      <c r="U133" s="46" t="s">
        <v>606</v>
      </c>
      <c r="V133" s="51"/>
      <c r="W133" s="62"/>
      <c r="X133" s="62"/>
      <c r="Y133" s="23">
        <f>IF(M133&lt;&gt;"",$H133*M133,"")</f>
        <v>0.25</v>
      </c>
      <c r="Z133" s="23">
        <f>IF(N133&lt;&gt;"",$H133*N133,"")</f>
        <v>0.25</v>
      </c>
      <c r="AA133" s="19">
        <f>IF(OR(M133&lt;&gt;"",N133&lt;&gt;""),1,0)</f>
        <v>1</v>
      </c>
      <c r="AB133" s="19">
        <f>IF(M133&lt;&gt;0,1,0)</f>
        <v>1</v>
      </c>
      <c r="AC133" s="19">
        <f>IF(N133&lt;&gt;0,1,0)</f>
        <v>1</v>
      </c>
      <c r="AD133" s="23" t="str">
        <f>IF(W133&lt;&gt;"",$H133*W133,"")</f>
        <v/>
      </c>
      <c r="AE133" s="23" t="str">
        <f>IF(X133&lt;&gt;"",$H133*X133,"")</f>
        <v/>
      </c>
    </row>
    <row r="134" spans="2:31" x14ac:dyDescent="0.25">
      <c r="B134" s="18">
        <f>IF(G134="","",B133+1)</f>
        <v>112</v>
      </c>
      <c r="C134" s="25">
        <v>5200000012503</v>
      </c>
      <c r="D134" s="19"/>
      <c r="E134" s="19"/>
      <c r="F134" s="20"/>
      <c r="G134" s="20" t="s">
        <v>244</v>
      </c>
      <c r="H134" s="21">
        <v>1</v>
      </c>
      <c r="I134" s="21" t="s">
        <v>598</v>
      </c>
      <c r="J134" s="46"/>
      <c r="K134" s="46" t="s">
        <v>104</v>
      </c>
      <c r="L134" s="47"/>
      <c r="M134" s="48"/>
      <c r="N134" s="48"/>
      <c r="O134" s="49"/>
      <c r="P134" s="50"/>
      <c r="Q134" s="50">
        <v>0.18</v>
      </c>
      <c r="R134" s="50"/>
      <c r="S134" s="50"/>
      <c r="T134" s="46" t="s">
        <v>605</v>
      </c>
      <c r="U134" s="46" t="s">
        <v>606</v>
      </c>
      <c r="V134" s="51"/>
      <c r="W134" s="62"/>
      <c r="X134" s="62"/>
      <c r="Y134" s="23" t="str">
        <f>IF(M134&lt;&gt;"",$H134*M134,"")</f>
        <v/>
      </c>
      <c r="Z134" s="23" t="str">
        <f>IF(N134&lt;&gt;"",$H134*N134,"")</f>
        <v/>
      </c>
      <c r="AA134" s="19">
        <f>IF(OR(M134&lt;&gt;"",N134&lt;&gt;""),1,0)</f>
        <v>0</v>
      </c>
      <c r="AB134" s="19">
        <f>IF(M134&lt;&gt;0,1,0)</f>
        <v>0</v>
      </c>
      <c r="AC134" s="19">
        <f>IF(N134&lt;&gt;0,1,0)</f>
        <v>0</v>
      </c>
      <c r="AD134" s="23" t="str">
        <f>IF(W134&lt;&gt;"",$H134*W134,"")</f>
        <v/>
      </c>
      <c r="AE134" s="23" t="str">
        <f>IF(X134&lt;&gt;"",$H134*X134,"")</f>
        <v/>
      </c>
    </row>
    <row r="135" spans="2:31" x14ac:dyDescent="0.25">
      <c r="B135" s="18">
        <f>IF(G135="","",B134+1)</f>
        <v>113</v>
      </c>
      <c r="C135" s="25">
        <v>5200000013857</v>
      </c>
      <c r="D135" s="19"/>
      <c r="E135" s="19"/>
      <c r="F135" s="2"/>
      <c r="G135" s="20" t="s">
        <v>245</v>
      </c>
      <c r="H135" s="21">
        <v>3</v>
      </c>
      <c r="I135" s="21" t="s">
        <v>598</v>
      </c>
      <c r="J135" s="46"/>
      <c r="K135" s="46" t="s">
        <v>104</v>
      </c>
      <c r="L135" s="47"/>
      <c r="M135" s="48"/>
      <c r="N135" s="48"/>
      <c r="O135" s="49"/>
      <c r="P135" s="50"/>
      <c r="Q135" s="50">
        <v>0.18</v>
      </c>
      <c r="R135" s="50"/>
      <c r="S135" s="50"/>
      <c r="T135" s="46" t="s">
        <v>605</v>
      </c>
      <c r="U135" s="46" t="s">
        <v>606</v>
      </c>
      <c r="V135" s="51"/>
      <c r="W135" s="62"/>
      <c r="X135" s="62"/>
      <c r="Y135" s="23" t="str">
        <f>IF(M135&lt;&gt;"",$H135*M135,"")</f>
        <v/>
      </c>
      <c r="Z135" s="23" t="str">
        <f>IF(N135&lt;&gt;"",$H135*N135,"")</f>
        <v/>
      </c>
      <c r="AA135" s="19">
        <f>IF(OR(M135&lt;&gt;"",N135&lt;&gt;""),1,0)</f>
        <v>0</v>
      </c>
      <c r="AB135" s="19">
        <f>IF(M135&lt;&gt;0,1,0)</f>
        <v>0</v>
      </c>
      <c r="AC135" s="19">
        <f>IF(N135&lt;&gt;0,1,0)</f>
        <v>0</v>
      </c>
      <c r="AD135" s="23" t="str">
        <f>IF(W135&lt;&gt;"",$H135*W135,"")</f>
        <v/>
      </c>
      <c r="AE135" s="23" t="str">
        <f>IF(X135&lt;&gt;"",$H135*X135,"")</f>
        <v/>
      </c>
    </row>
    <row r="136" spans="2:31" x14ac:dyDescent="0.25">
      <c r="B136" s="18">
        <f>IF(G136="","",B135+1)</f>
        <v>114</v>
      </c>
      <c r="C136" s="25">
        <v>5200000013865</v>
      </c>
      <c r="D136" s="19"/>
      <c r="E136" s="19"/>
      <c r="F136" s="20"/>
      <c r="G136" s="20" t="s">
        <v>246</v>
      </c>
      <c r="H136" s="21">
        <v>3</v>
      </c>
      <c r="I136" s="21" t="s">
        <v>598</v>
      </c>
      <c r="J136" s="46"/>
      <c r="K136" s="46" t="s">
        <v>104</v>
      </c>
      <c r="L136" s="47"/>
      <c r="M136" s="48">
        <v>2.9</v>
      </c>
      <c r="N136" s="48">
        <v>2.9</v>
      </c>
      <c r="O136" s="49"/>
      <c r="P136" s="50"/>
      <c r="Q136" s="50">
        <v>0.18</v>
      </c>
      <c r="R136" s="50"/>
      <c r="S136" s="50"/>
      <c r="T136" s="46" t="s">
        <v>605</v>
      </c>
      <c r="U136" s="46" t="s">
        <v>606</v>
      </c>
      <c r="V136" s="51"/>
      <c r="W136" s="62"/>
      <c r="X136" s="62"/>
      <c r="Y136" s="23">
        <f>IF(M136&lt;&gt;"",$H136*M136,"")</f>
        <v>8.6999999999999993</v>
      </c>
      <c r="Z136" s="23">
        <f>IF(N136&lt;&gt;"",$H136*N136,"")</f>
        <v>8.6999999999999993</v>
      </c>
      <c r="AA136" s="19">
        <f>IF(OR(M136&lt;&gt;"",N136&lt;&gt;""),1,0)</f>
        <v>1</v>
      </c>
      <c r="AB136" s="19">
        <f>IF(M136&lt;&gt;0,1,0)</f>
        <v>1</v>
      </c>
      <c r="AC136" s="19">
        <f>IF(N136&lt;&gt;0,1,0)</f>
        <v>1</v>
      </c>
      <c r="AD136" s="23" t="str">
        <f>IF(W136&lt;&gt;"",$H136*W136,"")</f>
        <v/>
      </c>
      <c r="AE136" s="23" t="str">
        <f>IF(X136&lt;&gt;"",$H136*X136,"")</f>
        <v/>
      </c>
    </row>
    <row r="137" spans="2:31" x14ac:dyDescent="0.25">
      <c r="B137" s="18">
        <f>IF(G137="","",B136+1)</f>
        <v>115</v>
      </c>
      <c r="C137" s="25">
        <v>5200000015527</v>
      </c>
      <c r="D137" s="19"/>
      <c r="E137" s="19"/>
      <c r="F137" s="2"/>
      <c r="G137" s="20" t="s">
        <v>247</v>
      </c>
      <c r="H137" s="21">
        <v>1</v>
      </c>
      <c r="I137" s="21" t="s">
        <v>598</v>
      </c>
      <c r="J137" s="46"/>
      <c r="K137" s="46" t="s">
        <v>104</v>
      </c>
      <c r="L137" s="47"/>
      <c r="M137" s="48">
        <v>11.2</v>
      </c>
      <c r="N137" s="48">
        <v>11.2</v>
      </c>
      <c r="O137" s="49"/>
      <c r="P137" s="50"/>
      <c r="Q137" s="50">
        <v>0.18</v>
      </c>
      <c r="R137" s="50"/>
      <c r="S137" s="50"/>
      <c r="T137" s="46" t="s">
        <v>605</v>
      </c>
      <c r="U137" s="46" t="s">
        <v>606</v>
      </c>
      <c r="V137" s="51"/>
      <c r="W137" s="62"/>
      <c r="X137" s="62"/>
      <c r="Y137" s="23">
        <f>IF(M137&lt;&gt;"",$H137*M137,"")</f>
        <v>11.2</v>
      </c>
      <c r="Z137" s="23">
        <f>IF(N137&lt;&gt;"",$H137*N137,"")</f>
        <v>11.2</v>
      </c>
      <c r="AA137" s="19">
        <f>IF(OR(M137&lt;&gt;"",N137&lt;&gt;""),1,0)</f>
        <v>1</v>
      </c>
      <c r="AB137" s="19">
        <f>IF(M137&lt;&gt;0,1,0)</f>
        <v>1</v>
      </c>
      <c r="AC137" s="19">
        <f>IF(N137&lt;&gt;0,1,0)</f>
        <v>1</v>
      </c>
      <c r="AD137" s="23" t="str">
        <f>IF(W137&lt;&gt;"",$H137*W137,"")</f>
        <v/>
      </c>
      <c r="AE137" s="23" t="str">
        <f>IF(X137&lt;&gt;"",$H137*X137,"")</f>
        <v/>
      </c>
    </row>
    <row r="138" spans="2:31" x14ac:dyDescent="0.25">
      <c r="B138" s="18">
        <f>IF(G138="","",B137+1)</f>
        <v>116</v>
      </c>
      <c r="C138" s="25">
        <v>5200000015297</v>
      </c>
      <c r="D138" s="19"/>
      <c r="E138" s="19"/>
      <c r="F138" s="20"/>
      <c r="G138" s="20" t="s">
        <v>248</v>
      </c>
      <c r="H138" s="21">
        <v>1</v>
      </c>
      <c r="I138" s="21" t="s">
        <v>598</v>
      </c>
      <c r="J138" s="46"/>
      <c r="K138" s="46" t="s">
        <v>104</v>
      </c>
      <c r="L138" s="47"/>
      <c r="M138" s="48">
        <v>117.6</v>
      </c>
      <c r="N138" s="48">
        <v>117.6</v>
      </c>
      <c r="O138" s="49"/>
      <c r="P138" s="50"/>
      <c r="Q138" s="50">
        <v>0.18</v>
      </c>
      <c r="R138" s="50"/>
      <c r="S138" s="50"/>
      <c r="T138" s="46" t="s">
        <v>605</v>
      </c>
      <c r="U138" s="46" t="s">
        <v>606</v>
      </c>
      <c r="V138" s="51"/>
      <c r="W138" s="62"/>
      <c r="X138" s="62"/>
      <c r="Y138" s="23">
        <f>IF(M138&lt;&gt;"",$H138*M138,"")</f>
        <v>117.6</v>
      </c>
      <c r="Z138" s="23">
        <f>IF(N138&lt;&gt;"",$H138*N138,"")</f>
        <v>117.6</v>
      </c>
      <c r="AA138" s="19">
        <f>IF(OR(M138&lt;&gt;"",N138&lt;&gt;""),1,0)</f>
        <v>1</v>
      </c>
      <c r="AB138" s="19">
        <f>IF(M138&lt;&gt;0,1,0)</f>
        <v>1</v>
      </c>
      <c r="AC138" s="19">
        <f>IF(N138&lt;&gt;0,1,0)</f>
        <v>1</v>
      </c>
      <c r="AD138" s="23" t="str">
        <f>IF(W138&lt;&gt;"",$H138*W138,"")</f>
        <v/>
      </c>
      <c r="AE138" s="23" t="str">
        <f>IF(X138&lt;&gt;"",$H138*X138,"")</f>
        <v/>
      </c>
    </row>
    <row r="139" spans="2:31" x14ac:dyDescent="0.25">
      <c r="B139" s="18">
        <f>IF(G139="","",B138+1)</f>
        <v>117</v>
      </c>
      <c r="C139" s="25">
        <v>5200000015523</v>
      </c>
      <c r="D139" s="19"/>
      <c r="E139" s="19"/>
      <c r="F139" s="2"/>
      <c r="G139" s="20" t="s">
        <v>249</v>
      </c>
      <c r="H139" s="21">
        <v>1</v>
      </c>
      <c r="I139" s="21" t="s">
        <v>598</v>
      </c>
      <c r="J139" s="46"/>
      <c r="K139" s="46" t="s">
        <v>104</v>
      </c>
      <c r="L139" s="47"/>
      <c r="M139" s="48">
        <v>19.899999999999999</v>
      </c>
      <c r="N139" s="48">
        <v>19.899999999999999</v>
      </c>
      <c r="O139" s="49"/>
      <c r="P139" s="50"/>
      <c r="Q139" s="50">
        <v>0.18</v>
      </c>
      <c r="R139" s="50"/>
      <c r="S139" s="50"/>
      <c r="T139" s="46" t="s">
        <v>605</v>
      </c>
      <c r="U139" s="46" t="s">
        <v>606</v>
      </c>
      <c r="V139" s="51"/>
      <c r="W139" s="62"/>
      <c r="X139" s="62"/>
      <c r="Y139" s="23">
        <f>IF(M139&lt;&gt;"",$H139*M139,"")</f>
        <v>19.899999999999999</v>
      </c>
      <c r="Z139" s="23">
        <f>IF(N139&lt;&gt;"",$H139*N139,"")</f>
        <v>19.899999999999999</v>
      </c>
      <c r="AA139" s="19">
        <f>IF(OR(M139&lt;&gt;"",N139&lt;&gt;""),1,0)</f>
        <v>1</v>
      </c>
      <c r="AB139" s="19">
        <f>IF(M139&lt;&gt;0,1,0)</f>
        <v>1</v>
      </c>
      <c r="AC139" s="19">
        <f>IF(N139&lt;&gt;0,1,0)</f>
        <v>1</v>
      </c>
      <c r="AD139" s="23" t="str">
        <f>IF(W139&lt;&gt;"",$H139*W139,"")</f>
        <v/>
      </c>
      <c r="AE139" s="23" t="str">
        <f>IF(X139&lt;&gt;"",$H139*X139,"")</f>
        <v/>
      </c>
    </row>
    <row r="140" spans="2:31" x14ac:dyDescent="0.25">
      <c r="B140" s="18">
        <f>IF(G140="","",B139+1)</f>
        <v>118</v>
      </c>
      <c r="C140" s="25">
        <v>5200000015301</v>
      </c>
      <c r="D140" s="19"/>
      <c r="E140" s="19"/>
      <c r="F140" s="20"/>
      <c r="G140" s="20" t="s">
        <v>250</v>
      </c>
      <c r="H140" s="21">
        <v>1</v>
      </c>
      <c r="I140" s="21" t="s">
        <v>598</v>
      </c>
      <c r="J140" s="46"/>
      <c r="K140" s="46" t="s">
        <v>104</v>
      </c>
      <c r="L140" s="47"/>
      <c r="M140" s="48">
        <v>265</v>
      </c>
      <c r="N140" s="48">
        <v>265</v>
      </c>
      <c r="O140" s="49"/>
      <c r="P140" s="50"/>
      <c r="Q140" s="50">
        <v>0.18</v>
      </c>
      <c r="R140" s="50"/>
      <c r="S140" s="50"/>
      <c r="T140" s="46" t="s">
        <v>605</v>
      </c>
      <c r="U140" s="46" t="s">
        <v>606</v>
      </c>
      <c r="V140" s="51"/>
      <c r="W140" s="62"/>
      <c r="X140" s="62"/>
      <c r="Y140" s="23">
        <f>IF(M140&lt;&gt;"",$H140*M140,"")</f>
        <v>265</v>
      </c>
      <c r="Z140" s="23">
        <f>IF(N140&lt;&gt;"",$H140*N140,"")</f>
        <v>265</v>
      </c>
      <c r="AA140" s="19">
        <f>IF(OR(M140&lt;&gt;"",N140&lt;&gt;""),1,0)</f>
        <v>1</v>
      </c>
      <c r="AB140" s="19">
        <f>IF(M140&lt;&gt;0,1,0)</f>
        <v>1</v>
      </c>
      <c r="AC140" s="19">
        <f>IF(N140&lt;&gt;0,1,0)</f>
        <v>1</v>
      </c>
      <c r="AD140" s="23" t="str">
        <f>IF(W140&lt;&gt;"",$H140*W140,"")</f>
        <v/>
      </c>
      <c r="AE140" s="23" t="str">
        <f>IF(X140&lt;&gt;"",$H140*X140,"")</f>
        <v/>
      </c>
    </row>
    <row r="141" spans="2:31" x14ac:dyDescent="0.25">
      <c r="B141" s="18">
        <f>IF(G141="","",B140+1)</f>
        <v>119</v>
      </c>
      <c r="C141" s="25">
        <v>5200000015310</v>
      </c>
      <c r="D141" s="19"/>
      <c r="E141" s="19"/>
      <c r="F141" s="2"/>
      <c r="G141" s="20" t="s">
        <v>251</v>
      </c>
      <c r="H141" s="21">
        <v>1</v>
      </c>
      <c r="I141" s="21" t="s">
        <v>598</v>
      </c>
      <c r="J141" s="46"/>
      <c r="K141" s="46" t="s">
        <v>104</v>
      </c>
      <c r="L141" s="47"/>
      <c r="M141" s="48"/>
      <c r="N141" s="48"/>
      <c r="O141" s="49"/>
      <c r="P141" s="50"/>
      <c r="Q141" s="50">
        <v>0.18</v>
      </c>
      <c r="R141" s="50"/>
      <c r="S141" s="50"/>
      <c r="T141" s="46" t="s">
        <v>605</v>
      </c>
      <c r="U141" s="46" t="s">
        <v>606</v>
      </c>
      <c r="V141" s="51"/>
      <c r="W141" s="62"/>
      <c r="X141" s="62"/>
      <c r="Y141" s="23" t="str">
        <f>IF(M141&lt;&gt;"",$H141*M141,"")</f>
        <v/>
      </c>
      <c r="Z141" s="23" t="str">
        <f>IF(N141&lt;&gt;"",$H141*N141,"")</f>
        <v/>
      </c>
      <c r="AA141" s="19">
        <f>IF(OR(M141&lt;&gt;"",N141&lt;&gt;""),1,0)</f>
        <v>0</v>
      </c>
      <c r="AB141" s="19">
        <f>IF(M141&lt;&gt;0,1,0)</f>
        <v>0</v>
      </c>
      <c r="AC141" s="19">
        <f>IF(N141&lt;&gt;0,1,0)</f>
        <v>0</v>
      </c>
      <c r="AD141" s="23" t="str">
        <f>IF(W141&lt;&gt;"",$H141*W141,"")</f>
        <v/>
      </c>
      <c r="AE141" s="23" t="str">
        <f>IF(X141&lt;&gt;"",$H141*X141,"")</f>
        <v/>
      </c>
    </row>
    <row r="142" spans="2:31" x14ac:dyDescent="0.25">
      <c r="B142" s="18">
        <f>IF(G142="","",B141+1)</f>
        <v>120</v>
      </c>
      <c r="C142" s="25">
        <v>5200000010693</v>
      </c>
      <c r="D142" s="19"/>
      <c r="E142" s="19"/>
      <c r="F142" s="20"/>
      <c r="G142" s="20" t="s">
        <v>252</v>
      </c>
      <c r="H142" s="21">
        <v>1</v>
      </c>
      <c r="I142" s="21" t="s">
        <v>598</v>
      </c>
      <c r="J142" s="46"/>
      <c r="K142" s="46" t="s">
        <v>104</v>
      </c>
      <c r="L142" s="47"/>
      <c r="M142" s="48"/>
      <c r="N142" s="48"/>
      <c r="O142" s="49"/>
      <c r="P142" s="50"/>
      <c r="Q142" s="50">
        <v>0.18</v>
      </c>
      <c r="R142" s="50"/>
      <c r="S142" s="50"/>
      <c r="T142" s="46" t="s">
        <v>605</v>
      </c>
      <c r="U142" s="46" t="s">
        <v>606</v>
      </c>
      <c r="V142" s="51"/>
      <c r="W142" s="62"/>
      <c r="X142" s="62"/>
      <c r="Y142" s="23" t="str">
        <f>IF(M142&lt;&gt;"",$H142*M142,"")</f>
        <v/>
      </c>
      <c r="Z142" s="23" t="str">
        <f>IF(N142&lt;&gt;"",$H142*N142,"")</f>
        <v/>
      </c>
      <c r="AA142" s="19">
        <f>IF(OR(M142&lt;&gt;"",N142&lt;&gt;""),1,0)</f>
        <v>0</v>
      </c>
      <c r="AB142" s="19">
        <f>IF(M142&lt;&gt;0,1,0)</f>
        <v>0</v>
      </c>
      <c r="AC142" s="19">
        <f>IF(N142&lt;&gt;0,1,0)</f>
        <v>0</v>
      </c>
      <c r="AD142" s="23" t="str">
        <f>IF(W142&lt;&gt;"",$H142*W142,"")</f>
        <v/>
      </c>
      <c r="AE142" s="23" t="str">
        <f>IF(X142&lt;&gt;"",$H142*X142,"")</f>
        <v/>
      </c>
    </row>
    <row r="143" spans="2:31" x14ac:dyDescent="0.25">
      <c r="B143" s="18">
        <f>IF(G143="","",B142+1)</f>
        <v>121</v>
      </c>
      <c r="C143" s="25">
        <v>5200000015299</v>
      </c>
      <c r="D143" s="19"/>
      <c r="E143" s="19"/>
      <c r="F143" s="2"/>
      <c r="G143" s="20" t="s">
        <v>253</v>
      </c>
      <c r="H143" s="21">
        <v>1</v>
      </c>
      <c r="I143" s="21" t="s">
        <v>598</v>
      </c>
      <c r="J143" s="46"/>
      <c r="K143" s="46" t="s">
        <v>104</v>
      </c>
      <c r="L143" s="47"/>
      <c r="M143" s="48">
        <v>179.6</v>
      </c>
      <c r="N143" s="48">
        <v>179.6</v>
      </c>
      <c r="O143" s="49"/>
      <c r="P143" s="50"/>
      <c r="Q143" s="50">
        <v>0.18</v>
      </c>
      <c r="R143" s="50"/>
      <c r="S143" s="50"/>
      <c r="T143" s="46" t="s">
        <v>605</v>
      </c>
      <c r="U143" s="46" t="s">
        <v>606</v>
      </c>
      <c r="V143" s="51"/>
      <c r="W143" s="62"/>
      <c r="X143" s="62"/>
      <c r="Y143" s="23">
        <f>IF(M143&lt;&gt;"",$H143*M143,"")</f>
        <v>179.6</v>
      </c>
      <c r="Z143" s="23">
        <f>IF(N143&lt;&gt;"",$H143*N143,"")</f>
        <v>179.6</v>
      </c>
      <c r="AA143" s="19">
        <f>IF(OR(M143&lt;&gt;"",N143&lt;&gt;""),1,0)</f>
        <v>1</v>
      </c>
      <c r="AB143" s="19">
        <f>IF(M143&lt;&gt;0,1,0)</f>
        <v>1</v>
      </c>
      <c r="AC143" s="19">
        <f>IF(N143&lt;&gt;0,1,0)</f>
        <v>1</v>
      </c>
      <c r="AD143" s="23" t="str">
        <f>IF(W143&lt;&gt;"",$H143*W143,"")</f>
        <v/>
      </c>
      <c r="AE143" s="23" t="str">
        <f>IF(X143&lt;&gt;"",$H143*X143,"")</f>
        <v/>
      </c>
    </row>
    <row r="144" spans="2:31" x14ac:dyDescent="0.25">
      <c r="B144" s="18">
        <f>IF(G144="","",B143+1)</f>
        <v>122</v>
      </c>
      <c r="C144" s="25">
        <v>5200000011747</v>
      </c>
      <c r="D144" s="19"/>
      <c r="E144" s="19"/>
      <c r="F144" s="20"/>
      <c r="G144" s="20" t="s">
        <v>254</v>
      </c>
      <c r="H144" s="21">
        <v>533</v>
      </c>
      <c r="I144" s="21" t="s">
        <v>598</v>
      </c>
      <c r="J144" s="46"/>
      <c r="K144" s="46" t="s">
        <v>104</v>
      </c>
      <c r="L144" s="47"/>
      <c r="M144" s="48">
        <v>145</v>
      </c>
      <c r="N144" s="48">
        <v>145</v>
      </c>
      <c r="O144" s="49"/>
      <c r="P144" s="50"/>
      <c r="Q144" s="50">
        <v>0.18</v>
      </c>
      <c r="R144" s="50"/>
      <c r="S144" s="50"/>
      <c r="T144" s="46" t="s">
        <v>605</v>
      </c>
      <c r="U144" s="46" t="s">
        <v>606</v>
      </c>
      <c r="V144" s="51"/>
      <c r="W144" s="62"/>
      <c r="X144" s="62"/>
      <c r="Y144" s="23">
        <f>IF(M144&lt;&gt;"",$H144*M144,"")</f>
        <v>77285</v>
      </c>
      <c r="Z144" s="23">
        <f>IF(N144&lt;&gt;"",$H144*N144,"")</f>
        <v>77285</v>
      </c>
      <c r="AA144" s="19">
        <f>IF(OR(M144&lt;&gt;"",N144&lt;&gt;""),1,0)</f>
        <v>1</v>
      </c>
      <c r="AB144" s="19">
        <f>IF(M144&lt;&gt;0,1,0)</f>
        <v>1</v>
      </c>
      <c r="AC144" s="19">
        <f>IF(N144&lt;&gt;0,1,0)</f>
        <v>1</v>
      </c>
      <c r="AD144" s="23" t="str">
        <f>IF(W144&lt;&gt;"",$H144*W144,"")</f>
        <v/>
      </c>
      <c r="AE144" s="23" t="str">
        <f>IF(X144&lt;&gt;"",$H144*X144,"")</f>
        <v/>
      </c>
    </row>
    <row r="145" spans="2:31" x14ac:dyDescent="0.25">
      <c r="B145" s="18">
        <f>IF(G145="","",B144+1)</f>
        <v>123</v>
      </c>
      <c r="C145" s="25">
        <v>5200000013281</v>
      </c>
      <c r="D145" s="19"/>
      <c r="E145" s="19"/>
      <c r="F145" s="2"/>
      <c r="G145" s="20" t="s">
        <v>255</v>
      </c>
      <c r="H145" s="21">
        <v>1</v>
      </c>
      <c r="I145" s="21" t="s">
        <v>598</v>
      </c>
      <c r="J145" s="46"/>
      <c r="K145" s="46" t="s">
        <v>104</v>
      </c>
      <c r="L145" s="47"/>
      <c r="M145" s="48">
        <v>27.5</v>
      </c>
      <c r="N145" s="48">
        <v>27.5</v>
      </c>
      <c r="O145" s="49"/>
      <c r="P145" s="50"/>
      <c r="Q145" s="50">
        <v>0.18</v>
      </c>
      <c r="R145" s="50"/>
      <c r="S145" s="50"/>
      <c r="T145" s="46" t="s">
        <v>605</v>
      </c>
      <c r="U145" s="46" t="s">
        <v>606</v>
      </c>
      <c r="V145" s="51"/>
      <c r="W145" s="62"/>
      <c r="X145" s="62"/>
      <c r="Y145" s="23">
        <f>IF(M145&lt;&gt;"",$H145*M145,"")</f>
        <v>27.5</v>
      </c>
      <c r="Z145" s="23">
        <f>IF(N145&lt;&gt;"",$H145*N145,"")</f>
        <v>27.5</v>
      </c>
      <c r="AA145" s="19">
        <f>IF(OR(M145&lt;&gt;"",N145&lt;&gt;""),1,0)</f>
        <v>1</v>
      </c>
      <c r="AB145" s="19">
        <f>IF(M145&lt;&gt;0,1,0)</f>
        <v>1</v>
      </c>
      <c r="AC145" s="19">
        <f>IF(N145&lt;&gt;0,1,0)</f>
        <v>1</v>
      </c>
      <c r="AD145" s="23" t="str">
        <f>IF(W145&lt;&gt;"",$H145*W145,"")</f>
        <v/>
      </c>
      <c r="AE145" s="23" t="str">
        <f>IF(X145&lt;&gt;"",$H145*X145,"")</f>
        <v/>
      </c>
    </row>
    <row r="146" spans="2:31" x14ac:dyDescent="0.25">
      <c r="B146" s="18">
        <f>IF(G146="","",B145+1)</f>
        <v>124</v>
      </c>
      <c r="C146" s="25">
        <v>5200000013277</v>
      </c>
      <c r="D146" s="19"/>
      <c r="E146" s="19"/>
      <c r="F146" s="20"/>
      <c r="G146" s="20" t="s">
        <v>256</v>
      </c>
      <c r="H146" s="21">
        <v>1</v>
      </c>
      <c r="I146" s="21" t="s">
        <v>598</v>
      </c>
      <c r="J146" s="46"/>
      <c r="K146" s="46" t="s">
        <v>104</v>
      </c>
      <c r="L146" s="47"/>
      <c r="M146" s="48">
        <v>8.5</v>
      </c>
      <c r="N146" s="48">
        <v>8.5</v>
      </c>
      <c r="O146" s="49"/>
      <c r="P146" s="50"/>
      <c r="Q146" s="50">
        <v>0.18</v>
      </c>
      <c r="R146" s="50"/>
      <c r="S146" s="50"/>
      <c r="T146" s="46" t="s">
        <v>605</v>
      </c>
      <c r="U146" s="46" t="s">
        <v>606</v>
      </c>
      <c r="V146" s="51"/>
      <c r="W146" s="62"/>
      <c r="X146" s="62"/>
      <c r="Y146" s="23">
        <f>IF(M146&lt;&gt;"",$H146*M146,"")</f>
        <v>8.5</v>
      </c>
      <c r="Z146" s="23">
        <f>IF(N146&lt;&gt;"",$H146*N146,"")</f>
        <v>8.5</v>
      </c>
      <c r="AA146" s="19">
        <f>IF(OR(M146&lt;&gt;"",N146&lt;&gt;""),1,0)</f>
        <v>1</v>
      </c>
      <c r="AB146" s="19">
        <f>IF(M146&lt;&gt;0,1,0)</f>
        <v>1</v>
      </c>
      <c r="AC146" s="19">
        <f>IF(N146&lt;&gt;0,1,0)</f>
        <v>1</v>
      </c>
      <c r="AD146" s="23" t="str">
        <f>IF(W146&lt;&gt;"",$H146*W146,"")</f>
        <v/>
      </c>
      <c r="AE146" s="23" t="str">
        <f>IF(X146&lt;&gt;"",$H146*X146,"")</f>
        <v/>
      </c>
    </row>
    <row r="147" spans="2:31" x14ac:dyDescent="0.25">
      <c r="B147" s="18">
        <f>IF(G147="","",B146+1)</f>
        <v>125</v>
      </c>
      <c r="C147" s="25">
        <v>5200000013278</v>
      </c>
      <c r="D147" s="19"/>
      <c r="E147" s="19"/>
      <c r="F147" s="2"/>
      <c r="G147" s="20" t="s">
        <v>257</v>
      </c>
      <c r="H147" s="21">
        <v>1</v>
      </c>
      <c r="I147" s="21" t="s">
        <v>598</v>
      </c>
      <c r="J147" s="46"/>
      <c r="K147" s="46" t="s">
        <v>104</v>
      </c>
      <c r="L147" s="47"/>
      <c r="M147" s="48">
        <v>37</v>
      </c>
      <c r="N147" s="48">
        <v>37</v>
      </c>
      <c r="O147" s="49"/>
      <c r="P147" s="50"/>
      <c r="Q147" s="50">
        <v>0.18</v>
      </c>
      <c r="R147" s="50"/>
      <c r="S147" s="50"/>
      <c r="T147" s="46" t="s">
        <v>605</v>
      </c>
      <c r="U147" s="46" t="s">
        <v>606</v>
      </c>
      <c r="V147" s="51"/>
      <c r="W147" s="62"/>
      <c r="X147" s="62"/>
      <c r="Y147" s="23">
        <f>IF(M147&lt;&gt;"",$H147*M147,"")</f>
        <v>37</v>
      </c>
      <c r="Z147" s="23">
        <f>IF(N147&lt;&gt;"",$H147*N147,"")</f>
        <v>37</v>
      </c>
      <c r="AA147" s="19">
        <f>IF(OR(M147&lt;&gt;"",N147&lt;&gt;""),1,0)</f>
        <v>1</v>
      </c>
      <c r="AB147" s="19">
        <f>IF(M147&lt;&gt;0,1,0)</f>
        <v>1</v>
      </c>
      <c r="AC147" s="19">
        <f>IF(N147&lt;&gt;0,1,0)</f>
        <v>1</v>
      </c>
      <c r="AD147" s="23" t="str">
        <f>IF(W147&lt;&gt;"",$H147*W147,"")</f>
        <v/>
      </c>
      <c r="AE147" s="23" t="str">
        <f>IF(X147&lt;&gt;"",$H147*X147,"")</f>
        <v/>
      </c>
    </row>
    <row r="148" spans="2:31" x14ac:dyDescent="0.25">
      <c r="B148" s="18">
        <f>IF(G148="","",B147+1)</f>
        <v>126</v>
      </c>
      <c r="C148" s="25">
        <v>5200000013280</v>
      </c>
      <c r="D148" s="19"/>
      <c r="E148" s="19"/>
      <c r="F148" s="20"/>
      <c r="G148" s="20" t="s">
        <v>258</v>
      </c>
      <c r="H148" s="21">
        <v>1</v>
      </c>
      <c r="I148" s="21" t="s">
        <v>598</v>
      </c>
      <c r="J148" s="46"/>
      <c r="K148" s="46" t="s">
        <v>104</v>
      </c>
      <c r="L148" s="47"/>
      <c r="M148" s="48">
        <v>1.44</v>
      </c>
      <c r="N148" s="48">
        <v>1.44</v>
      </c>
      <c r="O148" s="49"/>
      <c r="P148" s="50"/>
      <c r="Q148" s="50">
        <v>0.18</v>
      </c>
      <c r="R148" s="50"/>
      <c r="S148" s="50"/>
      <c r="T148" s="46" t="s">
        <v>605</v>
      </c>
      <c r="U148" s="46" t="s">
        <v>606</v>
      </c>
      <c r="V148" s="51"/>
      <c r="W148" s="62"/>
      <c r="X148" s="62"/>
      <c r="Y148" s="23">
        <f>IF(M148&lt;&gt;"",$H148*M148,"")</f>
        <v>1.44</v>
      </c>
      <c r="Z148" s="23">
        <f>IF(N148&lt;&gt;"",$H148*N148,"")</f>
        <v>1.44</v>
      </c>
      <c r="AA148" s="19">
        <f>IF(OR(M148&lt;&gt;"",N148&lt;&gt;""),1,0)</f>
        <v>1</v>
      </c>
      <c r="AB148" s="19">
        <f>IF(M148&lt;&gt;0,1,0)</f>
        <v>1</v>
      </c>
      <c r="AC148" s="19">
        <f>IF(N148&lt;&gt;0,1,0)</f>
        <v>1</v>
      </c>
      <c r="AD148" s="23" t="str">
        <f>IF(W148&lt;&gt;"",$H148*W148,"")</f>
        <v/>
      </c>
      <c r="AE148" s="23" t="str">
        <f>IF(X148&lt;&gt;"",$H148*X148,"")</f>
        <v/>
      </c>
    </row>
    <row r="149" spans="2:31" x14ac:dyDescent="0.25">
      <c r="B149" s="18">
        <f>IF(G149="","",B148+1)</f>
        <v>127</v>
      </c>
      <c r="C149" s="25">
        <v>5200000015469</v>
      </c>
      <c r="D149" s="19"/>
      <c r="E149" s="19"/>
      <c r="F149" s="2"/>
      <c r="G149" s="20" t="s">
        <v>259</v>
      </c>
      <c r="H149" s="21">
        <v>1</v>
      </c>
      <c r="I149" s="21" t="s">
        <v>598</v>
      </c>
      <c r="J149" s="46"/>
      <c r="K149" s="46" t="s">
        <v>104</v>
      </c>
      <c r="L149" s="47"/>
      <c r="M149" s="48"/>
      <c r="N149" s="48"/>
      <c r="O149" s="49"/>
      <c r="P149" s="50"/>
      <c r="Q149" s="50">
        <v>0.18</v>
      </c>
      <c r="R149" s="50"/>
      <c r="S149" s="50"/>
      <c r="T149" s="46" t="s">
        <v>605</v>
      </c>
      <c r="U149" s="46" t="s">
        <v>606</v>
      </c>
      <c r="V149" s="51"/>
      <c r="W149" s="62"/>
      <c r="X149" s="62"/>
      <c r="Y149" s="23" t="str">
        <f>IF(M149&lt;&gt;"",$H149*M149,"")</f>
        <v/>
      </c>
      <c r="Z149" s="23" t="str">
        <f>IF(N149&lt;&gt;"",$H149*N149,"")</f>
        <v/>
      </c>
      <c r="AA149" s="19">
        <f>IF(OR(M149&lt;&gt;"",N149&lt;&gt;""),1,0)</f>
        <v>0</v>
      </c>
      <c r="AB149" s="19">
        <f>IF(M149&lt;&gt;0,1,0)</f>
        <v>0</v>
      </c>
      <c r="AC149" s="19">
        <f>IF(N149&lt;&gt;0,1,0)</f>
        <v>0</v>
      </c>
      <c r="AD149" s="23" t="str">
        <f>IF(W149&lt;&gt;"",$H149*W149,"")</f>
        <v/>
      </c>
      <c r="AE149" s="23" t="str">
        <f>IF(X149&lt;&gt;"",$H149*X149,"")</f>
        <v/>
      </c>
    </row>
    <row r="150" spans="2:31" x14ac:dyDescent="0.25">
      <c r="B150" s="18">
        <f>IF(G150="","",B149+1)</f>
        <v>128</v>
      </c>
      <c r="C150" s="25">
        <v>5200000010141</v>
      </c>
      <c r="D150" s="19"/>
      <c r="E150" s="19"/>
      <c r="F150" s="20"/>
      <c r="G150" s="20" t="s">
        <v>260</v>
      </c>
      <c r="H150" s="21">
        <v>40</v>
      </c>
      <c r="I150" s="21" t="s">
        <v>598</v>
      </c>
      <c r="J150" s="46"/>
      <c r="K150" s="46" t="s">
        <v>104</v>
      </c>
      <c r="L150" s="47"/>
      <c r="M150" s="48"/>
      <c r="N150" s="48"/>
      <c r="O150" s="49"/>
      <c r="P150" s="50"/>
      <c r="Q150" s="50">
        <v>0.18</v>
      </c>
      <c r="R150" s="50"/>
      <c r="S150" s="50"/>
      <c r="T150" s="46" t="s">
        <v>605</v>
      </c>
      <c r="U150" s="46" t="s">
        <v>606</v>
      </c>
      <c r="V150" s="51"/>
      <c r="W150" s="62"/>
      <c r="X150" s="62"/>
      <c r="Y150" s="23" t="str">
        <f>IF(M150&lt;&gt;"",$H150*M150,"")</f>
        <v/>
      </c>
      <c r="Z150" s="23" t="str">
        <f>IF(N150&lt;&gt;"",$H150*N150,"")</f>
        <v/>
      </c>
      <c r="AA150" s="19">
        <f>IF(OR(M150&lt;&gt;"",N150&lt;&gt;""),1,0)</f>
        <v>0</v>
      </c>
      <c r="AB150" s="19">
        <f>IF(M150&lt;&gt;0,1,0)</f>
        <v>0</v>
      </c>
      <c r="AC150" s="19">
        <f>IF(N150&lt;&gt;0,1,0)</f>
        <v>0</v>
      </c>
      <c r="AD150" s="23" t="str">
        <f>IF(W150&lt;&gt;"",$H150*W150,"")</f>
        <v/>
      </c>
      <c r="AE150" s="23" t="str">
        <f>IF(X150&lt;&gt;"",$H150*X150,"")</f>
        <v/>
      </c>
    </row>
    <row r="151" spans="2:31" x14ac:dyDescent="0.25">
      <c r="B151" s="18">
        <f>IF(G151="","",B150+1)</f>
        <v>129</v>
      </c>
      <c r="C151" s="25">
        <v>5200000010178</v>
      </c>
      <c r="D151" s="19"/>
      <c r="E151" s="19"/>
      <c r="F151" s="2"/>
      <c r="G151" s="20" t="s">
        <v>261</v>
      </c>
      <c r="H151" s="21">
        <v>40</v>
      </c>
      <c r="I151" s="21" t="s">
        <v>598</v>
      </c>
      <c r="J151" s="46"/>
      <c r="K151" s="46" t="s">
        <v>104</v>
      </c>
      <c r="L151" s="47"/>
      <c r="M151" s="48"/>
      <c r="N151" s="48"/>
      <c r="O151" s="49"/>
      <c r="P151" s="50"/>
      <c r="Q151" s="50">
        <v>0.18</v>
      </c>
      <c r="R151" s="50"/>
      <c r="S151" s="50"/>
      <c r="T151" s="46" t="s">
        <v>605</v>
      </c>
      <c r="U151" s="46" t="s">
        <v>606</v>
      </c>
      <c r="V151" s="51"/>
      <c r="W151" s="62"/>
      <c r="X151" s="62"/>
      <c r="Y151" s="23" t="str">
        <f>IF(M151&lt;&gt;"",$H151*M151,"")</f>
        <v/>
      </c>
      <c r="Z151" s="23" t="str">
        <f>IF(N151&lt;&gt;"",$H151*N151,"")</f>
        <v/>
      </c>
      <c r="AA151" s="19">
        <f>IF(OR(M151&lt;&gt;"",N151&lt;&gt;""),1,0)</f>
        <v>0</v>
      </c>
      <c r="AB151" s="19">
        <f>IF(M151&lt;&gt;0,1,0)</f>
        <v>0</v>
      </c>
      <c r="AC151" s="19">
        <f>IF(N151&lt;&gt;0,1,0)</f>
        <v>0</v>
      </c>
      <c r="AD151" s="23" t="str">
        <f>IF(W151&lt;&gt;"",$H151*W151,"")</f>
        <v/>
      </c>
      <c r="AE151" s="23" t="str">
        <f>IF(X151&lt;&gt;"",$H151*X151,"")</f>
        <v/>
      </c>
    </row>
    <row r="152" spans="2:31" x14ac:dyDescent="0.25">
      <c r="B152" s="18">
        <f>IF(G152="","",B151+1)</f>
        <v>130</v>
      </c>
      <c r="C152" s="25">
        <v>5200000011015</v>
      </c>
      <c r="D152" s="19"/>
      <c r="E152" s="19"/>
      <c r="F152" s="20"/>
      <c r="G152" s="20" t="s">
        <v>262</v>
      </c>
      <c r="H152" s="21">
        <v>1</v>
      </c>
      <c r="I152" s="21" t="s">
        <v>598</v>
      </c>
      <c r="J152" s="46"/>
      <c r="K152" s="46" t="s">
        <v>104</v>
      </c>
      <c r="L152" s="47"/>
      <c r="M152" s="48"/>
      <c r="N152" s="48"/>
      <c r="O152" s="49"/>
      <c r="P152" s="50"/>
      <c r="Q152" s="50">
        <v>0.18</v>
      </c>
      <c r="R152" s="50"/>
      <c r="S152" s="50"/>
      <c r="T152" s="46" t="s">
        <v>605</v>
      </c>
      <c r="U152" s="46" t="s">
        <v>606</v>
      </c>
      <c r="V152" s="51"/>
      <c r="W152" s="62"/>
      <c r="X152" s="62"/>
      <c r="Y152" s="23" t="str">
        <f>IF(M152&lt;&gt;"",$H152*M152,"")</f>
        <v/>
      </c>
      <c r="Z152" s="23" t="str">
        <f>IF(N152&lt;&gt;"",$H152*N152,"")</f>
        <v/>
      </c>
      <c r="AA152" s="19">
        <f>IF(OR(M152&lt;&gt;"",N152&lt;&gt;""),1,0)</f>
        <v>0</v>
      </c>
      <c r="AB152" s="19">
        <f>IF(M152&lt;&gt;0,1,0)</f>
        <v>0</v>
      </c>
      <c r="AC152" s="19">
        <f>IF(N152&lt;&gt;0,1,0)</f>
        <v>0</v>
      </c>
      <c r="AD152" s="23" t="str">
        <f>IF(W152&lt;&gt;"",$H152*W152,"")</f>
        <v/>
      </c>
      <c r="AE152" s="23" t="str">
        <f>IF(X152&lt;&gt;"",$H152*X152,"")</f>
        <v/>
      </c>
    </row>
    <row r="153" spans="2:31" x14ac:dyDescent="0.25">
      <c r="B153" s="18">
        <f>IF(G153="","",B152+1)</f>
        <v>131</v>
      </c>
      <c r="C153" s="25">
        <v>5200000001453</v>
      </c>
      <c r="D153" s="19"/>
      <c r="E153" s="19"/>
      <c r="F153" s="2"/>
      <c r="G153" s="20" t="s">
        <v>263</v>
      </c>
      <c r="H153" s="21">
        <v>1</v>
      </c>
      <c r="I153" s="21" t="s">
        <v>598</v>
      </c>
      <c r="J153" s="46"/>
      <c r="K153" s="46" t="s">
        <v>104</v>
      </c>
      <c r="L153" s="47"/>
      <c r="M153" s="48"/>
      <c r="N153" s="48"/>
      <c r="O153" s="49"/>
      <c r="P153" s="50"/>
      <c r="Q153" s="50">
        <v>0.18</v>
      </c>
      <c r="R153" s="50"/>
      <c r="S153" s="50"/>
      <c r="T153" s="46" t="s">
        <v>605</v>
      </c>
      <c r="U153" s="46" t="s">
        <v>606</v>
      </c>
      <c r="V153" s="51"/>
      <c r="W153" s="62"/>
      <c r="X153" s="62"/>
      <c r="Y153" s="23" t="str">
        <f>IF(M153&lt;&gt;"",$H153*M153,"")</f>
        <v/>
      </c>
      <c r="Z153" s="23" t="str">
        <f>IF(N153&lt;&gt;"",$H153*N153,"")</f>
        <v/>
      </c>
      <c r="AA153" s="19">
        <f>IF(OR(M153&lt;&gt;"",N153&lt;&gt;""),1,0)</f>
        <v>0</v>
      </c>
      <c r="AB153" s="19">
        <f>IF(M153&lt;&gt;0,1,0)</f>
        <v>0</v>
      </c>
      <c r="AC153" s="19">
        <f>IF(N153&lt;&gt;0,1,0)</f>
        <v>0</v>
      </c>
      <c r="AD153" s="23" t="str">
        <f>IF(W153&lt;&gt;"",$H153*W153,"")</f>
        <v/>
      </c>
      <c r="AE153" s="23" t="str">
        <f>IF(X153&lt;&gt;"",$H153*X153,"")</f>
        <v/>
      </c>
    </row>
    <row r="154" spans="2:31" x14ac:dyDescent="0.25">
      <c r="B154" s="18">
        <f>IF(G154="","",B153+1)</f>
        <v>132</v>
      </c>
      <c r="C154" s="25">
        <v>5200000011013</v>
      </c>
      <c r="D154" s="19"/>
      <c r="E154" s="19"/>
      <c r="F154" s="20"/>
      <c r="G154" s="20" t="s">
        <v>264</v>
      </c>
      <c r="H154" s="21">
        <v>1</v>
      </c>
      <c r="I154" s="21" t="s">
        <v>598</v>
      </c>
      <c r="J154" s="46"/>
      <c r="K154" s="46" t="s">
        <v>104</v>
      </c>
      <c r="L154" s="47"/>
      <c r="M154" s="48">
        <v>17.95</v>
      </c>
      <c r="N154" s="48">
        <v>17.95</v>
      </c>
      <c r="O154" s="49"/>
      <c r="P154" s="50"/>
      <c r="Q154" s="50">
        <v>0.18</v>
      </c>
      <c r="R154" s="50"/>
      <c r="S154" s="50"/>
      <c r="T154" s="46" t="s">
        <v>605</v>
      </c>
      <c r="U154" s="46" t="s">
        <v>606</v>
      </c>
      <c r="V154" s="51"/>
      <c r="W154" s="62"/>
      <c r="X154" s="62"/>
      <c r="Y154" s="23">
        <f>IF(M154&lt;&gt;"",$H154*M154,"")</f>
        <v>17.95</v>
      </c>
      <c r="Z154" s="23">
        <f>IF(N154&lt;&gt;"",$H154*N154,"")</f>
        <v>17.95</v>
      </c>
      <c r="AA154" s="19">
        <f>IF(OR(M154&lt;&gt;"",N154&lt;&gt;""),1,0)</f>
        <v>1</v>
      </c>
      <c r="AB154" s="19">
        <f>IF(M154&lt;&gt;0,1,0)</f>
        <v>1</v>
      </c>
      <c r="AC154" s="19">
        <f>IF(N154&lt;&gt;0,1,0)</f>
        <v>1</v>
      </c>
      <c r="AD154" s="23" t="str">
        <f>IF(W154&lt;&gt;"",$H154*W154,"")</f>
        <v/>
      </c>
      <c r="AE154" s="23" t="str">
        <f>IF(X154&lt;&gt;"",$H154*X154,"")</f>
        <v/>
      </c>
    </row>
    <row r="155" spans="2:31" x14ac:dyDescent="0.25">
      <c r="B155" s="18">
        <f>IF(G155="","",B154+1)</f>
        <v>133</v>
      </c>
      <c r="C155" s="25">
        <v>5200000013632</v>
      </c>
      <c r="D155" s="19"/>
      <c r="E155" s="19"/>
      <c r="F155" s="2"/>
      <c r="G155" s="20" t="s">
        <v>265</v>
      </c>
      <c r="H155" s="21">
        <v>19</v>
      </c>
      <c r="I155" s="21" t="s">
        <v>598</v>
      </c>
      <c r="J155" s="46"/>
      <c r="K155" s="46" t="s">
        <v>104</v>
      </c>
      <c r="L155" s="47"/>
      <c r="M155" s="48">
        <v>7.7</v>
      </c>
      <c r="N155" s="48">
        <v>7.7</v>
      </c>
      <c r="O155" s="49"/>
      <c r="P155" s="50"/>
      <c r="Q155" s="50">
        <v>0.18</v>
      </c>
      <c r="R155" s="50"/>
      <c r="S155" s="50"/>
      <c r="T155" s="46" t="s">
        <v>605</v>
      </c>
      <c r="U155" s="46" t="s">
        <v>606</v>
      </c>
      <c r="V155" s="51"/>
      <c r="W155" s="62"/>
      <c r="X155" s="62"/>
      <c r="Y155" s="23">
        <f>IF(M155&lt;&gt;"",$H155*M155,"")</f>
        <v>146.30000000000001</v>
      </c>
      <c r="Z155" s="23">
        <f>IF(N155&lt;&gt;"",$H155*N155,"")</f>
        <v>146.30000000000001</v>
      </c>
      <c r="AA155" s="19">
        <f>IF(OR(M155&lt;&gt;"",N155&lt;&gt;""),1,0)</f>
        <v>1</v>
      </c>
      <c r="AB155" s="19">
        <f>IF(M155&lt;&gt;0,1,0)</f>
        <v>1</v>
      </c>
      <c r="AC155" s="19">
        <f>IF(N155&lt;&gt;0,1,0)</f>
        <v>1</v>
      </c>
      <c r="AD155" s="23" t="str">
        <f>IF(W155&lt;&gt;"",$H155*W155,"")</f>
        <v/>
      </c>
      <c r="AE155" s="23" t="str">
        <f>IF(X155&lt;&gt;"",$H155*X155,"")</f>
        <v/>
      </c>
    </row>
    <row r="156" spans="2:31" x14ac:dyDescent="0.25">
      <c r="B156" s="18">
        <f>IF(G156="","",B155+1)</f>
        <v>134</v>
      </c>
      <c r="C156" s="25">
        <v>5200000010118</v>
      </c>
      <c r="D156" s="19"/>
      <c r="E156" s="19"/>
      <c r="F156" s="20"/>
      <c r="G156" s="20" t="s">
        <v>266</v>
      </c>
      <c r="H156" s="21">
        <v>3</v>
      </c>
      <c r="I156" s="21" t="s">
        <v>598</v>
      </c>
      <c r="J156" s="46"/>
      <c r="K156" s="46" t="s">
        <v>104</v>
      </c>
      <c r="L156" s="47"/>
      <c r="M156" s="48">
        <v>32.799999999999997</v>
      </c>
      <c r="N156" s="48">
        <v>32.799999999999997</v>
      </c>
      <c r="O156" s="49"/>
      <c r="P156" s="50"/>
      <c r="Q156" s="50">
        <v>0.18</v>
      </c>
      <c r="R156" s="50"/>
      <c r="S156" s="50"/>
      <c r="T156" s="46" t="s">
        <v>605</v>
      </c>
      <c r="U156" s="46" t="s">
        <v>606</v>
      </c>
      <c r="V156" s="51"/>
      <c r="W156" s="62"/>
      <c r="X156" s="62"/>
      <c r="Y156" s="23">
        <f>IF(M156&lt;&gt;"",$H156*M156,"")</f>
        <v>98.399999999999991</v>
      </c>
      <c r="Z156" s="23">
        <f>IF(N156&lt;&gt;"",$H156*N156,"")</f>
        <v>98.399999999999991</v>
      </c>
      <c r="AA156" s="19">
        <f>IF(OR(M156&lt;&gt;"",N156&lt;&gt;""),1,0)</f>
        <v>1</v>
      </c>
      <c r="AB156" s="19">
        <f>IF(M156&lt;&gt;0,1,0)</f>
        <v>1</v>
      </c>
      <c r="AC156" s="19">
        <f>IF(N156&lt;&gt;0,1,0)</f>
        <v>1</v>
      </c>
      <c r="AD156" s="23" t="str">
        <f>IF(W156&lt;&gt;"",$H156*W156,"")</f>
        <v/>
      </c>
      <c r="AE156" s="23" t="str">
        <f>IF(X156&lt;&gt;"",$H156*X156,"")</f>
        <v/>
      </c>
    </row>
    <row r="157" spans="2:31" x14ac:dyDescent="0.25">
      <c r="B157" s="18">
        <f>IF(G157="","",B156+1)</f>
        <v>135</v>
      </c>
      <c r="C157" s="25">
        <v>5200000021897</v>
      </c>
      <c r="D157" s="19"/>
      <c r="E157" s="19"/>
      <c r="F157" s="2"/>
      <c r="G157" s="20" t="s">
        <v>566</v>
      </c>
      <c r="H157" s="21">
        <v>1</v>
      </c>
      <c r="I157" s="21" t="s">
        <v>598</v>
      </c>
      <c r="J157" s="46"/>
      <c r="K157" s="46" t="s">
        <v>104</v>
      </c>
      <c r="L157" s="47"/>
      <c r="M157" s="48">
        <v>1.54</v>
      </c>
      <c r="N157" s="48">
        <v>1.54</v>
      </c>
      <c r="O157" s="49"/>
      <c r="P157" s="50"/>
      <c r="Q157" s="50">
        <v>0.18</v>
      </c>
      <c r="R157" s="50"/>
      <c r="S157" s="50"/>
      <c r="T157" s="46" t="s">
        <v>605</v>
      </c>
      <c r="U157" s="46" t="s">
        <v>606</v>
      </c>
      <c r="V157" s="51"/>
      <c r="W157" s="62"/>
      <c r="X157" s="62"/>
      <c r="Y157" s="23">
        <f>IF(M157&lt;&gt;"",$H157*M157,"")</f>
        <v>1.54</v>
      </c>
      <c r="Z157" s="23">
        <f>IF(N157&lt;&gt;"",$H157*N157,"")</f>
        <v>1.54</v>
      </c>
      <c r="AA157" s="19">
        <f>IF(OR(M157&lt;&gt;"",N157&lt;&gt;""),1,0)</f>
        <v>1</v>
      </c>
      <c r="AB157" s="19">
        <f>IF(M157&lt;&gt;0,1,0)</f>
        <v>1</v>
      </c>
      <c r="AC157" s="19">
        <f>IF(N157&lt;&gt;0,1,0)</f>
        <v>1</v>
      </c>
      <c r="AD157" s="23" t="str">
        <f>IF(W157&lt;&gt;"",$H157*W157,"")</f>
        <v/>
      </c>
      <c r="AE157" s="23" t="str">
        <f>IF(X157&lt;&gt;"",$H157*X157,"")</f>
        <v/>
      </c>
    </row>
    <row r="158" spans="2:31" x14ac:dyDescent="0.25">
      <c r="B158" s="18">
        <f>IF(G158="","",B157+1)</f>
        <v>136</v>
      </c>
      <c r="C158" s="25">
        <v>5200000002231</v>
      </c>
      <c r="D158" s="19"/>
      <c r="E158" s="19"/>
      <c r="F158" s="20"/>
      <c r="G158" s="20" t="s">
        <v>267</v>
      </c>
      <c r="H158" s="21">
        <v>1</v>
      </c>
      <c r="I158" s="21" t="s">
        <v>598</v>
      </c>
      <c r="J158" s="46"/>
      <c r="K158" s="46" t="s">
        <v>104</v>
      </c>
      <c r="L158" s="47"/>
      <c r="M158" s="48"/>
      <c r="N158" s="48"/>
      <c r="O158" s="49"/>
      <c r="P158" s="50"/>
      <c r="Q158" s="50">
        <v>0.18</v>
      </c>
      <c r="R158" s="50"/>
      <c r="S158" s="50"/>
      <c r="T158" s="46" t="s">
        <v>605</v>
      </c>
      <c r="U158" s="46" t="s">
        <v>606</v>
      </c>
      <c r="V158" s="51"/>
      <c r="W158" s="62"/>
      <c r="X158" s="62"/>
      <c r="Y158" s="23" t="str">
        <f>IF(M158&lt;&gt;"",$H158*M158,"")</f>
        <v/>
      </c>
      <c r="Z158" s="23" t="str">
        <f>IF(N158&lt;&gt;"",$H158*N158,"")</f>
        <v/>
      </c>
      <c r="AA158" s="19">
        <f>IF(OR(M158&lt;&gt;"",N158&lt;&gt;""),1,0)</f>
        <v>0</v>
      </c>
      <c r="AB158" s="19">
        <f>IF(M158&lt;&gt;0,1,0)</f>
        <v>0</v>
      </c>
      <c r="AC158" s="19">
        <f>IF(N158&lt;&gt;0,1,0)</f>
        <v>0</v>
      </c>
      <c r="AD158" s="23" t="str">
        <f>IF(W158&lt;&gt;"",$H158*W158,"")</f>
        <v/>
      </c>
      <c r="AE158" s="23" t="str">
        <f>IF(X158&lt;&gt;"",$H158*X158,"")</f>
        <v/>
      </c>
    </row>
    <row r="159" spans="2:31" x14ac:dyDescent="0.25">
      <c r="B159" s="18">
        <f>IF(G159="","",B158+1)</f>
        <v>137</v>
      </c>
      <c r="C159" s="25">
        <v>5200000014014</v>
      </c>
      <c r="D159" s="19"/>
      <c r="E159" s="19"/>
      <c r="F159" s="2"/>
      <c r="G159" s="20" t="s">
        <v>268</v>
      </c>
      <c r="H159" s="21">
        <v>240</v>
      </c>
      <c r="I159" s="21" t="s">
        <v>598</v>
      </c>
      <c r="J159" s="46"/>
      <c r="K159" s="46" t="s">
        <v>104</v>
      </c>
      <c r="L159" s="47"/>
      <c r="M159" s="48">
        <v>0.25</v>
      </c>
      <c r="N159" s="48">
        <v>0.25</v>
      </c>
      <c r="O159" s="49"/>
      <c r="P159" s="50"/>
      <c r="Q159" s="50">
        <v>0.18</v>
      </c>
      <c r="R159" s="50"/>
      <c r="S159" s="50"/>
      <c r="T159" s="46" t="s">
        <v>605</v>
      </c>
      <c r="U159" s="46" t="s">
        <v>606</v>
      </c>
      <c r="V159" s="51"/>
      <c r="W159" s="62"/>
      <c r="X159" s="62"/>
      <c r="Y159" s="23">
        <f>IF(M159&lt;&gt;"",$H159*M159,"")</f>
        <v>60</v>
      </c>
      <c r="Z159" s="23">
        <f>IF(N159&lt;&gt;"",$H159*N159,"")</f>
        <v>60</v>
      </c>
      <c r="AA159" s="19">
        <f>IF(OR(M159&lt;&gt;"",N159&lt;&gt;""),1,0)</f>
        <v>1</v>
      </c>
      <c r="AB159" s="19">
        <f>IF(M159&lt;&gt;0,1,0)</f>
        <v>1</v>
      </c>
      <c r="AC159" s="19">
        <f>IF(N159&lt;&gt;0,1,0)</f>
        <v>1</v>
      </c>
      <c r="AD159" s="23" t="str">
        <f>IF(W159&lt;&gt;"",$H159*W159,"")</f>
        <v/>
      </c>
      <c r="AE159" s="23" t="str">
        <f>IF(X159&lt;&gt;"",$H159*X159,"")</f>
        <v/>
      </c>
    </row>
    <row r="160" spans="2:31" x14ac:dyDescent="0.25">
      <c r="B160" s="18">
        <f>IF(G160="","",B159+1)</f>
        <v>138</v>
      </c>
      <c r="C160" s="25">
        <v>5200000019147</v>
      </c>
      <c r="D160" s="19"/>
      <c r="E160" s="19"/>
      <c r="F160" s="20"/>
      <c r="G160" s="20" t="s">
        <v>269</v>
      </c>
      <c r="H160" s="21">
        <v>120</v>
      </c>
      <c r="I160" s="21" t="s">
        <v>598</v>
      </c>
      <c r="J160" s="46"/>
      <c r="K160" s="46" t="s">
        <v>104</v>
      </c>
      <c r="L160" s="47"/>
      <c r="M160" s="48">
        <v>8.5</v>
      </c>
      <c r="N160" s="48">
        <v>8.5</v>
      </c>
      <c r="O160" s="49"/>
      <c r="P160" s="50"/>
      <c r="Q160" s="50">
        <v>0.18</v>
      </c>
      <c r="R160" s="50"/>
      <c r="S160" s="50"/>
      <c r="T160" s="46" t="s">
        <v>605</v>
      </c>
      <c r="U160" s="46" t="s">
        <v>606</v>
      </c>
      <c r="V160" s="51"/>
      <c r="W160" s="62"/>
      <c r="X160" s="62"/>
      <c r="Y160" s="23">
        <f>IF(M160&lt;&gt;"",$H160*M160,"")</f>
        <v>1020</v>
      </c>
      <c r="Z160" s="23">
        <f>IF(N160&lt;&gt;"",$H160*N160,"")</f>
        <v>1020</v>
      </c>
      <c r="AA160" s="19">
        <f>IF(OR(M160&lt;&gt;"",N160&lt;&gt;""),1,0)</f>
        <v>1</v>
      </c>
      <c r="AB160" s="19">
        <f>IF(M160&lt;&gt;0,1,0)</f>
        <v>1</v>
      </c>
      <c r="AC160" s="19">
        <f>IF(N160&lt;&gt;0,1,0)</f>
        <v>1</v>
      </c>
      <c r="AD160" s="23" t="str">
        <f>IF(W160&lt;&gt;"",$H160*W160,"")</f>
        <v/>
      </c>
      <c r="AE160" s="23" t="str">
        <f>IF(X160&lt;&gt;"",$H160*X160,"")</f>
        <v/>
      </c>
    </row>
    <row r="161" spans="2:31" x14ac:dyDescent="0.25">
      <c r="B161" s="18">
        <f>IF(G161="","",B160+1)</f>
        <v>139</v>
      </c>
      <c r="C161" s="25">
        <v>5900000002009</v>
      </c>
      <c r="D161" s="19"/>
      <c r="E161" s="19"/>
      <c r="F161" s="2"/>
      <c r="G161" s="20" t="s">
        <v>270</v>
      </c>
      <c r="H161" s="21">
        <v>1</v>
      </c>
      <c r="I161" s="21" t="s">
        <v>598</v>
      </c>
      <c r="J161" s="46"/>
      <c r="K161" s="46" t="s">
        <v>104</v>
      </c>
      <c r="L161" s="47"/>
      <c r="M161" s="48"/>
      <c r="N161" s="48"/>
      <c r="O161" s="49"/>
      <c r="P161" s="50"/>
      <c r="Q161" s="50">
        <v>0.18</v>
      </c>
      <c r="R161" s="50"/>
      <c r="S161" s="50"/>
      <c r="T161" s="46" t="s">
        <v>605</v>
      </c>
      <c r="U161" s="46" t="s">
        <v>606</v>
      </c>
      <c r="V161" s="51"/>
      <c r="W161" s="62"/>
      <c r="X161" s="62"/>
      <c r="Y161" s="23" t="str">
        <f>IF(M161&lt;&gt;"",$H161*M161,"")</f>
        <v/>
      </c>
      <c r="Z161" s="23" t="str">
        <f>IF(N161&lt;&gt;"",$H161*N161,"")</f>
        <v/>
      </c>
      <c r="AA161" s="19">
        <f>IF(OR(M161&lt;&gt;"",N161&lt;&gt;""),1,0)</f>
        <v>0</v>
      </c>
      <c r="AB161" s="19">
        <f>IF(M161&lt;&gt;0,1,0)</f>
        <v>0</v>
      </c>
      <c r="AC161" s="19">
        <f>IF(N161&lt;&gt;0,1,0)</f>
        <v>0</v>
      </c>
      <c r="AD161" s="23" t="str">
        <f>IF(W161&lt;&gt;"",$H161*W161,"")</f>
        <v/>
      </c>
      <c r="AE161" s="23" t="str">
        <f>IF(X161&lt;&gt;"",$H161*X161,"")</f>
        <v/>
      </c>
    </row>
    <row r="162" spans="2:31" x14ac:dyDescent="0.25">
      <c r="B162" s="18">
        <f>IF(G162="","",B161+1)</f>
        <v>140</v>
      </c>
      <c r="C162" s="25">
        <v>5200000017831</v>
      </c>
      <c r="D162" s="19"/>
      <c r="E162" s="19"/>
      <c r="F162" s="20"/>
      <c r="G162" s="20" t="s">
        <v>271</v>
      </c>
      <c r="H162" s="21">
        <v>1</v>
      </c>
      <c r="I162" s="21" t="s">
        <v>598</v>
      </c>
      <c r="J162" s="46"/>
      <c r="K162" s="46" t="s">
        <v>104</v>
      </c>
      <c r="L162" s="47"/>
      <c r="M162" s="48">
        <v>63</v>
      </c>
      <c r="N162" s="48">
        <v>63</v>
      </c>
      <c r="O162" s="49"/>
      <c r="P162" s="50"/>
      <c r="Q162" s="50">
        <v>0.18</v>
      </c>
      <c r="R162" s="50"/>
      <c r="S162" s="50"/>
      <c r="T162" s="46" t="s">
        <v>605</v>
      </c>
      <c r="U162" s="46" t="s">
        <v>606</v>
      </c>
      <c r="V162" s="51"/>
      <c r="W162" s="62"/>
      <c r="X162" s="62"/>
      <c r="Y162" s="23">
        <f>IF(M162&lt;&gt;"",$H162*M162,"")</f>
        <v>63</v>
      </c>
      <c r="Z162" s="23">
        <f>IF(N162&lt;&gt;"",$H162*N162,"")</f>
        <v>63</v>
      </c>
      <c r="AA162" s="19">
        <f>IF(OR(M162&lt;&gt;"",N162&lt;&gt;""),1,0)</f>
        <v>1</v>
      </c>
      <c r="AB162" s="19">
        <f>IF(M162&lt;&gt;0,1,0)</f>
        <v>1</v>
      </c>
      <c r="AC162" s="19">
        <f>IF(N162&lt;&gt;0,1,0)</f>
        <v>1</v>
      </c>
      <c r="AD162" s="23" t="str">
        <f>IF(W162&lt;&gt;"",$H162*W162,"")</f>
        <v/>
      </c>
      <c r="AE162" s="23" t="str">
        <f>IF(X162&lt;&gt;"",$H162*X162,"")</f>
        <v/>
      </c>
    </row>
    <row r="163" spans="2:31" x14ac:dyDescent="0.25">
      <c r="B163" s="18">
        <f>IF(G163="","",B162+1)</f>
        <v>141</v>
      </c>
      <c r="C163" s="25">
        <v>5200000014053</v>
      </c>
      <c r="D163" s="19"/>
      <c r="E163" s="19"/>
      <c r="F163" s="2"/>
      <c r="G163" s="20" t="s">
        <v>272</v>
      </c>
      <c r="H163" s="21">
        <v>133</v>
      </c>
      <c r="I163" s="21" t="s">
        <v>598</v>
      </c>
      <c r="J163" s="46"/>
      <c r="K163" s="46" t="s">
        <v>104</v>
      </c>
      <c r="L163" s="47"/>
      <c r="M163" s="48">
        <v>0.23</v>
      </c>
      <c r="N163" s="48">
        <v>0.23</v>
      </c>
      <c r="O163" s="49"/>
      <c r="P163" s="50"/>
      <c r="Q163" s="50">
        <v>0.18</v>
      </c>
      <c r="R163" s="50"/>
      <c r="S163" s="50"/>
      <c r="T163" s="46" t="s">
        <v>605</v>
      </c>
      <c r="U163" s="46" t="s">
        <v>606</v>
      </c>
      <c r="V163" s="51"/>
      <c r="W163" s="62"/>
      <c r="X163" s="62"/>
      <c r="Y163" s="23">
        <f>IF(M163&lt;&gt;"",$H163*M163,"")</f>
        <v>30.59</v>
      </c>
      <c r="Z163" s="23">
        <f>IF(N163&lt;&gt;"",$H163*N163,"")</f>
        <v>30.59</v>
      </c>
      <c r="AA163" s="19">
        <f>IF(OR(M163&lt;&gt;"",N163&lt;&gt;""),1,0)</f>
        <v>1</v>
      </c>
      <c r="AB163" s="19">
        <f>IF(M163&lt;&gt;0,1,0)</f>
        <v>1</v>
      </c>
      <c r="AC163" s="19">
        <f>IF(N163&lt;&gt;0,1,0)</f>
        <v>1</v>
      </c>
      <c r="AD163" s="23" t="str">
        <f>IF(W163&lt;&gt;"",$H163*W163,"")</f>
        <v/>
      </c>
      <c r="AE163" s="23" t="str">
        <f>IF(X163&lt;&gt;"",$H163*X163,"")</f>
        <v/>
      </c>
    </row>
    <row r="164" spans="2:31" x14ac:dyDescent="0.25">
      <c r="B164" s="18">
        <f>IF(G164="","",B163+1)</f>
        <v>142</v>
      </c>
      <c r="C164" s="25">
        <v>5200000007154</v>
      </c>
      <c r="D164" s="19"/>
      <c r="E164" s="19"/>
      <c r="F164" s="20"/>
      <c r="G164" s="20" t="s">
        <v>273</v>
      </c>
      <c r="H164" s="21">
        <v>1</v>
      </c>
      <c r="I164" s="21" t="s">
        <v>598</v>
      </c>
      <c r="J164" s="46"/>
      <c r="K164" s="46" t="s">
        <v>104</v>
      </c>
      <c r="L164" s="47"/>
      <c r="M164" s="48">
        <v>3.75</v>
      </c>
      <c r="N164" s="48">
        <v>3.75</v>
      </c>
      <c r="O164" s="49"/>
      <c r="P164" s="50"/>
      <c r="Q164" s="50">
        <v>0.18</v>
      </c>
      <c r="R164" s="50"/>
      <c r="S164" s="50"/>
      <c r="T164" s="46" t="s">
        <v>605</v>
      </c>
      <c r="U164" s="46" t="s">
        <v>606</v>
      </c>
      <c r="V164" s="51"/>
      <c r="W164" s="62"/>
      <c r="X164" s="62"/>
      <c r="Y164" s="23">
        <f>IF(M164&lt;&gt;"",$H164*M164,"")</f>
        <v>3.75</v>
      </c>
      <c r="Z164" s="23">
        <f>IF(N164&lt;&gt;"",$H164*N164,"")</f>
        <v>3.75</v>
      </c>
      <c r="AA164" s="19">
        <f>IF(OR(M164&lt;&gt;"",N164&lt;&gt;""),1,0)</f>
        <v>1</v>
      </c>
      <c r="AB164" s="19">
        <f>IF(M164&lt;&gt;0,1,0)</f>
        <v>1</v>
      </c>
      <c r="AC164" s="19">
        <f>IF(N164&lt;&gt;0,1,0)</f>
        <v>1</v>
      </c>
      <c r="AD164" s="23" t="str">
        <f>IF(W164&lt;&gt;"",$H164*W164,"")</f>
        <v/>
      </c>
      <c r="AE164" s="23" t="str">
        <f>IF(X164&lt;&gt;"",$H164*X164,"")</f>
        <v/>
      </c>
    </row>
    <row r="165" spans="2:31" x14ac:dyDescent="0.25">
      <c r="B165" s="18">
        <f>IF(G165="","",B164+1)</f>
        <v>143</v>
      </c>
      <c r="C165" s="25">
        <v>5200000019255</v>
      </c>
      <c r="D165" s="19"/>
      <c r="E165" s="19"/>
      <c r="F165" s="2"/>
      <c r="G165" s="20" t="s">
        <v>274</v>
      </c>
      <c r="H165" s="21">
        <v>1</v>
      </c>
      <c r="I165" s="21" t="s">
        <v>598</v>
      </c>
      <c r="J165" s="46"/>
      <c r="K165" s="46" t="s">
        <v>104</v>
      </c>
      <c r="L165" s="47"/>
      <c r="M165" s="48">
        <v>1.35</v>
      </c>
      <c r="N165" s="48">
        <v>1.35</v>
      </c>
      <c r="O165" s="49"/>
      <c r="P165" s="50"/>
      <c r="Q165" s="50">
        <v>0.18</v>
      </c>
      <c r="R165" s="50"/>
      <c r="S165" s="50"/>
      <c r="T165" s="46" t="s">
        <v>605</v>
      </c>
      <c r="U165" s="46" t="s">
        <v>606</v>
      </c>
      <c r="V165" s="51"/>
      <c r="W165" s="62"/>
      <c r="X165" s="62"/>
      <c r="Y165" s="23">
        <f>IF(M165&lt;&gt;"",$H165*M165,"")</f>
        <v>1.35</v>
      </c>
      <c r="Z165" s="23">
        <f>IF(N165&lt;&gt;"",$H165*N165,"")</f>
        <v>1.35</v>
      </c>
      <c r="AA165" s="19">
        <f>IF(OR(M165&lt;&gt;"",N165&lt;&gt;""),1,0)</f>
        <v>1</v>
      </c>
      <c r="AB165" s="19">
        <f>IF(M165&lt;&gt;0,1,0)</f>
        <v>1</v>
      </c>
      <c r="AC165" s="19">
        <f>IF(N165&lt;&gt;0,1,0)</f>
        <v>1</v>
      </c>
      <c r="AD165" s="23" t="str">
        <f>IF(W165&lt;&gt;"",$H165*W165,"")</f>
        <v/>
      </c>
      <c r="AE165" s="23" t="str">
        <f>IF(X165&lt;&gt;"",$H165*X165,"")</f>
        <v/>
      </c>
    </row>
    <row r="166" spans="2:31" x14ac:dyDescent="0.25">
      <c r="B166" s="18">
        <f>IF(G166="","",B165+1)</f>
        <v>144</v>
      </c>
      <c r="C166" s="25">
        <v>5200000007155</v>
      </c>
      <c r="D166" s="19"/>
      <c r="E166" s="19"/>
      <c r="F166" s="20"/>
      <c r="G166" s="20" t="s">
        <v>275</v>
      </c>
      <c r="H166" s="21">
        <v>1</v>
      </c>
      <c r="I166" s="21" t="s">
        <v>598</v>
      </c>
      <c r="J166" s="46"/>
      <c r="K166" s="46" t="s">
        <v>104</v>
      </c>
      <c r="L166" s="47"/>
      <c r="M166" s="48">
        <v>12.3</v>
      </c>
      <c r="N166" s="48">
        <v>12.3</v>
      </c>
      <c r="O166" s="49"/>
      <c r="P166" s="50"/>
      <c r="Q166" s="50">
        <v>0.18</v>
      </c>
      <c r="R166" s="50"/>
      <c r="S166" s="50"/>
      <c r="T166" s="46" t="s">
        <v>605</v>
      </c>
      <c r="U166" s="46" t="s">
        <v>606</v>
      </c>
      <c r="V166" s="51"/>
      <c r="W166" s="62"/>
      <c r="X166" s="62"/>
      <c r="Y166" s="23">
        <f>IF(M166&lt;&gt;"",$H166*M166,"")</f>
        <v>12.3</v>
      </c>
      <c r="Z166" s="23">
        <f>IF(N166&lt;&gt;"",$H166*N166,"")</f>
        <v>12.3</v>
      </c>
      <c r="AA166" s="19">
        <f>IF(OR(M166&lt;&gt;"",N166&lt;&gt;""),1,0)</f>
        <v>1</v>
      </c>
      <c r="AB166" s="19">
        <f>IF(M166&lt;&gt;0,1,0)</f>
        <v>1</v>
      </c>
      <c r="AC166" s="19">
        <f>IF(N166&lt;&gt;0,1,0)</f>
        <v>1</v>
      </c>
      <c r="AD166" s="23" t="str">
        <f>IF(W166&lt;&gt;"",$H166*W166,"")</f>
        <v/>
      </c>
      <c r="AE166" s="23" t="str">
        <f>IF(X166&lt;&gt;"",$H166*X166,"")</f>
        <v/>
      </c>
    </row>
    <row r="167" spans="2:31" x14ac:dyDescent="0.25">
      <c r="B167" s="18">
        <f>IF(G167="","",B166+1)</f>
        <v>145</v>
      </c>
      <c r="C167" s="25">
        <v>5200000010127</v>
      </c>
      <c r="D167" s="19"/>
      <c r="E167" s="19"/>
      <c r="F167" s="2"/>
      <c r="G167" s="20" t="s">
        <v>276</v>
      </c>
      <c r="H167" s="21">
        <v>21</v>
      </c>
      <c r="I167" s="21" t="s">
        <v>598</v>
      </c>
      <c r="J167" s="46"/>
      <c r="K167" s="46" t="s">
        <v>104</v>
      </c>
      <c r="L167" s="47"/>
      <c r="M167" s="48">
        <v>16.850000000000001</v>
      </c>
      <c r="N167" s="48">
        <v>16.850000000000001</v>
      </c>
      <c r="O167" s="49"/>
      <c r="P167" s="50"/>
      <c r="Q167" s="50">
        <v>0.18</v>
      </c>
      <c r="R167" s="50"/>
      <c r="S167" s="50"/>
      <c r="T167" s="46" t="s">
        <v>605</v>
      </c>
      <c r="U167" s="46" t="s">
        <v>606</v>
      </c>
      <c r="V167" s="51"/>
      <c r="W167" s="62"/>
      <c r="X167" s="62"/>
      <c r="Y167" s="23">
        <f>IF(M167&lt;&gt;"",$H167*M167,"")</f>
        <v>353.85</v>
      </c>
      <c r="Z167" s="23">
        <f>IF(N167&lt;&gt;"",$H167*N167,"")</f>
        <v>353.85</v>
      </c>
      <c r="AA167" s="19">
        <f>IF(OR(M167&lt;&gt;"",N167&lt;&gt;""),1,0)</f>
        <v>1</v>
      </c>
      <c r="AB167" s="19">
        <f>IF(M167&lt;&gt;0,1,0)</f>
        <v>1</v>
      </c>
      <c r="AC167" s="19">
        <f>IF(N167&lt;&gt;0,1,0)</f>
        <v>1</v>
      </c>
      <c r="AD167" s="23" t="str">
        <f>IF(W167&lt;&gt;"",$H167*W167,"")</f>
        <v/>
      </c>
      <c r="AE167" s="23" t="str">
        <f>IF(X167&lt;&gt;"",$H167*X167,"")</f>
        <v/>
      </c>
    </row>
    <row r="168" spans="2:31" x14ac:dyDescent="0.25">
      <c r="B168" s="18">
        <f>IF(G168="","",B167+1)</f>
        <v>146</v>
      </c>
      <c r="C168" s="25">
        <v>5200000014404</v>
      </c>
      <c r="D168" s="19"/>
      <c r="E168" s="19"/>
      <c r="F168" s="20"/>
      <c r="G168" s="20" t="s">
        <v>277</v>
      </c>
      <c r="H168" s="21">
        <v>70</v>
      </c>
      <c r="I168" s="21" t="s">
        <v>598</v>
      </c>
      <c r="J168" s="46"/>
      <c r="K168" s="46" t="s">
        <v>104</v>
      </c>
      <c r="L168" s="47"/>
      <c r="M168" s="48">
        <v>288.5</v>
      </c>
      <c r="N168" s="48">
        <v>288.5</v>
      </c>
      <c r="O168" s="49"/>
      <c r="P168" s="50"/>
      <c r="Q168" s="50">
        <v>0.18</v>
      </c>
      <c r="R168" s="50"/>
      <c r="S168" s="50"/>
      <c r="T168" s="46" t="s">
        <v>605</v>
      </c>
      <c r="U168" s="46" t="s">
        <v>606</v>
      </c>
      <c r="V168" s="51"/>
      <c r="W168" s="62"/>
      <c r="X168" s="62"/>
      <c r="Y168" s="23">
        <f>IF(M168&lt;&gt;"",$H168*M168,"")</f>
        <v>20195</v>
      </c>
      <c r="Z168" s="23">
        <f>IF(N168&lt;&gt;"",$H168*N168,"")</f>
        <v>20195</v>
      </c>
      <c r="AA168" s="19">
        <f>IF(OR(M168&lt;&gt;"",N168&lt;&gt;""),1,0)</f>
        <v>1</v>
      </c>
      <c r="AB168" s="19">
        <f>IF(M168&lt;&gt;0,1,0)</f>
        <v>1</v>
      </c>
      <c r="AC168" s="19">
        <f>IF(N168&lt;&gt;0,1,0)</f>
        <v>1</v>
      </c>
      <c r="AD168" s="23" t="str">
        <f>IF(W168&lt;&gt;"",$H168*W168,"")</f>
        <v/>
      </c>
      <c r="AE168" s="23" t="str">
        <f>IF(X168&lt;&gt;"",$H168*X168,"")</f>
        <v/>
      </c>
    </row>
    <row r="169" spans="2:31" x14ac:dyDescent="0.25">
      <c r="B169" s="18">
        <f>IF(G169="","",B168+1)</f>
        <v>147</v>
      </c>
      <c r="C169" s="25">
        <v>5200000015581</v>
      </c>
      <c r="D169" s="19"/>
      <c r="E169" s="19"/>
      <c r="F169" s="2"/>
      <c r="G169" s="20" t="s">
        <v>278</v>
      </c>
      <c r="H169" s="21">
        <v>19</v>
      </c>
      <c r="I169" s="21" t="s">
        <v>598</v>
      </c>
      <c r="J169" s="46"/>
      <c r="K169" s="46" t="s">
        <v>104</v>
      </c>
      <c r="L169" s="47"/>
      <c r="M169" s="48">
        <v>385.7</v>
      </c>
      <c r="N169" s="48">
        <v>385.7</v>
      </c>
      <c r="O169" s="49"/>
      <c r="P169" s="50"/>
      <c r="Q169" s="50">
        <v>0.18</v>
      </c>
      <c r="R169" s="50"/>
      <c r="S169" s="50"/>
      <c r="T169" s="46" t="s">
        <v>605</v>
      </c>
      <c r="U169" s="46" t="s">
        <v>606</v>
      </c>
      <c r="V169" s="51"/>
      <c r="W169" s="62"/>
      <c r="X169" s="62"/>
      <c r="Y169" s="23">
        <f>IF(M169&lt;&gt;"",$H169*M169,"")</f>
        <v>7328.3</v>
      </c>
      <c r="Z169" s="23">
        <f>IF(N169&lt;&gt;"",$H169*N169,"")</f>
        <v>7328.3</v>
      </c>
      <c r="AA169" s="19">
        <f>IF(OR(M169&lt;&gt;"",N169&lt;&gt;""),1,0)</f>
        <v>1</v>
      </c>
      <c r="AB169" s="19">
        <f>IF(M169&lt;&gt;0,1,0)</f>
        <v>1</v>
      </c>
      <c r="AC169" s="19">
        <f>IF(N169&lt;&gt;0,1,0)</f>
        <v>1</v>
      </c>
      <c r="AD169" s="23" t="str">
        <f>IF(W169&lt;&gt;"",$H169*W169,"")</f>
        <v/>
      </c>
      <c r="AE169" s="23" t="str">
        <f>IF(X169&lt;&gt;"",$H169*X169,"")</f>
        <v/>
      </c>
    </row>
    <row r="170" spans="2:31" x14ac:dyDescent="0.25">
      <c r="B170" s="18">
        <f>IF(G170="","",B169+1)</f>
        <v>148</v>
      </c>
      <c r="C170" s="25">
        <v>5200000015478</v>
      </c>
      <c r="D170" s="19"/>
      <c r="E170" s="19"/>
      <c r="F170" s="20"/>
      <c r="G170" s="20" t="s">
        <v>279</v>
      </c>
      <c r="H170" s="21">
        <v>53</v>
      </c>
      <c r="I170" s="21" t="s">
        <v>598</v>
      </c>
      <c r="J170" s="46"/>
      <c r="K170" s="46" t="s">
        <v>104</v>
      </c>
      <c r="L170" s="47"/>
      <c r="M170" s="48"/>
      <c r="N170" s="48"/>
      <c r="O170" s="49"/>
      <c r="P170" s="50"/>
      <c r="Q170" s="50">
        <v>0.18</v>
      </c>
      <c r="R170" s="50"/>
      <c r="S170" s="50"/>
      <c r="T170" s="46" t="s">
        <v>605</v>
      </c>
      <c r="U170" s="46" t="s">
        <v>606</v>
      </c>
      <c r="V170" s="51"/>
      <c r="W170" s="62"/>
      <c r="X170" s="62"/>
      <c r="Y170" s="23" t="str">
        <f>IF(M170&lt;&gt;"",$H170*M170,"")</f>
        <v/>
      </c>
      <c r="Z170" s="23" t="str">
        <f>IF(N170&lt;&gt;"",$H170*N170,"")</f>
        <v/>
      </c>
      <c r="AA170" s="19">
        <f>IF(OR(M170&lt;&gt;"",N170&lt;&gt;""),1,0)</f>
        <v>0</v>
      </c>
      <c r="AB170" s="19">
        <f>IF(M170&lt;&gt;0,1,0)</f>
        <v>0</v>
      </c>
      <c r="AC170" s="19">
        <f>IF(N170&lt;&gt;0,1,0)</f>
        <v>0</v>
      </c>
      <c r="AD170" s="23" t="str">
        <f>IF(W170&lt;&gt;"",$H170*W170,"")</f>
        <v/>
      </c>
      <c r="AE170" s="23" t="str">
        <f>IF(X170&lt;&gt;"",$H170*X170,"")</f>
        <v/>
      </c>
    </row>
    <row r="171" spans="2:31" x14ac:dyDescent="0.25">
      <c r="B171" s="18">
        <f>IF(G171="","",B170+1)</f>
        <v>149</v>
      </c>
      <c r="C171" s="25">
        <v>5200000014347</v>
      </c>
      <c r="D171" s="19"/>
      <c r="E171" s="19"/>
      <c r="F171" s="2"/>
      <c r="G171" s="20" t="s">
        <v>280</v>
      </c>
      <c r="H171" s="21">
        <v>333</v>
      </c>
      <c r="I171" s="21" t="s">
        <v>598</v>
      </c>
      <c r="J171" s="46"/>
      <c r="K171" s="46" t="s">
        <v>104</v>
      </c>
      <c r="L171" s="47"/>
      <c r="M171" s="48">
        <v>0.88</v>
      </c>
      <c r="N171" s="48">
        <v>0.88</v>
      </c>
      <c r="O171" s="49"/>
      <c r="P171" s="50"/>
      <c r="Q171" s="50">
        <v>0.18</v>
      </c>
      <c r="R171" s="50"/>
      <c r="S171" s="50"/>
      <c r="T171" s="46" t="s">
        <v>605</v>
      </c>
      <c r="U171" s="46" t="s">
        <v>606</v>
      </c>
      <c r="V171" s="51"/>
      <c r="W171" s="62"/>
      <c r="X171" s="62"/>
      <c r="Y171" s="23">
        <f>IF(M171&lt;&gt;"",$H171*M171,"")</f>
        <v>293.04000000000002</v>
      </c>
      <c r="Z171" s="23">
        <f>IF(N171&lt;&gt;"",$H171*N171,"")</f>
        <v>293.04000000000002</v>
      </c>
      <c r="AA171" s="19">
        <f>IF(OR(M171&lt;&gt;"",N171&lt;&gt;""),1,0)</f>
        <v>1</v>
      </c>
      <c r="AB171" s="19">
        <f>IF(M171&lt;&gt;0,1,0)</f>
        <v>1</v>
      </c>
      <c r="AC171" s="19">
        <f>IF(N171&lt;&gt;0,1,0)</f>
        <v>1</v>
      </c>
      <c r="AD171" s="23" t="str">
        <f>IF(W171&lt;&gt;"",$H171*W171,"")</f>
        <v/>
      </c>
      <c r="AE171" s="23" t="str">
        <f>IF(X171&lt;&gt;"",$H171*X171,"")</f>
        <v/>
      </c>
    </row>
    <row r="172" spans="2:31" x14ac:dyDescent="0.25">
      <c r="B172" s="18">
        <f>IF(G172="","",B171+1)</f>
        <v>150</v>
      </c>
      <c r="C172" s="25">
        <v>5200000014351</v>
      </c>
      <c r="D172" s="19"/>
      <c r="E172" s="19"/>
      <c r="F172" s="20"/>
      <c r="G172" s="20" t="s">
        <v>281</v>
      </c>
      <c r="H172" s="21">
        <v>333</v>
      </c>
      <c r="I172" s="21" t="s">
        <v>598</v>
      </c>
      <c r="J172" s="46"/>
      <c r="K172" s="46" t="s">
        <v>104</v>
      </c>
      <c r="L172" s="47"/>
      <c r="M172" s="48">
        <v>1.5</v>
      </c>
      <c r="N172" s="48">
        <v>1.5</v>
      </c>
      <c r="O172" s="49"/>
      <c r="P172" s="50"/>
      <c r="Q172" s="50">
        <v>0.18</v>
      </c>
      <c r="R172" s="50"/>
      <c r="S172" s="50"/>
      <c r="T172" s="46" t="s">
        <v>605</v>
      </c>
      <c r="U172" s="46" t="s">
        <v>606</v>
      </c>
      <c r="V172" s="51"/>
      <c r="W172" s="62"/>
      <c r="X172" s="62"/>
      <c r="Y172" s="23">
        <f>IF(M172&lt;&gt;"",$H172*M172,"")</f>
        <v>499.5</v>
      </c>
      <c r="Z172" s="23">
        <f>IF(N172&lt;&gt;"",$H172*N172,"")</f>
        <v>499.5</v>
      </c>
      <c r="AA172" s="19">
        <f>IF(OR(M172&lt;&gt;"",N172&lt;&gt;""),1,0)</f>
        <v>1</v>
      </c>
      <c r="AB172" s="19">
        <f>IF(M172&lt;&gt;0,1,0)</f>
        <v>1</v>
      </c>
      <c r="AC172" s="19">
        <f>IF(N172&lt;&gt;0,1,0)</f>
        <v>1</v>
      </c>
      <c r="AD172" s="23" t="str">
        <f>IF(W172&lt;&gt;"",$H172*W172,"")</f>
        <v/>
      </c>
      <c r="AE172" s="23" t="str">
        <f>IF(X172&lt;&gt;"",$H172*X172,"")</f>
        <v/>
      </c>
    </row>
    <row r="173" spans="2:31" x14ac:dyDescent="0.25">
      <c r="B173" s="18">
        <f>IF(G173="","",B172+1)</f>
        <v>151</v>
      </c>
      <c r="C173" s="25">
        <v>5200000014340</v>
      </c>
      <c r="D173" s="19"/>
      <c r="E173" s="19"/>
      <c r="F173" s="2"/>
      <c r="G173" s="20" t="s">
        <v>282</v>
      </c>
      <c r="H173" s="21">
        <v>333</v>
      </c>
      <c r="I173" s="21" t="s">
        <v>598</v>
      </c>
      <c r="J173" s="46"/>
      <c r="K173" s="46" t="s">
        <v>104</v>
      </c>
      <c r="L173" s="47"/>
      <c r="M173" s="48"/>
      <c r="N173" s="48"/>
      <c r="O173" s="49"/>
      <c r="P173" s="50"/>
      <c r="Q173" s="50">
        <v>0.18</v>
      </c>
      <c r="R173" s="50"/>
      <c r="S173" s="50"/>
      <c r="T173" s="46" t="s">
        <v>605</v>
      </c>
      <c r="U173" s="46" t="s">
        <v>606</v>
      </c>
      <c r="V173" s="51"/>
      <c r="W173" s="62"/>
      <c r="X173" s="62"/>
      <c r="Y173" s="23" t="str">
        <f>IF(M173&lt;&gt;"",$H173*M173,"")</f>
        <v/>
      </c>
      <c r="Z173" s="23" t="str">
        <f>IF(N173&lt;&gt;"",$H173*N173,"")</f>
        <v/>
      </c>
      <c r="AA173" s="19">
        <f>IF(OR(M173&lt;&gt;"",N173&lt;&gt;""),1,0)</f>
        <v>0</v>
      </c>
      <c r="AB173" s="19">
        <f>IF(M173&lt;&gt;0,1,0)</f>
        <v>0</v>
      </c>
      <c r="AC173" s="19">
        <f>IF(N173&lt;&gt;0,1,0)</f>
        <v>0</v>
      </c>
      <c r="AD173" s="23" t="str">
        <f>IF(W173&lt;&gt;"",$H173*W173,"")</f>
        <v/>
      </c>
      <c r="AE173" s="23" t="str">
        <f>IF(X173&lt;&gt;"",$H173*X173,"")</f>
        <v/>
      </c>
    </row>
    <row r="174" spans="2:31" x14ac:dyDescent="0.25">
      <c r="B174" s="18">
        <f>IF(G174="","",B173+1)</f>
        <v>152</v>
      </c>
      <c r="C174" s="25">
        <v>5200000014349</v>
      </c>
      <c r="D174" s="19"/>
      <c r="E174" s="19"/>
      <c r="F174" s="20"/>
      <c r="G174" s="20" t="s">
        <v>283</v>
      </c>
      <c r="H174" s="21">
        <v>333</v>
      </c>
      <c r="I174" s="21" t="s">
        <v>598</v>
      </c>
      <c r="J174" s="46"/>
      <c r="K174" s="46" t="s">
        <v>104</v>
      </c>
      <c r="L174" s="47"/>
      <c r="M174" s="48">
        <v>1.8</v>
      </c>
      <c r="N174" s="48">
        <v>1.8</v>
      </c>
      <c r="O174" s="49"/>
      <c r="P174" s="50"/>
      <c r="Q174" s="50">
        <v>0.18</v>
      </c>
      <c r="R174" s="50"/>
      <c r="S174" s="50"/>
      <c r="T174" s="46" t="s">
        <v>605</v>
      </c>
      <c r="U174" s="46" t="s">
        <v>606</v>
      </c>
      <c r="V174" s="51"/>
      <c r="W174" s="62"/>
      <c r="X174" s="62"/>
      <c r="Y174" s="23">
        <f>IF(M174&lt;&gt;"",$H174*M174,"")</f>
        <v>599.4</v>
      </c>
      <c r="Z174" s="23">
        <f>IF(N174&lt;&gt;"",$H174*N174,"")</f>
        <v>599.4</v>
      </c>
      <c r="AA174" s="19">
        <f>IF(OR(M174&lt;&gt;"",N174&lt;&gt;""),1,0)</f>
        <v>1</v>
      </c>
      <c r="AB174" s="19">
        <f>IF(M174&lt;&gt;0,1,0)</f>
        <v>1</v>
      </c>
      <c r="AC174" s="19">
        <f>IF(N174&lt;&gt;0,1,0)</f>
        <v>1</v>
      </c>
      <c r="AD174" s="23" t="str">
        <f>IF(W174&lt;&gt;"",$H174*W174,"")</f>
        <v/>
      </c>
      <c r="AE174" s="23" t="str">
        <f>IF(X174&lt;&gt;"",$H174*X174,"")</f>
        <v/>
      </c>
    </row>
    <row r="175" spans="2:31" x14ac:dyDescent="0.25">
      <c r="B175" s="18">
        <f>IF(G175="","",B174+1)</f>
        <v>153</v>
      </c>
      <c r="C175" s="25">
        <v>5200000014344</v>
      </c>
      <c r="D175" s="19"/>
      <c r="E175" s="19"/>
      <c r="F175" s="2"/>
      <c r="G175" s="20" t="s">
        <v>284</v>
      </c>
      <c r="H175" s="21">
        <v>333</v>
      </c>
      <c r="I175" s="21" t="s">
        <v>598</v>
      </c>
      <c r="J175" s="46"/>
      <c r="K175" s="46" t="s">
        <v>104</v>
      </c>
      <c r="L175" s="47"/>
      <c r="M175" s="48"/>
      <c r="N175" s="48"/>
      <c r="O175" s="49"/>
      <c r="P175" s="50"/>
      <c r="Q175" s="50">
        <v>0.18</v>
      </c>
      <c r="R175" s="50"/>
      <c r="S175" s="50"/>
      <c r="T175" s="46" t="s">
        <v>605</v>
      </c>
      <c r="U175" s="46" t="s">
        <v>606</v>
      </c>
      <c r="V175" s="51"/>
      <c r="W175" s="62"/>
      <c r="X175" s="62"/>
      <c r="Y175" s="23" t="str">
        <f>IF(M175&lt;&gt;"",$H175*M175,"")</f>
        <v/>
      </c>
      <c r="Z175" s="23" t="str">
        <f>IF(N175&lt;&gt;"",$H175*N175,"")</f>
        <v/>
      </c>
      <c r="AA175" s="19">
        <f>IF(OR(M175&lt;&gt;"",N175&lt;&gt;""),1,0)</f>
        <v>0</v>
      </c>
      <c r="AB175" s="19">
        <f>IF(M175&lt;&gt;0,1,0)</f>
        <v>0</v>
      </c>
      <c r="AC175" s="19">
        <f>IF(N175&lt;&gt;0,1,0)</f>
        <v>0</v>
      </c>
      <c r="AD175" s="23" t="str">
        <f>IF(W175&lt;&gt;"",$H175*W175,"")</f>
        <v/>
      </c>
      <c r="AE175" s="23" t="str">
        <f>IF(X175&lt;&gt;"",$H175*X175,"")</f>
        <v/>
      </c>
    </row>
    <row r="176" spans="2:31" x14ac:dyDescent="0.25">
      <c r="B176" s="18">
        <f>IF(G176="","",B175+1)</f>
        <v>154</v>
      </c>
      <c r="C176" s="25">
        <v>5200000009864</v>
      </c>
      <c r="D176" s="19"/>
      <c r="E176" s="19"/>
      <c r="F176" s="20"/>
      <c r="G176" s="20" t="s">
        <v>285</v>
      </c>
      <c r="H176" s="21">
        <v>20</v>
      </c>
      <c r="I176" s="21" t="s">
        <v>598</v>
      </c>
      <c r="J176" s="46"/>
      <c r="K176" s="46" t="s">
        <v>104</v>
      </c>
      <c r="L176" s="47"/>
      <c r="M176" s="48">
        <v>19.3</v>
      </c>
      <c r="N176" s="48">
        <v>19.3</v>
      </c>
      <c r="O176" s="49"/>
      <c r="P176" s="50"/>
      <c r="Q176" s="50">
        <v>0.18</v>
      </c>
      <c r="R176" s="50"/>
      <c r="S176" s="50"/>
      <c r="T176" s="46" t="s">
        <v>605</v>
      </c>
      <c r="U176" s="46" t="s">
        <v>606</v>
      </c>
      <c r="V176" s="51"/>
      <c r="W176" s="62"/>
      <c r="X176" s="62"/>
      <c r="Y176" s="23">
        <f>IF(M176&lt;&gt;"",$H176*M176,"")</f>
        <v>386</v>
      </c>
      <c r="Z176" s="23">
        <f>IF(N176&lt;&gt;"",$H176*N176,"")</f>
        <v>386</v>
      </c>
      <c r="AA176" s="19">
        <f>IF(OR(M176&lt;&gt;"",N176&lt;&gt;""),1,0)</f>
        <v>1</v>
      </c>
      <c r="AB176" s="19">
        <f>IF(M176&lt;&gt;0,1,0)</f>
        <v>1</v>
      </c>
      <c r="AC176" s="19">
        <f>IF(N176&lt;&gt;0,1,0)</f>
        <v>1</v>
      </c>
      <c r="AD176" s="23" t="str">
        <f>IF(W176&lt;&gt;"",$H176*W176,"")</f>
        <v/>
      </c>
      <c r="AE176" s="23" t="str">
        <f>IF(X176&lt;&gt;"",$H176*X176,"")</f>
        <v/>
      </c>
    </row>
    <row r="177" spans="2:31" x14ac:dyDescent="0.25">
      <c r="B177" s="18">
        <f>IF(G177="","",B176+1)</f>
        <v>155</v>
      </c>
      <c r="C177" s="25">
        <v>5200000009863</v>
      </c>
      <c r="D177" s="19"/>
      <c r="E177" s="19"/>
      <c r="F177" s="2"/>
      <c r="G177" s="20" t="s">
        <v>286</v>
      </c>
      <c r="H177" s="21">
        <v>37</v>
      </c>
      <c r="I177" s="21" t="s">
        <v>598</v>
      </c>
      <c r="J177" s="46"/>
      <c r="K177" s="46" t="s">
        <v>104</v>
      </c>
      <c r="L177" s="47"/>
      <c r="M177" s="48">
        <v>42</v>
      </c>
      <c r="N177" s="48">
        <v>42</v>
      </c>
      <c r="O177" s="49"/>
      <c r="P177" s="50"/>
      <c r="Q177" s="50">
        <v>0.18</v>
      </c>
      <c r="R177" s="50"/>
      <c r="S177" s="50"/>
      <c r="T177" s="46" t="s">
        <v>605</v>
      </c>
      <c r="U177" s="46" t="s">
        <v>606</v>
      </c>
      <c r="V177" s="51"/>
      <c r="W177" s="62"/>
      <c r="X177" s="62"/>
      <c r="Y177" s="23">
        <f>IF(M177&lt;&gt;"",$H177*M177,"")</f>
        <v>1554</v>
      </c>
      <c r="Z177" s="23">
        <f>IF(N177&lt;&gt;"",$H177*N177,"")</f>
        <v>1554</v>
      </c>
      <c r="AA177" s="19">
        <f>IF(OR(M177&lt;&gt;"",N177&lt;&gt;""),1,0)</f>
        <v>1</v>
      </c>
      <c r="AB177" s="19">
        <f>IF(M177&lt;&gt;0,1,0)</f>
        <v>1</v>
      </c>
      <c r="AC177" s="19">
        <f>IF(N177&lt;&gt;0,1,0)</f>
        <v>1</v>
      </c>
      <c r="AD177" s="23" t="str">
        <f>IF(W177&lt;&gt;"",$H177*W177,"")</f>
        <v/>
      </c>
      <c r="AE177" s="23" t="str">
        <f>IF(X177&lt;&gt;"",$H177*X177,"")</f>
        <v/>
      </c>
    </row>
    <row r="178" spans="2:31" x14ac:dyDescent="0.25">
      <c r="B178" s="18">
        <f>IF(G178="","",B177+1)</f>
        <v>156</v>
      </c>
      <c r="C178" s="25">
        <v>5200000011495</v>
      </c>
      <c r="D178" s="19"/>
      <c r="E178" s="19"/>
      <c r="F178" s="20"/>
      <c r="G178" s="20" t="s">
        <v>287</v>
      </c>
      <c r="H178" s="21">
        <v>1</v>
      </c>
      <c r="I178" s="21" t="s">
        <v>598</v>
      </c>
      <c r="J178" s="46"/>
      <c r="K178" s="46" t="s">
        <v>104</v>
      </c>
      <c r="L178" s="47"/>
      <c r="M178" s="48">
        <v>2.7</v>
      </c>
      <c r="N178" s="48">
        <v>2.7</v>
      </c>
      <c r="O178" s="49"/>
      <c r="P178" s="50"/>
      <c r="Q178" s="50">
        <v>0.18</v>
      </c>
      <c r="R178" s="50"/>
      <c r="S178" s="50"/>
      <c r="T178" s="46" t="s">
        <v>605</v>
      </c>
      <c r="U178" s="46" t="s">
        <v>606</v>
      </c>
      <c r="V178" s="51"/>
      <c r="W178" s="62"/>
      <c r="X178" s="62"/>
      <c r="Y178" s="23">
        <f>IF(M178&lt;&gt;"",$H178*M178,"")</f>
        <v>2.7</v>
      </c>
      <c r="Z178" s="23">
        <f>IF(N178&lt;&gt;"",$H178*N178,"")</f>
        <v>2.7</v>
      </c>
      <c r="AA178" s="19">
        <f>IF(OR(M178&lt;&gt;"",N178&lt;&gt;""),1,0)</f>
        <v>1</v>
      </c>
      <c r="AB178" s="19">
        <f>IF(M178&lt;&gt;0,1,0)</f>
        <v>1</v>
      </c>
      <c r="AC178" s="19">
        <f>IF(N178&lt;&gt;0,1,0)</f>
        <v>1</v>
      </c>
      <c r="AD178" s="23" t="str">
        <f>IF(W178&lt;&gt;"",$H178*W178,"")</f>
        <v/>
      </c>
      <c r="AE178" s="23" t="str">
        <f>IF(X178&lt;&gt;"",$H178*X178,"")</f>
        <v/>
      </c>
    </row>
    <row r="179" spans="2:31" x14ac:dyDescent="0.25">
      <c r="B179" s="18">
        <f>IF(G179="","",B178+1)</f>
        <v>157</v>
      </c>
      <c r="C179" s="25">
        <v>5200000011492</v>
      </c>
      <c r="D179" s="19"/>
      <c r="E179" s="19"/>
      <c r="F179" s="2"/>
      <c r="G179" s="20" t="s">
        <v>288</v>
      </c>
      <c r="H179" s="21">
        <v>1</v>
      </c>
      <c r="I179" s="21" t="s">
        <v>598</v>
      </c>
      <c r="J179" s="46"/>
      <c r="K179" s="46" t="s">
        <v>104</v>
      </c>
      <c r="L179" s="47"/>
      <c r="M179" s="48">
        <v>2.17</v>
      </c>
      <c r="N179" s="48">
        <v>2.17</v>
      </c>
      <c r="O179" s="49"/>
      <c r="P179" s="50"/>
      <c r="Q179" s="50">
        <v>0.18</v>
      </c>
      <c r="R179" s="50"/>
      <c r="S179" s="50"/>
      <c r="T179" s="46" t="s">
        <v>605</v>
      </c>
      <c r="U179" s="46" t="s">
        <v>606</v>
      </c>
      <c r="V179" s="51"/>
      <c r="W179" s="62"/>
      <c r="X179" s="62"/>
      <c r="Y179" s="23">
        <f>IF(M179&lt;&gt;"",$H179*M179,"")</f>
        <v>2.17</v>
      </c>
      <c r="Z179" s="23">
        <f>IF(N179&lt;&gt;"",$H179*N179,"")</f>
        <v>2.17</v>
      </c>
      <c r="AA179" s="19">
        <f>IF(OR(M179&lt;&gt;"",N179&lt;&gt;""),1,0)</f>
        <v>1</v>
      </c>
      <c r="AB179" s="19">
        <f>IF(M179&lt;&gt;0,1,0)</f>
        <v>1</v>
      </c>
      <c r="AC179" s="19">
        <f>IF(N179&lt;&gt;0,1,0)</f>
        <v>1</v>
      </c>
      <c r="AD179" s="23" t="str">
        <f>IF(W179&lt;&gt;"",$H179*W179,"")</f>
        <v/>
      </c>
      <c r="AE179" s="23" t="str">
        <f>IF(X179&lt;&gt;"",$H179*X179,"")</f>
        <v/>
      </c>
    </row>
    <row r="180" spans="2:31" x14ac:dyDescent="0.25">
      <c r="B180" s="18">
        <f>IF(G180="","",B179+1)</f>
        <v>158</v>
      </c>
      <c r="C180" s="25">
        <v>5200000011497</v>
      </c>
      <c r="D180" s="19"/>
      <c r="E180" s="19"/>
      <c r="F180" s="20"/>
      <c r="G180" s="20" t="s">
        <v>289</v>
      </c>
      <c r="H180" s="21">
        <v>1</v>
      </c>
      <c r="I180" s="21" t="s">
        <v>598</v>
      </c>
      <c r="J180" s="46"/>
      <c r="K180" s="46" t="s">
        <v>104</v>
      </c>
      <c r="L180" s="47"/>
      <c r="M180" s="48">
        <v>5.9</v>
      </c>
      <c r="N180" s="48">
        <v>5.9</v>
      </c>
      <c r="O180" s="49"/>
      <c r="P180" s="50"/>
      <c r="Q180" s="50">
        <v>0.18</v>
      </c>
      <c r="R180" s="50"/>
      <c r="S180" s="50"/>
      <c r="T180" s="46" t="s">
        <v>605</v>
      </c>
      <c r="U180" s="46" t="s">
        <v>606</v>
      </c>
      <c r="V180" s="51"/>
      <c r="W180" s="62"/>
      <c r="X180" s="62"/>
      <c r="Y180" s="23">
        <f>IF(M180&lt;&gt;"",$H180*M180,"")</f>
        <v>5.9</v>
      </c>
      <c r="Z180" s="23">
        <f>IF(N180&lt;&gt;"",$H180*N180,"")</f>
        <v>5.9</v>
      </c>
      <c r="AA180" s="19">
        <f>IF(OR(M180&lt;&gt;"",N180&lt;&gt;""),1,0)</f>
        <v>1</v>
      </c>
      <c r="AB180" s="19">
        <f>IF(M180&lt;&gt;0,1,0)</f>
        <v>1</v>
      </c>
      <c r="AC180" s="19">
        <f>IF(N180&lt;&gt;0,1,0)</f>
        <v>1</v>
      </c>
      <c r="AD180" s="23" t="str">
        <f>IF(W180&lt;&gt;"",$H180*W180,"")</f>
        <v/>
      </c>
      <c r="AE180" s="23" t="str">
        <f>IF(X180&lt;&gt;"",$H180*X180,"")</f>
        <v/>
      </c>
    </row>
    <row r="181" spans="2:31" x14ac:dyDescent="0.25">
      <c r="B181" s="18">
        <f>IF(G181="","",B180+1)</f>
        <v>159</v>
      </c>
      <c r="C181" s="25">
        <v>5200000011494</v>
      </c>
      <c r="D181" s="19"/>
      <c r="E181" s="19"/>
      <c r="F181" s="2"/>
      <c r="G181" s="20" t="s">
        <v>290</v>
      </c>
      <c r="H181" s="21">
        <v>1</v>
      </c>
      <c r="I181" s="21" t="s">
        <v>598</v>
      </c>
      <c r="J181" s="46"/>
      <c r="K181" s="46" t="s">
        <v>104</v>
      </c>
      <c r="L181" s="47"/>
      <c r="M181" s="48">
        <v>3.6</v>
      </c>
      <c r="N181" s="48">
        <v>3.6</v>
      </c>
      <c r="O181" s="49"/>
      <c r="P181" s="50"/>
      <c r="Q181" s="50">
        <v>0.18</v>
      </c>
      <c r="R181" s="50"/>
      <c r="S181" s="50"/>
      <c r="T181" s="46" t="s">
        <v>605</v>
      </c>
      <c r="U181" s="46" t="s">
        <v>606</v>
      </c>
      <c r="V181" s="51"/>
      <c r="W181" s="62"/>
      <c r="X181" s="62"/>
      <c r="Y181" s="23">
        <f>IF(M181&lt;&gt;"",$H181*M181,"")</f>
        <v>3.6</v>
      </c>
      <c r="Z181" s="23">
        <f>IF(N181&lt;&gt;"",$H181*N181,"")</f>
        <v>3.6</v>
      </c>
      <c r="AA181" s="19">
        <f>IF(OR(M181&lt;&gt;"",N181&lt;&gt;""),1,0)</f>
        <v>1</v>
      </c>
      <c r="AB181" s="19">
        <f>IF(M181&lt;&gt;0,1,0)</f>
        <v>1</v>
      </c>
      <c r="AC181" s="19">
        <f>IF(N181&lt;&gt;0,1,0)</f>
        <v>1</v>
      </c>
      <c r="AD181" s="23" t="str">
        <f>IF(W181&lt;&gt;"",$H181*W181,"")</f>
        <v/>
      </c>
      <c r="AE181" s="23" t="str">
        <f>IF(X181&lt;&gt;"",$H181*X181,"")</f>
        <v/>
      </c>
    </row>
    <row r="182" spans="2:31" x14ac:dyDescent="0.25">
      <c r="B182" s="18">
        <f>IF(G182="","",B181+1)</f>
        <v>160</v>
      </c>
      <c r="C182" s="25">
        <v>5200000012181</v>
      </c>
      <c r="D182" s="19"/>
      <c r="E182" s="19"/>
      <c r="F182" s="20"/>
      <c r="G182" s="20" t="s">
        <v>291</v>
      </c>
      <c r="H182" s="21">
        <v>2000</v>
      </c>
      <c r="I182" s="21" t="s">
        <v>598</v>
      </c>
      <c r="J182" s="46"/>
      <c r="K182" s="46" t="s">
        <v>104</v>
      </c>
      <c r="L182" s="47"/>
      <c r="M182" s="48"/>
      <c r="N182" s="48"/>
      <c r="O182" s="49"/>
      <c r="P182" s="50"/>
      <c r="Q182" s="50">
        <v>0.18</v>
      </c>
      <c r="R182" s="50"/>
      <c r="S182" s="50"/>
      <c r="T182" s="46" t="s">
        <v>605</v>
      </c>
      <c r="U182" s="46" t="s">
        <v>606</v>
      </c>
      <c r="V182" s="51"/>
      <c r="W182" s="62"/>
      <c r="X182" s="62"/>
      <c r="Y182" s="23" t="str">
        <f>IF(M182&lt;&gt;"",$H182*M182,"")</f>
        <v/>
      </c>
      <c r="Z182" s="23" t="str">
        <f>IF(N182&lt;&gt;"",$H182*N182,"")</f>
        <v/>
      </c>
      <c r="AA182" s="19">
        <f>IF(OR(M182&lt;&gt;"",N182&lt;&gt;""),1,0)</f>
        <v>0</v>
      </c>
      <c r="AB182" s="19">
        <f>IF(M182&lt;&gt;0,1,0)</f>
        <v>0</v>
      </c>
      <c r="AC182" s="19">
        <f>IF(N182&lt;&gt;0,1,0)</f>
        <v>0</v>
      </c>
      <c r="AD182" s="23" t="str">
        <f>IF(W182&lt;&gt;"",$H182*W182,"")</f>
        <v/>
      </c>
      <c r="AE182" s="23" t="str">
        <f>IF(X182&lt;&gt;"",$H182*X182,"")</f>
        <v/>
      </c>
    </row>
    <row r="183" spans="2:31" x14ac:dyDescent="0.25">
      <c r="B183" s="18">
        <f>IF(G183="","",B182+1)</f>
        <v>161</v>
      </c>
      <c r="C183" s="25">
        <v>5200000022447</v>
      </c>
      <c r="D183" s="19"/>
      <c r="E183" s="19"/>
      <c r="F183" s="2"/>
      <c r="G183" s="20" t="s">
        <v>567</v>
      </c>
      <c r="H183" s="21">
        <v>1</v>
      </c>
      <c r="I183" s="21" t="s">
        <v>598</v>
      </c>
      <c r="J183" s="46"/>
      <c r="K183" s="46" t="s">
        <v>104</v>
      </c>
      <c r="L183" s="47"/>
      <c r="M183" s="48">
        <v>5.65</v>
      </c>
      <c r="N183" s="48">
        <v>5.65</v>
      </c>
      <c r="O183" s="49"/>
      <c r="P183" s="50"/>
      <c r="Q183" s="50">
        <v>0.18</v>
      </c>
      <c r="R183" s="50"/>
      <c r="S183" s="50"/>
      <c r="T183" s="46" t="s">
        <v>605</v>
      </c>
      <c r="U183" s="46" t="s">
        <v>606</v>
      </c>
      <c r="V183" s="51"/>
      <c r="W183" s="62"/>
      <c r="X183" s="62"/>
      <c r="Y183" s="23">
        <f>IF(M183&lt;&gt;"",$H183*M183,"")</f>
        <v>5.65</v>
      </c>
      <c r="Z183" s="23">
        <f>IF(N183&lt;&gt;"",$H183*N183,"")</f>
        <v>5.65</v>
      </c>
      <c r="AA183" s="19">
        <f>IF(OR(M183&lt;&gt;"",N183&lt;&gt;""),1,0)</f>
        <v>1</v>
      </c>
      <c r="AB183" s="19">
        <f>IF(M183&lt;&gt;0,1,0)</f>
        <v>1</v>
      </c>
      <c r="AC183" s="19">
        <f>IF(N183&lt;&gt;0,1,0)</f>
        <v>1</v>
      </c>
      <c r="AD183" s="23" t="str">
        <f>IF(W183&lt;&gt;"",$H183*W183,"")</f>
        <v/>
      </c>
      <c r="AE183" s="23" t="str">
        <f>IF(X183&lt;&gt;"",$H183*X183,"")</f>
        <v/>
      </c>
    </row>
    <row r="184" spans="2:31" x14ac:dyDescent="0.25">
      <c r="B184" s="18">
        <f>IF(G184="","",B183+1)</f>
        <v>162</v>
      </c>
      <c r="C184" s="25">
        <v>5200000005557</v>
      </c>
      <c r="D184" s="19"/>
      <c r="E184" s="19"/>
      <c r="F184" s="20"/>
      <c r="G184" s="20" t="s">
        <v>292</v>
      </c>
      <c r="H184" s="21">
        <v>32</v>
      </c>
      <c r="I184" s="21" t="s">
        <v>598</v>
      </c>
      <c r="J184" s="46"/>
      <c r="K184" s="46" t="s">
        <v>104</v>
      </c>
      <c r="L184" s="47"/>
      <c r="M184" s="48">
        <v>45.3</v>
      </c>
      <c r="N184" s="48">
        <v>45.3</v>
      </c>
      <c r="O184" s="49"/>
      <c r="P184" s="50"/>
      <c r="Q184" s="50">
        <v>0.18</v>
      </c>
      <c r="R184" s="50"/>
      <c r="S184" s="50"/>
      <c r="T184" s="46" t="s">
        <v>605</v>
      </c>
      <c r="U184" s="46" t="s">
        <v>606</v>
      </c>
      <c r="V184" s="51"/>
      <c r="W184" s="62"/>
      <c r="X184" s="62"/>
      <c r="Y184" s="23">
        <f>IF(M184&lt;&gt;"",$H184*M184,"")</f>
        <v>1449.6</v>
      </c>
      <c r="Z184" s="23">
        <f>IF(N184&lt;&gt;"",$H184*N184,"")</f>
        <v>1449.6</v>
      </c>
      <c r="AA184" s="19">
        <f>IF(OR(M184&lt;&gt;"",N184&lt;&gt;""),1,0)</f>
        <v>1</v>
      </c>
      <c r="AB184" s="19">
        <f>IF(M184&lt;&gt;0,1,0)</f>
        <v>1</v>
      </c>
      <c r="AC184" s="19">
        <f>IF(N184&lt;&gt;0,1,0)</f>
        <v>1</v>
      </c>
      <c r="AD184" s="23" t="str">
        <f>IF(W184&lt;&gt;"",$H184*W184,"")</f>
        <v/>
      </c>
      <c r="AE184" s="23" t="str">
        <f>IF(X184&lt;&gt;"",$H184*X184,"")</f>
        <v/>
      </c>
    </row>
    <row r="185" spans="2:31" x14ac:dyDescent="0.25">
      <c r="B185" s="18">
        <f>IF(G185="","",B184+1)</f>
        <v>163</v>
      </c>
      <c r="C185" s="25">
        <v>5200000004140</v>
      </c>
      <c r="D185" s="19"/>
      <c r="E185" s="19"/>
      <c r="F185" s="2"/>
      <c r="G185" s="20" t="s">
        <v>293</v>
      </c>
      <c r="H185" s="21">
        <v>1</v>
      </c>
      <c r="I185" s="21" t="s">
        <v>598</v>
      </c>
      <c r="J185" s="46"/>
      <c r="K185" s="46" t="s">
        <v>104</v>
      </c>
      <c r="L185" s="47"/>
      <c r="M185" s="48">
        <v>4.8</v>
      </c>
      <c r="N185" s="48">
        <v>4.8</v>
      </c>
      <c r="O185" s="49"/>
      <c r="P185" s="50"/>
      <c r="Q185" s="50">
        <v>0.18</v>
      </c>
      <c r="R185" s="50"/>
      <c r="S185" s="50"/>
      <c r="T185" s="46" t="s">
        <v>605</v>
      </c>
      <c r="U185" s="46" t="s">
        <v>606</v>
      </c>
      <c r="V185" s="51"/>
      <c r="W185" s="62"/>
      <c r="X185" s="62"/>
      <c r="Y185" s="23">
        <f>IF(M185&lt;&gt;"",$H185*M185,"")</f>
        <v>4.8</v>
      </c>
      <c r="Z185" s="23">
        <f>IF(N185&lt;&gt;"",$H185*N185,"")</f>
        <v>4.8</v>
      </c>
      <c r="AA185" s="19">
        <f>IF(OR(M185&lt;&gt;"",N185&lt;&gt;""),1,0)</f>
        <v>1</v>
      </c>
      <c r="AB185" s="19">
        <f>IF(M185&lt;&gt;0,1,0)</f>
        <v>1</v>
      </c>
      <c r="AC185" s="19">
        <f>IF(N185&lt;&gt;0,1,0)</f>
        <v>1</v>
      </c>
      <c r="AD185" s="23" t="str">
        <f>IF(W185&lt;&gt;"",$H185*W185,"")</f>
        <v/>
      </c>
      <c r="AE185" s="23" t="str">
        <f>IF(X185&lt;&gt;"",$H185*X185,"")</f>
        <v/>
      </c>
    </row>
    <row r="186" spans="2:31" x14ac:dyDescent="0.25">
      <c r="B186" s="18">
        <f>IF(G186="","",B185+1)</f>
        <v>164</v>
      </c>
      <c r="C186" s="25">
        <v>5200000004139</v>
      </c>
      <c r="D186" s="19"/>
      <c r="E186" s="19"/>
      <c r="F186" s="20"/>
      <c r="G186" s="20" t="s">
        <v>294</v>
      </c>
      <c r="H186" s="21">
        <v>83</v>
      </c>
      <c r="I186" s="21" t="s">
        <v>598</v>
      </c>
      <c r="J186" s="46"/>
      <c r="K186" s="46" t="s">
        <v>104</v>
      </c>
      <c r="L186" s="47"/>
      <c r="M186" s="48">
        <v>6.6</v>
      </c>
      <c r="N186" s="48">
        <v>6.6</v>
      </c>
      <c r="O186" s="49"/>
      <c r="P186" s="50"/>
      <c r="Q186" s="50">
        <v>0.18</v>
      </c>
      <c r="R186" s="50"/>
      <c r="S186" s="50"/>
      <c r="T186" s="46" t="s">
        <v>605</v>
      </c>
      <c r="U186" s="46" t="s">
        <v>606</v>
      </c>
      <c r="V186" s="51"/>
      <c r="W186" s="62"/>
      <c r="X186" s="62"/>
      <c r="Y186" s="23">
        <f>IF(M186&lt;&gt;"",$H186*M186,"")</f>
        <v>547.79999999999995</v>
      </c>
      <c r="Z186" s="23">
        <f>IF(N186&lt;&gt;"",$H186*N186,"")</f>
        <v>547.79999999999995</v>
      </c>
      <c r="AA186" s="19">
        <f>IF(OR(M186&lt;&gt;"",N186&lt;&gt;""),1,0)</f>
        <v>1</v>
      </c>
      <c r="AB186" s="19">
        <f>IF(M186&lt;&gt;0,1,0)</f>
        <v>1</v>
      </c>
      <c r="AC186" s="19">
        <f>IF(N186&lt;&gt;0,1,0)</f>
        <v>1</v>
      </c>
      <c r="AD186" s="23" t="str">
        <f>IF(W186&lt;&gt;"",$H186*W186,"")</f>
        <v/>
      </c>
      <c r="AE186" s="23" t="str">
        <f>IF(X186&lt;&gt;"",$H186*X186,"")</f>
        <v/>
      </c>
    </row>
    <row r="187" spans="2:31" x14ac:dyDescent="0.25">
      <c r="B187" s="18">
        <f>IF(G187="","",B186+1)</f>
        <v>165</v>
      </c>
      <c r="C187" s="25">
        <v>5200000004144</v>
      </c>
      <c r="D187" s="19"/>
      <c r="E187" s="19"/>
      <c r="F187" s="2"/>
      <c r="G187" s="20" t="s">
        <v>295</v>
      </c>
      <c r="H187" s="21">
        <v>8</v>
      </c>
      <c r="I187" s="21" t="s">
        <v>598</v>
      </c>
      <c r="J187" s="46"/>
      <c r="K187" s="46" t="s">
        <v>104</v>
      </c>
      <c r="L187" s="47"/>
      <c r="M187" s="48">
        <v>16.75</v>
      </c>
      <c r="N187" s="48">
        <v>16.75</v>
      </c>
      <c r="O187" s="49"/>
      <c r="P187" s="50"/>
      <c r="Q187" s="50">
        <v>0.18</v>
      </c>
      <c r="R187" s="50"/>
      <c r="S187" s="50"/>
      <c r="T187" s="46" t="s">
        <v>605</v>
      </c>
      <c r="U187" s="46" t="s">
        <v>606</v>
      </c>
      <c r="V187" s="51"/>
      <c r="W187" s="62"/>
      <c r="X187" s="62"/>
      <c r="Y187" s="23">
        <f>IF(M187&lt;&gt;"",$H187*M187,"")</f>
        <v>134</v>
      </c>
      <c r="Z187" s="23">
        <f>IF(N187&lt;&gt;"",$H187*N187,"")</f>
        <v>134</v>
      </c>
      <c r="AA187" s="19">
        <f>IF(OR(M187&lt;&gt;"",N187&lt;&gt;""),1,0)</f>
        <v>1</v>
      </c>
      <c r="AB187" s="19">
        <f>IF(M187&lt;&gt;0,1,0)</f>
        <v>1</v>
      </c>
      <c r="AC187" s="19">
        <f>IF(N187&lt;&gt;0,1,0)</f>
        <v>1</v>
      </c>
      <c r="AD187" s="23" t="str">
        <f>IF(W187&lt;&gt;"",$H187*W187,"")</f>
        <v/>
      </c>
      <c r="AE187" s="23" t="str">
        <f>IF(X187&lt;&gt;"",$H187*X187,"")</f>
        <v/>
      </c>
    </row>
    <row r="188" spans="2:31" x14ac:dyDescent="0.25">
      <c r="B188" s="18">
        <f>IF(G188="","",B187+1)</f>
        <v>166</v>
      </c>
      <c r="C188" s="25">
        <v>5200000004141</v>
      </c>
      <c r="D188" s="19"/>
      <c r="E188" s="19"/>
      <c r="F188" s="20"/>
      <c r="G188" s="20" t="s">
        <v>296</v>
      </c>
      <c r="H188" s="21">
        <v>1</v>
      </c>
      <c r="I188" s="21" t="s">
        <v>598</v>
      </c>
      <c r="J188" s="46"/>
      <c r="K188" s="46" t="s">
        <v>104</v>
      </c>
      <c r="L188" s="47"/>
      <c r="M188" s="48">
        <v>7.5</v>
      </c>
      <c r="N188" s="48">
        <v>7.5</v>
      </c>
      <c r="O188" s="49"/>
      <c r="P188" s="50"/>
      <c r="Q188" s="50">
        <v>0.18</v>
      </c>
      <c r="R188" s="50"/>
      <c r="S188" s="50"/>
      <c r="T188" s="46" t="s">
        <v>605</v>
      </c>
      <c r="U188" s="46" t="s">
        <v>606</v>
      </c>
      <c r="V188" s="51"/>
      <c r="W188" s="62"/>
      <c r="X188" s="62"/>
      <c r="Y188" s="23">
        <f>IF(M188&lt;&gt;"",$H188*M188,"")</f>
        <v>7.5</v>
      </c>
      <c r="Z188" s="23">
        <f>IF(N188&lt;&gt;"",$H188*N188,"")</f>
        <v>7.5</v>
      </c>
      <c r="AA188" s="19">
        <f>IF(OR(M188&lt;&gt;"",N188&lt;&gt;""),1,0)</f>
        <v>1</v>
      </c>
      <c r="AB188" s="19">
        <f>IF(M188&lt;&gt;0,1,0)</f>
        <v>1</v>
      </c>
      <c r="AC188" s="19">
        <f>IF(N188&lt;&gt;0,1,0)</f>
        <v>1</v>
      </c>
      <c r="AD188" s="23" t="str">
        <f>IF(W188&lt;&gt;"",$H188*W188,"")</f>
        <v/>
      </c>
      <c r="AE188" s="23" t="str">
        <f>IF(X188&lt;&gt;"",$H188*X188,"")</f>
        <v/>
      </c>
    </row>
    <row r="189" spans="2:31" x14ac:dyDescent="0.25">
      <c r="B189" s="18">
        <f>IF(G189="","",B188+1)</f>
        <v>167</v>
      </c>
      <c r="C189" s="25">
        <v>5200000004268</v>
      </c>
      <c r="D189" s="19"/>
      <c r="E189" s="19"/>
      <c r="F189" s="2"/>
      <c r="G189" s="20" t="s">
        <v>297</v>
      </c>
      <c r="H189" s="21">
        <v>179</v>
      </c>
      <c r="I189" s="21" t="s">
        <v>598</v>
      </c>
      <c r="J189" s="46"/>
      <c r="K189" s="46" t="s">
        <v>104</v>
      </c>
      <c r="L189" s="47"/>
      <c r="M189" s="48">
        <v>69.5</v>
      </c>
      <c r="N189" s="48">
        <v>69.5</v>
      </c>
      <c r="O189" s="49"/>
      <c r="P189" s="50"/>
      <c r="Q189" s="50">
        <v>0.18</v>
      </c>
      <c r="R189" s="50"/>
      <c r="S189" s="50"/>
      <c r="T189" s="46" t="s">
        <v>605</v>
      </c>
      <c r="U189" s="46" t="s">
        <v>606</v>
      </c>
      <c r="V189" s="51"/>
      <c r="W189" s="62"/>
      <c r="X189" s="62"/>
      <c r="Y189" s="23">
        <f>IF(M189&lt;&gt;"",$H189*M189,"")</f>
        <v>12440.5</v>
      </c>
      <c r="Z189" s="23">
        <f>IF(N189&lt;&gt;"",$H189*N189,"")</f>
        <v>12440.5</v>
      </c>
      <c r="AA189" s="19">
        <f>IF(OR(M189&lt;&gt;"",N189&lt;&gt;""),1,0)</f>
        <v>1</v>
      </c>
      <c r="AB189" s="19">
        <f>IF(M189&lt;&gt;0,1,0)</f>
        <v>1</v>
      </c>
      <c r="AC189" s="19">
        <f>IF(N189&lt;&gt;0,1,0)</f>
        <v>1</v>
      </c>
      <c r="AD189" s="23" t="str">
        <f>IF(W189&lt;&gt;"",$H189*W189,"")</f>
        <v/>
      </c>
      <c r="AE189" s="23" t="str">
        <f>IF(X189&lt;&gt;"",$H189*X189,"")</f>
        <v/>
      </c>
    </row>
    <row r="190" spans="2:31" x14ac:dyDescent="0.25">
      <c r="B190" s="18">
        <f>IF(G190="","",B189+1)</f>
        <v>168</v>
      </c>
      <c r="C190" s="25">
        <v>5200000004143</v>
      </c>
      <c r="D190" s="19"/>
      <c r="E190" s="19"/>
      <c r="F190" s="20"/>
      <c r="G190" s="20" t="s">
        <v>298</v>
      </c>
      <c r="H190" s="21">
        <v>1353</v>
      </c>
      <c r="I190" s="21" t="s">
        <v>598</v>
      </c>
      <c r="J190" s="46"/>
      <c r="K190" s="46" t="s">
        <v>104</v>
      </c>
      <c r="L190" s="47"/>
      <c r="M190" s="48">
        <v>0.9</v>
      </c>
      <c r="N190" s="48">
        <v>0.9</v>
      </c>
      <c r="O190" s="49"/>
      <c r="P190" s="50"/>
      <c r="Q190" s="50">
        <v>0.18</v>
      </c>
      <c r="R190" s="50"/>
      <c r="S190" s="50"/>
      <c r="T190" s="46" t="s">
        <v>605</v>
      </c>
      <c r="U190" s="46" t="s">
        <v>606</v>
      </c>
      <c r="V190" s="51"/>
      <c r="W190" s="62"/>
      <c r="X190" s="62"/>
      <c r="Y190" s="23">
        <f>IF(M190&lt;&gt;"",$H190*M190,"")</f>
        <v>1217.7</v>
      </c>
      <c r="Z190" s="23">
        <f>IF(N190&lt;&gt;"",$H190*N190,"")</f>
        <v>1217.7</v>
      </c>
      <c r="AA190" s="19">
        <f>IF(OR(M190&lt;&gt;"",N190&lt;&gt;""),1,0)</f>
        <v>1</v>
      </c>
      <c r="AB190" s="19">
        <f>IF(M190&lt;&gt;0,1,0)</f>
        <v>1</v>
      </c>
      <c r="AC190" s="19">
        <f>IF(N190&lt;&gt;0,1,0)</f>
        <v>1</v>
      </c>
      <c r="AD190" s="23" t="str">
        <f>IF(W190&lt;&gt;"",$H190*W190,"")</f>
        <v/>
      </c>
      <c r="AE190" s="23" t="str">
        <f>IF(X190&lt;&gt;"",$H190*X190,"")</f>
        <v/>
      </c>
    </row>
    <row r="191" spans="2:31" x14ac:dyDescent="0.25">
      <c r="B191" s="18">
        <f>IF(G191="","",B190+1)</f>
        <v>169</v>
      </c>
      <c r="C191" s="25">
        <v>5200000013680</v>
      </c>
      <c r="D191" s="19"/>
      <c r="E191" s="19"/>
      <c r="F191" s="2"/>
      <c r="G191" s="20" t="s">
        <v>299</v>
      </c>
      <c r="H191" s="21">
        <v>1</v>
      </c>
      <c r="I191" s="21" t="s">
        <v>598</v>
      </c>
      <c r="J191" s="46"/>
      <c r="K191" s="46" t="s">
        <v>104</v>
      </c>
      <c r="L191" s="47"/>
      <c r="M191" s="48">
        <v>2.9</v>
      </c>
      <c r="N191" s="48">
        <v>2.9</v>
      </c>
      <c r="O191" s="49"/>
      <c r="P191" s="50"/>
      <c r="Q191" s="50">
        <v>0.18</v>
      </c>
      <c r="R191" s="50"/>
      <c r="S191" s="50"/>
      <c r="T191" s="46" t="s">
        <v>605</v>
      </c>
      <c r="U191" s="46" t="s">
        <v>606</v>
      </c>
      <c r="V191" s="51"/>
      <c r="W191" s="62"/>
      <c r="X191" s="62"/>
      <c r="Y191" s="23">
        <f>IF(M191&lt;&gt;"",$H191*M191,"")</f>
        <v>2.9</v>
      </c>
      <c r="Z191" s="23">
        <f>IF(N191&lt;&gt;"",$H191*N191,"")</f>
        <v>2.9</v>
      </c>
      <c r="AA191" s="19">
        <f>IF(OR(M191&lt;&gt;"",N191&lt;&gt;""),1,0)</f>
        <v>1</v>
      </c>
      <c r="AB191" s="19">
        <f>IF(M191&lt;&gt;0,1,0)</f>
        <v>1</v>
      </c>
      <c r="AC191" s="19">
        <f>IF(N191&lt;&gt;0,1,0)</f>
        <v>1</v>
      </c>
      <c r="AD191" s="23" t="str">
        <f>IF(W191&lt;&gt;"",$H191*W191,"")</f>
        <v/>
      </c>
      <c r="AE191" s="23" t="str">
        <f>IF(X191&lt;&gt;"",$H191*X191,"")</f>
        <v/>
      </c>
    </row>
    <row r="192" spans="2:31" x14ac:dyDescent="0.25">
      <c r="B192" s="18">
        <f>IF(G192="","",B191+1)</f>
        <v>170</v>
      </c>
      <c r="C192" s="25">
        <v>5200000000383</v>
      </c>
      <c r="D192" s="19"/>
      <c r="E192" s="19"/>
      <c r="F192" s="20"/>
      <c r="G192" s="20" t="s">
        <v>300</v>
      </c>
      <c r="H192" s="21">
        <v>1</v>
      </c>
      <c r="I192" s="21" t="s">
        <v>598</v>
      </c>
      <c r="J192" s="46"/>
      <c r="K192" s="46" t="s">
        <v>104</v>
      </c>
      <c r="L192" s="47"/>
      <c r="M192" s="48">
        <v>3.1</v>
      </c>
      <c r="N192" s="48">
        <v>3.1</v>
      </c>
      <c r="O192" s="49"/>
      <c r="P192" s="50"/>
      <c r="Q192" s="50">
        <v>0.18</v>
      </c>
      <c r="R192" s="50"/>
      <c r="S192" s="50"/>
      <c r="T192" s="46" t="s">
        <v>605</v>
      </c>
      <c r="U192" s="46" t="s">
        <v>606</v>
      </c>
      <c r="V192" s="51"/>
      <c r="W192" s="62"/>
      <c r="X192" s="62"/>
      <c r="Y192" s="23">
        <f>IF(M192&lt;&gt;"",$H192*M192,"")</f>
        <v>3.1</v>
      </c>
      <c r="Z192" s="23">
        <f>IF(N192&lt;&gt;"",$H192*N192,"")</f>
        <v>3.1</v>
      </c>
      <c r="AA192" s="19">
        <f>IF(OR(M192&lt;&gt;"",N192&lt;&gt;""),1,0)</f>
        <v>1</v>
      </c>
      <c r="AB192" s="19">
        <f>IF(M192&lt;&gt;0,1,0)</f>
        <v>1</v>
      </c>
      <c r="AC192" s="19">
        <f>IF(N192&lt;&gt;0,1,0)</f>
        <v>1</v>
      </c>
      <c r="AD192" s="23" t="str">
        <f>IF(W192&lt;&gt;"",$H192*W192,"")</f>
        <v/>
      </c>
      <c r="AE192" s="23" t="str">
        <f>IF(X192&lt;&gt;"",$H192*X192,"")</f>
        <v/>
      </c>
    </row>
    <row r="193" spans="2:31" x14ac:dyDescent="0.25">
      <c r="B193" s="18">
        <f>IF(G193="","",B192+1)</f>
        <v>171</v>
      </c>
      <c r="C193" s="25">
        <v>5200000000384</v>
      </c>
      <c r="D193" s="19"/>
      <c r="E193" s="19"/>
      <c r="F193" s="2"/>
      <c r="G193" s="20" t="s">
        <v>301</v>
      </c>
      <c r="H193" s="21">
        <v>1</v>
      </c>
      <c r="I193" s="21" t="s">
        <v>598</v>
      </c>
      <c r="J193" s="46"/>
      <c r="K193" s="46" t="s">
        <v>104</v>
      </c>
      <c r="L193" s="47"/>
      <c r="M193" s="48">
        <v>3.6</v>
      </c>
      <c r="N193" s="48">
        <v>3.6</v>
      </c>
      <c r="O193" s="49"/>
      <c r="P193" s="50"/>
      <c r="Q193" s="50">
        <v>0.18</v>
      </c>
      <c r="R193" s="50"/>
      <c r="S193" s="50"/>
      <c r="T193" s="46" t="s">
        <v>605</v>
      </c>
      <c r="U193" s="46" t="s">
        <v>606</v>
      </c>
      <c r="V193" s="51"/>
      <c r="W193" s="62"/>
      <c r="X193" s="62"/>
      <c r="Y193" s="23">
        <f>IF(M193&lt;&gt;"",$H193*M193,"")</f>
        <v>3.6</v>
      </c>
      <c r="Z193" s="23">
        <f>IF(N193&lt;&gt;"",$H193*N193,"")</f>
        <v>3.6</v>
      </c>
      <c r="AA193" s="19">
        <f>IF(OR(M193&lt;&gt;"",N193&lt;&gt;""),1,0)</f>
        <v>1</v>
      </c>
      <c r="AB193" s="19">
        <f>IF(M193&lt;&gt;0,1,0)</f>
        <v>1</v>
      </c>
      <c r="AC193" s="19">
        <f>IF(N193&lt;&gt;0,1,0)</f>
        <v>1</v>
      </c>
      <c r="AD193" s="23" t="str">
        <f>IF(W193&lt;&gt;"",$H193*W193,"")</f>
        <v/>
      </c>
      <c r="AE193" s="23" t="str">
        <f>IF(X193&lt;&gt;"",$H193*X193,"")</f>
        <v/>
      </c>
    </row>
    <row r="194" spans="2:31" x14ac:dyDescent="0.25">
      <c r="B194" s="18">
        <f>IF(G194="","",B193+1)</f>
        <v>172</v>
      </c>
      <c r="C194" s="25">
        <v>5200000000385</v>
      </c>
      <c r="D194" s="19"/>
      <c r="E194" s="19"/>
      <c r="F194" s="20"/>
      <c r="G194" s="20" t="s">
        <v>302</v>
      </c>
      <c r="H194" s="21">
        <v>1</v>
      </c>
      <c r="I194" s="21" t="s">
        <v>598</v>
      </c>
      <c r="J194" s="46"/>
      <c r="K194" s="46" t="s">
        <v>104</v>
      </c>
      <c r="L194" s="47"/>
      <c r="M194" s="48">
        <v>17.5</v>
      </c>
      <c r="N194" s="48">
        <v>17.5</v>
      </c>
      <c r="O194" s="49"/>
      <c r="P194" s="50"/>
      <c r="Q194" s="50">
        <v>0.18</v>
      </c>
      <c r="R194" s="50"/>
      <c r="S194" s="50"/>
      <c r="T194" s="46" t="s">
        <v>605</v>
      </c>
      <c r="U194" s="46" t="s">
        <v>606</v>
      </c>
      <c r="V194" s="51"/>
      <c r="W194" s="62"/>
      <c r="X194" s="62"/>
      <c r="Y194" s="23">
        <f>IF(M194&lt;&gt;"",$H194*M194,"")</f>
        <v>17.5</v>
      </c>
      <c r="Z194" s="23">
        <f>IF(N194&lt;&gt;"",$H194*N194,"")</f>
        <v>17.5</v>
      </c>
      <c r="AA194" s="19">
        <f>IF(OR(M194&lt;&gt;"",N194&lt;&gt;""),1,0)</f>
        <v>1</v>
      </c>
      <c r="AB194" s="19">
        <f>IF(M194&lt;&gt;0,1,0)</f>
        <v>1</v>
      </c>
      <c r="AC194" s="19">
        <f>IF(N194&lt;&gt;0,1,0)</f>
        <v>1</v>
      </c>
      <c r="AD194" s="23" t="str">
        <f>IF(W194&lt;&gt;"",$H194*W194,"")</f>
        <v/>
      </c>
      <c r="AE194" s="23" t="str">
        <f>IF(X194&lt;&gt;"",$H194*X194,"")</f>
        <v/>
      </c>
    </row>
    <row r="195" spans="2:31" x14ac:dyDescent="0.25">
      <c r="B195" s="18">
        <f>IF(G195="","",B194+1)</f>
        <v>173</v>
      </c>
      <c r="C195" s="25">
        <v>5200000001344</v>
      </c>
      <c r="D195" s="19"/>
      <c r="E195" s="19"/>
      <c r="F195" s="2"/>
      <c r="G195" s="20" t="s">
        <v>303</v>
      </c>
      <c r="H195" s="21">
        <v>53</v>
      </c>
      <c r="I195" s="21" t="s">
        <v>598</v>
      </c>
      <c r="J195" s="46"/>
      <c r="K195" s="46" t="s">
        <v>104</v>
      </c>
      <c r="L195" s="47"/>
      <c r="M195" s="48">
        <v>7.75</v>
      </c>
      <c r="N195" s="48">
        <v>7.75</v>
      </c>
      <c r="O195" s="49"/>
      <c r="P195" s="50"/>
      <c r="Q195" s="50">
        <v>0.18</v>
      </c>
      <c r="R195" s="50"/>
      <c r="S195" s="50"/>
      <c r="T195" s="46" t="s">
        <v>605</v>
      </c>
      <c r="U195" s="46" t="s">
        <v>606</v>
      </c>
      <c r="V195" s="51"/>
      <c r="W195" s="62"/>
      <c r="X195" s="62"/>
      <c r="Y195" s="23">
        <f>IF(M195&lt;&gt;"",$H195*M195,"")</f>
        <v>410.75</v>
      </c>
      <c r="Z195" s="23">
        <f>IF(N195&lt;&gt;"",$H195*N195,"")</f>
        <v>410.75</v>
      </c>
      <c r="AA195" s="19">
        <f>IF(OR(M195&lt;&gt;"",N195&lt;&gt;""),1,0)</f>
        <v>1</v>
      </c>
      <c r="AB195" s="19">
        <f>IF(M195&lt;&gt;0,1,0)</f>
        <v>1</v>
      </c>
      <c r="AC195" s="19">
        <f>IF(N195&lt;&gt;0,1,0)</f>
        <v>1</v>
      </c>
      <c r="AD195" s="23" t="str">
        <f>IF(W195&lt;&gt;"",$H195*W195,"")</f>
        <v/>
      </c>
      <c r="AE195" s="23" t="str">
        <f>IF(X195&lt;&gt;"",$H195*X195,"")</f>
        <v/>
      </c>
    </row>
    <row r="196" spans="2:31" x14ac:dyDescent="0.25">
      <c r="B196" s="18">
        <f>IF(G196="","",B195+1)</f>
        <v>174</v>
      </c>
      <c r="C196" s="25">
        <v>5200000018127</v>
      </c>
      <c r="D196" s="19"/>
      <c r="E196" s="19"/>
      <c r="F196" s="20"/>
      <c r="G196" s="20" t="s">
        <v>304</v>
      </c>
      <c r="H196" s="21">
        <v>5</v>
      </c>
      <c r="I196" s="21" t="s">
        <v>598</v>
      </c>
      <c r="J196" s="46"/>
      <c r="K196" s="46" t="s">
        <v>104</v>
      </c>
      <c r="L196" s="47"/>
      <c r="M196" s="48">
        <v>7.9</v>
      </c>
      <c r="N196" s="48">
        <v>7.9</v>
      </c>
      <c r="O196" s="49"/>
      <c r="P196" s="50"/>
      <c r="Q196" s="50">
        <v>0.18</v>
      </c>
      <c r="R196" s="50"/>
      <c r="S196" s="50"/>
      <c r="T196" s="46" t="s">
        <v>605</v>
      </c>
      <c r="U196" s="46" t="s">
        <v>606</v>
      </c>
      <c r="V196" s="51"/>
      <c r="W196" s="62"/>
      <c r="X196" s="62"/>
      <c r="Y196" s="23">
        <f>IF(M196&lt;&gt;"",$H196*M196,"")</f>
        <v>39.5</v>
      </c>
      <c r="Z196" s="23">
        <f>IF(N196&lt;&gt;"",$H196*N196,"")</f>
        <v>39.5</v>
      </c>
      <c r="AA196" s="19">
        <f>IF(OR(M196&lt;&gt;"",N196&lt;&gt;""),1,0)</f>
        <v>1</v>
      </c>
      <c r="AB196" s="19">
        <f>IF(M196&lt;&gt;0,1,0)</f>
        <v>1</v>
      </c>
      <c r="AC196" s="19">
        <f>IF(N196&lt;&gt;0,1,0)</f>
        <v>1</v>
      </c>
      <c r="AD196" s="23" t="str">
        <f>IF(W196&lt;&gt;"",$H196*W196,"")</f>
        <v/>
      </c>
      <c r="AE196" s="23" t="str">
        <f>IF(X196&lt;&gt;"",$H196*X196,"")</f>
        <v/>
      </c>
    </row>
    <row r="197" spans="2:31" x14ac:dyDescent="0.25">
      <c r="B197" s="18">
        <f>IF(G197="","",B196+1)</f>
        <v>175</v>
      </c>
      <c r="C197" s="25">
        <v>5200000004065</v>
      </c>
      <c r="D197" s="19"/>
      <c r="E197" s="19"/>
      <c r="F197" s="2"/>
      <c r="G197" s="20" t="s">
        <v>305</v>
      </c>
      <c r="H197" s="21">
        <v>485</v>
      </c>
      <c r="I197" s="21" t="s">
        <v>598</v>
      </c>
      <c r="J197" s="46"/>
      <c r="K197" s="46" t="s">
        <v>104</v>
      </c>
      <c r="L197" s="47"/>
      <c r="M197" s="48">
        <v>39.6</v>
      </c>
      <c r="N197" s="48">
        <v>39.6</v>
      </c>
      <c r="O197" s="49"/>
      <c r="P197" s="50"/>
      <c r="Q197" s="50">
        <v>0.18</v>
      </c>
      <c r="R197" s="50"/>
      <c r="S197" s="50"/>
      <c r="T197" s="46" t="s">
        <v>605</v>
      </c>
      <c r="U197" s="46" t="s">
        <v>606</v>
      </c>
      <c r="V197" s="51"/>
      <c r="W197" s="62"/>
      <c r="X197" s="62"/>
      <c r="Y197" s="23">
        <f>IF(M197&lt;&gt;"",$H197*M197,"")</f>
        <v>19206</v>
      </c>
      <c r="Z197" s="23">
        <f>IF(N197&lt;&gt;"",$H197*N197,"")</f>
        <v>19206</v>
      </c>
      <c r="AA197" s="19">
        <f>IF(OR(M197&lt;&gt;"",N197&lt;&gt;""),1,0)</f>
        <v>1</v>
      </c>
      <c r="AB197" s="19">
        <f>IF(M197&lt;&gt;0,1,0)</f>
        <v>1</v>
      </c>
      <c r="AC197" s="19">
        <f>IF(N197&lt;&gt;0,1,0)</f>
        <v>1</v>
      </c>
      <c r="AD197" s="23" t="str">
        <f>IF(W197&lt;&gt;"",$H197*W197,"")</f>
        <v/>
      </c>
      <c r="AE197" s="23" t="str">
        <f>IF(X197&lt;&gt;"",$H197*X197,"")</f>
        <v/>
      </c>
    </row>
    <row r="198" spans="2:31" x14ac:dyDescent="0.25">
      <c r="B198" s="18">
        <f>IF(G198="","",B197+1)</f>
        <v>176</v>
      </c>
      <c r="C198" s="25">
        <v>5200000000386</v>
      </c>
      <c r="D198" s="19"/>
      <c r="E198" s="19"/>
      <c r="F198" s="20"/>
      <c r="G198" s="20" t="s">
        <v>306</v>
      </c>
      <c r="H198" s="21">
        <v>1</v>
      </c>
      <c r="I198" s="21" t="s">
        <v>598</v>
      </c>
      <c r="J198" s="46"/>
      <c r="K198" s="46" t="s">
        <v>104</v>
      </c>
      <c r="L198" s="47"/>
      <c r="M198" s="48"/>
      <c r="N198" s="48"/>
      <c r="O198" s="49"/>
      <c r="P198" s="50"/>
      <c r="Q198" s="50">
        <v>0.18</v>
      </c>
      <c r="R198" s="50"/>
      <c r="S198" s="50"/>
      <c r="T198" s="46" t="s">
        <v>605</v>
      </c>
      <c r="U198" s="46" t="s">
        <v>606</v>
      </c>
      <c r="V198" s="51"/>
      <c r="W198" s="62"/>
      <c r="X198" s="62"/>
      <c r="Y198" s="23" t="str">
        <f>IF(M198&lt;&gt;"",$H198*M198,"")</f>
        <v/>
      </c>
      <c r="Z198" s="23" t="str">
        <f>IF(N198&lt;&gt;"",$H198*N198,"")</f>
        <v/>
      </c>
      <c r="AA198" s="19">
        <f>IF(OR(M198&lt;&gt;"",N198&lt;&gt;""),1,0)</f>
        <v>0</v>
      </c>
      <c r="AB198" s="19">
        <f>IF(M198&lt;&gt;0,1,0)</f>
        <v>0</v>
      </c>
      <c r="AC198" s="19">
        <f>IF(N198&lt;&gt;0,1,0)</f>
        <v>0</v>
      </c>
      <c r="AD198" s="23" t="str">
        <f>IF(W198&lt;&gt;"",$H198*W198,"")</f>
        <v/>
      </c>
      <c r="AE198" s="23" t="str">
        <f>IF(X198&lt;&gt;"",$H198*X198,"")</f>
        <v/>
      </c>
    </row>
    <row r="199" spans="2:31" x14ac:dyDescent="0.25">
      <c r="B199" s="18">
        <f>IF(G199="","",B198+1)</f>
        <v>177</v>
      </c>
      <c r="C199" s="25">
        <v>5200000000387</v>
      </c>
      <c r="D199" s="19"/>
      <c r="E199" s="19"/>
      <c r="F199" s="20"/>
      <c r="G199" s="20" t="s">
        <v>307</v>
      </c>
      <c r="H199" s="21">
        <v>1</v>
      </c>
      <c r="I199" s="21" t="s">
        <v>598</v>
      </c>
      <c r="J199" s="46"/>
      <c r="K199" s="46" t="s">
        <v>104</v>
      </c>
      <c r="L199" s="47"/>
      <c r="M199" s="48">
        <v>1.05</v>
      </c>
      <c r="N199" s="48">
        <v>1.05</v>
      </c>
      <c r="O199" s="49"/>
      <c r="P199" s="50"/>
      <c r="Q199" s="50">
        <v>0.18</v>
      </c>
      <c r="R199" s="50"/>
      <c r="S199" s="50"/>
      <c r="T199" s="46" t="s">
        <v>605</v>
      </c>
      <c r="U199" s="46" t="s">
        <v>606</v>
      </c>
      <c r="V199" s="51"/>
      <c r="W199" s="62"/>
      <c r="X199" s="62"/>
      <c r="Y199" s="23">
        <f>IF(M199&lt;&gt;"",$H199*M199,"")</f>
        <v>1.05</v>
      </c>
      <c r="Z199" s="23">
        <f>IF(N199&lt;&gt;"",$H199*N199,"")</f>
        <v>1.05</v>
      </c>
      <c r="AA199" s="19">
        <f>IF(OR(M199&lt;&gt;"",N199&lt;&gt;""),1,0)</f>
        <v>1</v>
      </c>
      <c r="AB199" s="19">
        <f>IF(M199&lt;&gt;0,1,0)</f>
        <v>1</v>
      </c>
      <c r="AC199" s="19">
        <f>IF(N199&lt;&gt;0,1,0)</f>
        <v>1</v>
      </c>
      <c r="AD199" s="23" t="str">
        <f>IF(W199&lt;&gt;"",$H199*W199,"")</f>
        <v/>
      </c>
      <c r="AE199" s="23" t="str">
        <f>IF(X199&lt;&gt;"",$H199*X199,"")</f>
        <v/>
      </c>
    </row>
    <row r="200" spans="2:31" x14ac:dyDescent="0.25">
      <c r="B200" s="18">
        <f>IF(G200="","",B199+1)</f>
        <v>178</v>
      </c>
      <c r="C200" s="25">
        <v>5200000002430</v>
      </c>
      <c r="D200" s="19"/>
      <c r="E200" s="19"/>
      <c r="F200" s="2"/>
      <c r="G200" s="20" t="s">
        <v>308</v>
      </c>
      <c r="H200" s="21">
        <v>1</v>
      </c>
      <c r="I200" s="21" t="s">
        <v>598</v>
      </c>
      <c r="J200" s="46"/>
      <c r="K200" s="46" t="s">
        <v>104</v>
      </c>
      <c r="L200" s="47"/>
      <c r="M200" s="48">
        <v>2.65</v>
      </c>
      <c r="N200" s="48">
        <v>2.65</v>
      </c>
      <c r="O200" s="49"/>
      <c r="P200" s="50"/>
      <c r="Q200" s="50">
        <v>0.18</v>
      </c>
      <c r="R200" s="50"/>
      <c r="S200" s="50"/>
      <c r="T200" s="46" t="s">
        <v>605</v>
      </c>
      <c r="U200" s="46" t="s">
        <v>606</v>
      </c>
      <c r="V200" s="51"/>
      <c r="W200" s="62"/>
      <c r="X200" s="62"/>
      <c r="Y200" s="23">
        <f>IF(M200&lt;&gt;"",$H200*M200,"")</f>
        <v>2.65</v>
      </c>
      <c r="Z200" s="23">
        <f>IF(N200&lt;&gt;"",$H200*N200,"")</f>
        <v>2.65</v>
      </c>
      <c r="AA200" s="19">
        <f>IF(OR(M200&lt;&gt;"",N200&lt;&gt;""),1,0)</f>
        <v>1</v>
      </c>
      <c r="AB200" s="19">
        <f>IF(M200&lt;&gt;0,1,0)</f>
        <v>1</v>
      </c>
      <c r="AC200" s="19">
        <f>IF(N200&lt;&gt;0,1,0)</f>
        <v>1</v>
      </c>
      <c r="AD200" s="23" t="str">
        <f>IF(W200&lt;&gt;"",$H200*W200,"")</f>
        <v/>
      </c>
      <c r="AE200" s="23" t="str">
        <f>IF(X200&lt;&gt;"",$H200*X200,"")</f>
        <v/>
      </c>
    </row>
    <row r="201" spans="2:31" x14ac:dyDescent="0.25">
      <c r="B201" s="18">
        <f>IF(G201="","",B200+1)</f>
        <v>179</v>
      </c>
      <c r="C201" s="25">
        <v>5200000001832</v>
      </c>
      <c r="D201" s="19"/>
      <c r="E201" s="19"/>
      <c r="F201" s="20"/>
      <c r="G201" s="20" t="s">
        <v>309</v>
      </c>
      <c r="H201" s="21">
        <v>1</v>
      </c>
      <c r="I201" s="21" t="s">
        <v>598</v>
      </c>
      <c r="J201" s="46"/>
      <c r="K201" s="46" t="s">
        <v>104</v>
      </c>
      <c r="L201" s="47"/>
      <c r="M201" s="48">
        <v>2.2999999999999998</v>
      </c>
      <c r="N201" s="48">
        <v>2.2999999999999998</v>
      </c>
      <c r="O201" s="49"/>
      <c r="P201" s="50"/>
      <c r="Q201" s="50">
        <v>0.18</v>
      </c>
      <c r="R201" s="50"/>
      <c r="S201" s="50"/>
      <c r="T201" s="46" t="s">
        <v>605</v>
      </c>
      <c r="U201" s="46" t="s">
        <v>606</v>
      </c>
      <c r="V201" s="51"/>
      <c r="W201" s="62"/>
      <c r="X201" s="62"/>
      <c r="Y201" s="23">
        <f>IF(M201&lt;&gt;"",$H201*M201,"")</f>
        <v>2.2999999999999998</v>
      </c>
      <c r="Z201" s="23">
        <f>IF(N201&lt;&gt;"",$H201*N201,"")</f>
        <v>2.2999999999999998</v>
      </c>
      <c r="AA201" s="19">
        <f>IF(OR(M201&lt;&gt;"",N201&lt;&gt;""),1,0)</f>
        <v>1</v>
      </c>
      <c r="AB201" s="19">
        <f>IF(M201&lt;&gt;0,1,0)</f>
        <v>1</v>
      </c>
      <c r="AC201" s="19">
        <f>IF(N201&lt;&gt;0,1,0)</f>
        <v>1</v>
      </c>
      <c r="AD201" s="23" t="str">
        <f>IF(W201&lt;&gt;"",$H201*W201,"")</f>
        <v/>
      </c>
      <c r="AE201" s="23" t="str">
        <f>IF(X201&lt;&gt;"",$H201*X201,"")</f>
        <v/>
      </c>
    </row>
    <row r="202" spans="2:31" x14ac:dyDescent="0.25">
      <c r="B202" s="18">
        <f>IF(G202="","",B201+1)</f>
        <v>180</v>
      </c>
      <c r="C202" s="25">
        <v>5200000002153</v>
      </c>
      <c r="D202" s="19"/>
      <c r="E202" s="19"/>
      <c r="F202" s="2"/>
      <c r="G202" s="20" t="s">
        <v>310</v>
      </c>
      <c r="H202" s="21">
        <v>1</v>
      </c>
      <c r="I202" s="21" t="s">
        <v>598</v>
      </c>
      <c r="J202" s="46"/>
      <c r="K202" s="46" t="s">
        <v>104</v>
      </c>
      <c r="L202" s="47"/>
      <c r="M202" s="48">
        <v>12.85</v>
      </c>
      <c r="N202" s="48">
        <v>12.85</v>
      </c>
      <c r="O202" s="49"/>
      <c r="P202" s="50"/>
      <c r="Q202" s="50">
        <v>0.18</v>
      </c>
      <c r="R202" s="50"/>
      <c r="S202" s="50"/>
      <c r="T202" s="46" t="s">
        <v>605</v>
      </c>
      <c r="U202" s="46" t="s">
        <v>606</v>
      </c>
      <c r="V202" s="51"/>
      <c r="W202" s="62"/>
      <c r="X202" s="62"/>
      <c r="Y202" s="23">
        <f>IF(M202&lt;&gt;"",$H202*M202,"")</f>
        <v>12.85</v>
      </c>
      <c r="Z202" s="23">
        <f>IF(N202&lt;&gt;"",$H202*N202,"")</f>
        <v>12.85</v>
      </c>
      <c r="AA202" s="19">
        <f>IF(OR(M202&lt;&gt;"",N202&lt;&gt;""),1,0)</f>
        <v>1</v>
      </c>
      <c r="AB202" s="19">
        <f>IF(M202&lt;&gt;0,1,0)</f>
        <v>1</v>
      </c>
      <c r="AC202" s="19">
        <f>IF(N202&lt;&gt;0,1,0)</f>
        <v>1</v>
      </c>
      <c r="AD202" s="23" t="str">
        <f>IF(W202&lt;&gt;"",$H202*W202,"")</f>
        <v/>
      </c>
      <c r="AE202" s="23" t="str">
        <f>IF(X202&lt;&gt;"",$H202*X202,"")</f>
        <v/>
      </c>
    </row>
    <row r="203" spans="2:31" x14ac:dyDescent="0.25">
      <c r="B203" s="18">
        <f>IF(G203="","",B202+1)</f>
        <v>181</v>
      </c>
      <c r="C203" s="25">
        <v>5200000014462</v>
      </c>
      <c r="D203" s="19"/>
      <c r="E203" s="19"/>
      <c r="F203" s="2"/>
      <c r="G203" s="20" t="s">
        <v>311</v>
      </c>
      <c r="H203" s="21">
        <v>32</v>
      </c>
      <c r="I203" s="21" t="s">
        <v>598</v>
      </c>
      <c r="J203" s="46"/>
      <c r="K203" s="46" t="s">
        <v>104</v>
      </c>
      <c r="L203" s="47"/>
      <c r="M203" s="48">
        <v>0.9</v>
      </c>
      <c r="N203" s="48">
        <v>0.9</v>
      </c>
      <c r="O203" s="49"/>
      <c r="P203" s="50"/>
      <c r="Q203" s="50">
        <v>0.18</v>
      </c>
      <c r="R203" s="50"/>
      <c r="S203" s="50"/>
      <c r="T203" s="46" t="s">
        <v>605</v>
      </c>
      <c r="U203" s="46" t="s">
        <v>606</v>
      </c>
      <c r="V203" s="51"/>
      <c r="W203" s="62"/>
      <c r="X203" s="62"/>
      <c r="Y203" s="23">
        <f>IF(M203&lt;&gt;"",$H203*M203,"")</f>
        <v>28.8</v>
      </c>
      <c r="Z203" s="23">
        <f>IF(N203&lt;&gt;"",$H203*N203,"")</f>
        <v>28.8</v>
      </c>
      <c r="AA203" s="19">
        <f>IF(OR(M203&lt;&gt;"",N203&lt;&gt;""),1,0)</f>
        <v>1</v>
      </c>
      <c r="AB203" s="19">
        <f>IF(M203&lt;&gt;0,1,0)</f>
        <v>1</v>
      </c>
      <c r="AC203" s="19">
        <f>IF(N203&lt;&gt;0,1,0)</f>
        <v>1</v>
      </c>
      <c r="AD203" s="23" t="str">
        <f>IF(W203&lt;&gt;"",$H203*W203,"")</f>
        <v/>
      </c>
      <c r="AE203" s="23" t="str">
        <f>IF(X203&lt;&gt;"",$H203*X203,"")</f>
        <v/>
      </c>
    </row>
    <row r="204" spans="2:31" x14ac:dyDescent="0.25">
      <c r="B204" s="18">
        <f>IF(G204="","",B203+1)</f>
        <v>182</v>
      </c>
      <c r="C204" s="25">
        <v>5200000014467</v>
      </c>
      <c r="D204" s="19"/>
      <c r="E204" s="19"/>
      <c r="F204" s="20"/>
      <c r="G204" s="20" t="s">
        <v>312</v>
      </c>
      <c r="H204" s="21">
        <v>675</v>
      </c>
      <c r="I204" s="21" t="s">
        <v>598</v>
      </c>
      <c r="J204" s="46"/>
      <c r="K204" s="46" t="s">
        <v>104</v>
      </c>
      <c r="L204" s="47"/>
      <c r="M204" s="48">
        <v>1</v>
      </c>
      <c r="N204" s="48">
        <v>1</v>
      </c>
      <c r="O204" s="49"/>
      <c r="P204" s="50"/>
      <c r="Q204" s="50">
        <v>0.18</v>
      </c>
      <c r="R204" s="50"/>
      <c r="S204" s="50"/>
      <c r="T204" s="46" t="s">
        <v>605</v>
      </c>
      <c r="U204" s="46" t="s">
        <v>606</v>
      </c>
      <c r="V204" s="51"/>
      <c r="W204" s="62"/>
      <c r="X204" s="62"/>
      <c r="Y204" s="23">
        <f>IF(M204&lt;&gt;"",$H204*M204,"")</f>
        <v>675</v>
      </c>
      <c r="Z204" s="23">
        <f>IF(N204&lt;&gt;"",$H204*N204,"")</f>
        <v>675</v>
      </c>
      <c r="AA204" s="19">
        <f>IF(OR(M204&lt;&gt;"",N204&lt;&gt;""),1,0)</f>
        <v>1</v>
      </c>
      <c r="AB204" s="19">
        <f>IF(M204&lt;&gt;0,1,0)</f>
        <v>1</v>
      </c>
      <c r="AC204" s="19">
        <f>IF(N204&lt;&gt;0,1,0)</f>
        <v>1</v>
      </c>
      <c r="AD204" s="23" t="str">
        <f>IF(W204&lt;&gt;"",$H204*W204,"")</f>
        <v/>
      </c>
      <c r="AE204" s="23" t="str">
        <f>IF(X204&lt;&gt;"",$H204*X204,"")</f>
        <v/>
      </c>
    </row>
    <row r="205" spans="2:31" x14ac:dyDescent="0.25">
      <c r="B205" s="18">
        <f>IF(G205="","",B204+1)</f>
        <v>183</v>
      </c>
      <c r="C205" s="25">
        <v>5200000015404</v>
      </c>
      <c r="D205" s="19"/>
      <c r="E205" s="19"/>
      <c r="F205" s="2"/>
      <c r="G205" s="20" t="s">
        <v>313</v>
      </c>
      <c r="H205" s="21">
        <v>67</v>
      </c>
      <c r="I205" s="21" t="s">
        <v>598</v>
      </c>
      <c r="J205" s="46"/>
      <c r="K205" s="46" t="s">
        <v>104</v>
      </c>
      <c r="L205" s="47"/>
      <c r="M205" s="48">
        <v>1.1499999999999999</v>
      </c>
      <c r="N205" s="48">
        <v>1</v>
      </c>
      <c r="O205" s="49"/>
      <c r="P205" s="50"/>
      <c r="Q205" s="50">
        <v>0.18</v>
      </c>
      <c r="R205" s="50"/>
      <c r="S205" s="50"/>
      <c r="T205" s="46" t="s">
        <v>605</v>
      </c>
      <c r="U205" s="46" t="s">
        <v>606</v>
      </c>
      <c r="V205" s="51"/>
      <c r="W205" s="62"/>
      <c r="X205" s="62"/>
      <c r="Y205" s="23">
        <f>IF(M205&lt;&gt;"",$H205*M205,"")</f>
        <v>77.05</v>
      </c>
      <c r="Z205" s="23">
        <f>IF(N205&lt;&gt;"",$H205*N205,"")</f>
        <v>67</v>
      </c>
      <c r="AA205" s="19">
        <f>IF(OR(M205&lt;&gt;"",N205&lt;&gt;""),1,0)</f>
        <v>1</v>
      </c>
      <c r="AB205" s="19">
        <f>IF(M205&lt;&gt;0,1,0)</f>
        <v>1</v>
      </c>
      <c r="AC205" s="19">
        <f>IF(N205&lt;&gt;0,1,0)</f>
        <v>1</v>
      </c>
      <c r="AD205" s="23" t="str">
        <f>IF(W205&lt;&gt;"",$H205*W205,"")</f>
        <v/>
      </c>
      <c r="AE205" s="23" t="str">
        <f>IF(X205&lt;&gt;"",$H205*X205,"")</f>
        <v/>
      </c>
    </row>
    <row r="206" spans="2:31" x14ac:dyDescent="0.25">
      <c r="B206" s="18">
        <f>IF(G206="","",B205+1)</f>
        <v>184</v>
      </c>
      <c r="C206" s="25">
        <v>5200000015290</v>
      </c>
      <c r="D206" s="19"/>
      <c r="E206" s="19"/>
      <c r="F206" s="20"/>
      <c r="G206" s="20" t="s">
        <v>314</v>
      </c>
      <c r="H206" s="21">
        <v>200</v>
      </c>
      <c r="I206" s="21" t="s">
        <v>598</v>
      </c>
      <c r="J206" s="46"/>
      <c r="K206" s="46" t="s">
        <v>104</v>
      </c>
      <c r="L206" s="47"/>
      <c r="M206" s="48">
        <v>12.5</v>
      </c>
      <c r="N206" s="48">
        <v>12.5</v>
      </c>
      <c r="O206" s="49"/>
      <c r="P206" s="50"/>
      <c r="Q206" s="50">
        <v>0.18</v>
      </c>
      <c r="R206" s="50"/>
      <c r="S206" s="50"/>
      <c r="T206" s="46" t="s">
        <v>605</v>
      </c>
      <c r="U206" s="46" t="s">
        <v>606</v>
      </c>
      <c r="V206" s="51"/>
      <c r="W206" s="62"/>
      <c r="X206" s="62"/>
      <c r="Y206" s="23">
        <f>IF(M206&lt;&gt;"",$H206*M206,"")</f>
        <v>2500</v>
      </c>
      <c r="Z206" s="23">
        <f>IF(N206&lt;&gt;"",$H206*N206,"")</f>
        <v>2500</v>
      </c>
      <c r="AA206" s="19">
        <f>IF(OR(M206&lt;&gt;"",N206&lt;&gt;""),1,0)</f>
        <v>1</v>
      </c>
      <c r="AB206" s="19">
        <f>IF(M206&lt;&gt;0,1,0)</f>
        <v>1</v>
      </c>
      <c r="AC206" s="19">
        <f>IF(N206&lt;&gt;0,1,0)</f>
        <v>1</v>
      </c>
      <c r="AD206" s="23" t="str">
        <f>IF(W206&lt;&gt;"",$H206*W206,"")</f>
        <v/>
      </c>
      <c r="AE206" s="23" t="str">
        <f>IF(X206&lt;&gt;"",$H206*X206,"")</f>
        <v/>
      </c>
    </row>
    <row r="207" spans="2:31" x14ac:dyDescent="0.25">
      <c r="B207" s="18">
        <f>IF(G207="","",B206+1)</f>
        <v>185</v>
      </c>
      <c r="C207" s="25">
        <v>5200000016087</v>
      </c>
      <c r="D207" s="19"/>
      <c r="E207" s="19"/>
      <c r="F207" s="2"/>
      <c r="G207" s="20" t="s">
        <v>315</v>
      </c>
      <c r="H207" s="21">
        <v>13</v>
      </c>
      <c r="I207" s="21" t="s">
        <v>598</v>
      </c>
      <c r="J207" s="46"/>
      <c r="K207" s="46" t="s">
        <v>104</v>
      </c>
      <c r="L207" s="47"/>
      <c r="M207" s="48">
        <v>1.48</v>
      </c>
      <c r="N207" s="48">
        <v>1.48</v>
      </c>
      <c r="O207" s="49"/>
      <c r="P207" s="50"/>
      <c r="Q207" s="50">
        <v>0.18</v>
      </c>
      <c r="R207" s="50"/>
      <c r="S207" s="50"/>
      <c r="T207" s="46" t="s">
        <v>605</v>
      </c>
      <c r="U207" s="46" t="s">
        <v>606</v>
      </c>
      <c r="V207" s="51"/>
      <c r="W207" s="62"/>
      <c r="X207" s="62"/>
      <c r="Y207" s="23">
        <f>IF(M207&lt;&gt;"",$H207*M207,"")</f>
        <v>19.239999999999998</v>
      </c>
      <c r="Z207" s="23">
        <f>IF(N207&lt;&gt;"",$H207*N207,"")</f>
        <v>19.239999999999998</v>
      </c>
      <c r="AA207" s="19">
        <f>IF(OR(M207&lt;&gt;"",N207&lt;&gt;""),1,0)</f>
        <v>1</v>
      </c>
      <c r="AB207" s="19">
        <f>IF(M207&lt;&gt;0,1,0)</f>
        <v>1</v>
      </c>
      <c r="AC207" s="19">
        <f>IF(N207&lt;&gt;0,1,0)</f>
        <v>1</v>
      </c>
      <c r="AD207" s="23" t="str">
        <f>IF(W207&lt;&gt;"",$H207*W207,"")</f>
        <v/>
      </c>
      <c r="AE207" s="23" t="str">
        <f>IF(X207&lt;&gt;"",$H207*X207,"")</f>
        <v/>
      </c>
    </row>
    <row r="208" spans="2:31" x14ac:dyDescent="0.25">
      <c r="B208" s="18">
        <f>IF(G208="","",B207+1)</f>
        <v>186</v>
      </c>
      <c r="C208" s="25">
        <v>5200000016088</v>
      </c>
      <c r="D208" s="19"/>
      <c r="E208" s="19"/>
      <c r="F208" s="20"/>
      <c r="G208" s="20" t="s">
        <v>316</v>
      </c>
      <c r="H208" s="21">
        <v>15</v>
      </c>
      <c r="I208" s="21" t="s">
        <v>598</v>
      </c>
      <c r="J208" s="46"/>
      <c r="K208" s="46" t="s">
        <v>104</v>
      </c>
      <c r="L208" s="47"/>
      <c r="M208" s="48">
        <v>1.48</v>
      </c>
      <c r="N208" s="48">
        <v>1.48</v>
      </c>
      <c r="O208" s="49"/>
      <c r="P208" s="50"/>
      <c r="Q208" s="50">
        <v>0.18</v>
      </c>
      <c r="R208" s="50"/>
      <c r="S208" s="50"/>
      <c r="T208" s="46" t="s">
        <v>605</v>
      </c>
      <c r="U208" s="46" t="s">
        <v>606</v>
      </c>
      <c r="V208" s="51"/>
      <c r="W208" s="62"/>
      <c r="X208" s="62"/>
      <c r="Y208" s="23">
        <f>IF(M208&lt;&gt;"",$H208*M208,"")</f>
        <v>22.2</v>
      </c>
      <c r="Z208" s="23">
        <f>IF(N208&lt;&gt;"",$H208*N208,"")</f>
        <v>22.2</v>
      </c>
      <c r="AA208" s="19">
        <f>IF(OR(M208&lt;&gt;"",N208&lt;&gt;""),1,0)</f>
        <v>1</v>
      </c>
      <c r="AB208" s="19">
        <f>IF(M208&lt;&gt;0,1,0)</f>
        <v>1</v>
      </c>
      <c r="AC208" s="19">
        <f>IF(N208&lt;&gt;0,1,0)</f>
        <v>1</v>
      </c>
      <c r="AD208" s="23" t="str">
        <f>IF(W208&lt;&gt;"",$H208*W208,"")</f>
        <v/>
      </c>
      <c r="AE208" s="23" t="str">
        <f>IF(X208&lt;&gt;"",$H208*X208,"")</f>
        <v/>
      </c>
    </row>
    <row r="209" spans="2:31" x14ac:dyDescent="0.25">
      <c r="B209" s="18">
        <f>IF(G209="","",B208+1)</f>
        <v>187</v>
      </c>
      <c r="C209" s="25">
        <v>5200000016102</v>
      </c>
      <c r="D209" s="19"/>
      <c r="E209" s="19"/>
      <c r="F209" s="2"/>
      <c r="G209" s="20" t="s">
        <v>317</v>
      </c>
      <c r="H209" s="21">
        <v>333</v>
      </c>
      <c r="I209" s="21" t="s">
        <v>598</v>
      </c>
      <c r="J209" s="46"/>
      <c r="K209" s="46" t="s">
        <v>104</v>
      </c>
      <c r="L209" s="47"/>
      <c r="M209" s="48">
        <v>2.8</v>
      </c>
      <c r="N209" s="48">
        <v>2.8</v>
      </c>
      <c r="O209" s="49"/>
      <c r="P209" s="50"/>
      <c r="Q209" s="50">
        <v>0.18</v>
      </c>
      <c r="R209" s="50"/>
      <c r="S209" s="50"/>
      <c r="T209" s="46" t="s">
        <v>605</v>
      </c>
      <c r="U209" s="46" t="s">
        <v>606</v>
      </c>
      <c r="V209" s="51"/>
      <c r="W209" s="62"/>
      <c r="X209" s="62"/>
      <c r="Y209" s="23">
        <f>IF(M209&lt;&gt;"",$H209*M209,"")</f>
        <v>932.4</v>
      </c>
      <c r="Z209" s="23">
        <f>IF(N209&lt;&gt;"",$H209*N209,"")</f>
        <v>932.4</v>
      </c>
      <c r="AA209" s="19">
        <f>IF(OR(M209&lt;&gt;"",N209&lt;&gt;""),1,0)</f>
        <v>1</v>
      </c>
      <c r="AB209" s="19">
        <f>IF(M209&lt;&gt;0,1,0)</f>
        <v>1</v>
      </c>
      <c r="AC209" s="19">
        <f>IF(N209&lt;&gt;0,1,0)</f>
        <v>1</v>
      </c>
      <c r="AD209" s="23" t="str">
        <f>IF(W209&lt;&gt;"",$H209*W209,"")</f>
        <v/>
      </c>
      <c r="AE209" s="23" t="str">
        <f>IF(X209&lt;&gt;"",$H209*X209,"")</f>
        <v/>
      </c>
    </row>
    <row r="210" spans="2:31" x14ac:dyDescent="0.25">
      <c r="B210" s="18">
        <f>IF(G210="","",B209+1)</f>
        <v>188</v>
      </c>
      <c r="C210" s="25">
        <v>5200000013696</v>
      </c>
      <c r="D210" s="19"/>
      <c r="E210" s="19"/>
      <c r="F210" s="20"/>
      <c r="G210" s="20" t="s">
        <v>318</v>
      </c>
      <c r="H210" s="21">
        <v>1</v>
      </c>
      <c r="I210" s="21" t="s">
        <v>598</v>
      </c>
      <c r="J210" s="46"/>
      <c r="K210" s="46" t="s">
        <v>104</v>
      </c>
      <c r="L210" s="47"/>
      <c r="M210" s="48">
        <v>2.8</v>
      </c>
      <c r="N210" s="48">
        <v>2.8</v>
      </c>
      <c r="O210" s="49"/>
      <c r="P210" s="50"/>
      <c r="Q210" s="50">
        <v>0.18</v>
      </c>
      <c r="R210" s="50"/>
      <c r="S210" s="50"/>
      <c r="T210" s="46" t="s">
        <v>605</v>
      </c>
      <c r="U210" s="46" t="s">
        <v>606</v>
      </c>
      <c r="V210" s="51"/>
      <c r="W210" s="62"/>
      <c r="X210" s="62"/>
      <c r="Y210" s="23">
        <f>IF(M210&lt;&gt;"",$H210*M210,"")</f>
        <v>2.8</v>
      </c>
      <c r="Z210" s="23">
        <f>IF(N210&lt;&gt;"",$H210*N210,"")</f>
        <v>2.8</v>
      </c>
      <c r="AA210" s="19">
        <f>IF(OR(M210&lt;&gt;"",N210&lt;&gt;""),1,0)</f>
        <v>1</v>
      </c>
      <c r="AB210" s="19">
        <f>IF(M210&lt;&gt;0,1,0)</f>
        <v>1</v>
      </c>
      <c r="AC210" s="19">
        <f>IF(N210&lt;&gt;0,1,0)</f>
        <v>1</v>
      </c>
      <c r="AD210" s="23" t="str">
        <f>IF(W210&lt;&gt;"",$H210*W210,"")</f>
        <v/>
      </c>
      <c r="AE210" s="23" t="str">
        <f>IF(X210&lt;&gt;"",$H210*X210,"")</f>
        <v/>
      </c>
    </row>
    <row r="211" spans="2:31" x14ac:dyDescent="0.25">
      <c r="B211" s="18">
        <f>IF(G211="","",B210+1)</f>
        <v>189</v>
      </c>
      <c r="C211" s="25">
        <v>5200000013227</v>
      </c>
      <c r="D211" s="19"/>
      <c r="E211" s="19"/>
      <c r="F211" s="2"/>
      <c r="G211" s="20" t="s">
        <v>319</v>
      </c>
      <c r="H211" s="21">
        <v>1</v>
      </c>
      <c r="I211" s="21" t="s">
        <v>598</v>
      </c>
      <c r="J211" s="46"/>
      <c r="K211" s="46" t="s">
        <v>104</v>
      </c>
      <c r="L211" s="47"/>
      <c r="M211" s="48">
        <v>3.2</v>
      </c>
      <c r="N211" s="48">
        <v>3.2</v>
      </c>
      <c r="O211" s="49"/>
      <c r="P211" s="50"/>
      <c r="Q211" s="50">
        <v>0.18</v>
      </c>
      <c r="R211" s="50"/>
      <c r="S211" s="50"/>
      <c r="T211" s="46" t="s">
        <v>605</v>
      </c>
      <c r="U211" s="46" t="s">
        <v>606</v>
      </c>
      <c r="V211" s="51"/>
      <c r="W211" s="62"/>
      <c r="X211" s="62"/>
      <c r="Y211" s="23">
        <f>IF(M211&lt;&gt;"",$H211*M211,"")</f>
        <v>3.2</v>
      </c>
      <c r="Z211" s="23">
        <f>IF(N211&lt;&gt;"",$H211*N211,"")</f>
        <v>3.2</v>
      </c>
      <c r="AA211" s="19">
        <f>IF(OR(M211&lt;&gt;"",N211&lt;&gt;""),1,0)</f>
        <v>1</v>
      </c>
      <c r="AB211" s="19">
        <f>IF(M211&lt;&gt;0,1,0)</f>
        <v>1</v>
      </c>
      <c r="AC211" s="19">
        <f>IF(N211&lt;&gt;0,1,0)</f>
        <v>1</v>
      </c>
      <c r="AD211" s="23" t="str">
        <f>IF(W211&lt;&gt;"",$H211*W211,"")</f>
        <v/>
      </c>
      <c r="AE211" s="23" t="str">
        <f>IF(X211&lt;&gt;"",$H211*X211,"")</f>
        <v/>
      </c>
    </row>
    <row r="212" spans="2:31" x14ac:dyDescent="0.25">
      <c r="B212" s="18">
        <f>IF(G212="","",B211+1)</f>
        <v>190</v>
      </c>
      <c r="C212" s="25">
        <v>5200000013319</v>
      </c>
      <c r="D212" s="19"/>
      <c r="E212" s="19"/>
      <c r="F212" s="20"/>
      <c r="G212" s="20" t="s">
        <v>320</v>
      </c>
      <c r="H212" s="21">
        <v>1</v>
      </c>
      <c r="I212" s="21" t="s">
        <v>598</v>
      </c>
      <c r="J212" s="46"/>
      <c r="K212" s="46" t="s">
        <v>104</v>
      </c>
      <c r="L212" s="47"/>
      <c r="M212" s="48">
        <v>2.15</v>
      </c>
      <c r="N212" s="48">
        <v>2.15</v>
      </c>
      <c r="O212" s="49"/>
      <c r="P212" s="50"/>
      <c r="Q212" s="50">
        <v>0.18</v>
      </c>
      <c r="R212" s="50"/>
      <c r="S212" s="50"/>
      <c r="T212" s="46" t="s">
        <v>605</v>
      </c>
      <c r="U212" s="46" t="s">
        <v>606</v>
      </c>
      <c r="V212" s="51"/>
      <c r="W212" s="62"/>
      <c r="X212" s="62"/>
      <c r="Y212" s="23">
        <f>IF(M212&lt;&gt;"",$H212*M212,"")</f>
        <v>2.15</v>
      </c>
      <c r="Z212" s="23">
        <f>IF(N212&lt;&gt;"",$H212*N212,"")</f>
        <v>2.15</v>
      </c>
      <c r="AA212" s="19">
        <f>IF(OR(M212&lt;&gt;"",N212&lt;&gt;""),1,0)</f>
        <v>1</v>
      </c>
      <c r="AB212" s="19">
        <f>IF(M212&lt;&gt;0,1,0)</f>
        <v>1</v>
      </c>
      <c r="AC212" s="19">
        <f>IF(N212&lt;&gt;0,1,0)</f>
        <v>1</v>
      </c>
      <c r="AD212" s="23" t="str">
        <f>IF(W212&lt;&gt;"",$H212*W212,"")</f>
        <v/>
      </c>
      <c r="AE212" s="23" t="str">
        <f>IF(X212&lt;&gt;"",$H212*X212,"")</f>
        <v/>
      </c>
    </row>
    <row r="213" spans="2:31" x14ac:dyDescent="0.25">
      <c r="B213" s="18">
        <f>IF(G213="","",B212+1)</f>
        <v>191</v>
      </c>
      <c r="C213" s="25">
        <v>5200000013311</v>
      </c>
      <c r="D213" s="19"/>
      <c r="E213" s="19"/>
      <c r="F213" s="2"/>
      <c r="G213" s="20" t="s">
        <v>321</v>
      </c>
      <c r="H213" s="21">
        <v>1</v>
      </c>
      <c r="I213" s="21" t="s">
        <v>598</v>
      </c>
      <c r="J213" s="46"/>
      <c r="K213" s="46" t="s">
        <v>104</v>
      </c>
      <c r="L213" s="47"/>
      <c r="M213" s="48">
        <v>1.48</v>
      </c>
      <c r="N213" s="48">
        <v>1.48</v>
      </c>
      <c r="O213" s="49"/>
      <c r="P213" s="50"/>
      <c r="Q213" s="50">
        <v>0.18</v>
      </c>
      <c r="R213" s="50"/>
      <c r="S213" s="50"/>
      <c r="T213" s="46" t="s">
        <v>605</v>
      </c>
      <c r="U213" s="46" t="s">
        <v>606</v>
      </c>
      <c r="V213" s="51"/>
      <c r="W213" s="62"/>
      <c r="X213" s="62"/>
      <c r="Y213" s="23">
        <f>IF(M213&lt;&gt;"",$H213*M213,"")</f>
        <v>1.48</v>
      </c>
      <c r="Z213" s="23">
        <f>IF(N213&lt;&gt;"",$H213*N213,"")</f>
        <v>1.48</v>
      </c>
      <c r="AA213" s="19">
        <f>IF(OR(M213&lt;&gt;"",N213&lt;&gt;""),1,0)</f>
        <v>1</v>
      </c>
      <c r="AB213" s="19">
        <f>IF(M213&lt;&gt;0,1,0)</f>
        <v>1</v>
      </c>
      <c r="AC213" s="19">
        <f>IF(N213&lt;&gt;0,1,0)</f>
        <v>1</v>
      </c>
      <c r="AD213" s="23" t="str">
        <f>IF(W213&lt;&gt;"",$H213*W213,"")</f>
        <v/>
      </c>
      <c r="AE213" s="23" t="str">
        <f>IF(X213&lt;&gt;"",$H213*X213,"")</f>
        <v/>
      </c>
    </row>
    <row r="214" spans="2:31" x14ac:dyDescent="0.25">
      <c r="B214" s="18">
        <f>IF(G214="","",B213+1)</f>
        <v>192</v>
      </c>
      <c r="C214" s="25">
        <v>5200000015756</v>
      </c>
      <c r="D214" s="19"/>
      <c r="E214" s="19"/>
      <c r="F214" s="20"/>
      <c r="G214" s="20" t="s">
        <v>322</v>
      </c>
      <c r="H214" s="21">
        <v>67</v>
      </c>
      <c r="I214" s="21" t="s">
        <v>598</v>
      </c>
      <c r="J214" s="46"/>
      <c r="K214" s="46" t="s">
        <v>104</v>
      </c>
      <c r="L214" s="47"/>
      <c r="M214" s="48">
        <v>2.4500000000000002</v>
      </c>
      <c r="N214" s="48">
        <v>2.4500000000000002</v>
      </c>
      <c r="O214" s="49"/>
      <c r="P214" s="50"/>
      <c r="Q214" s="50">
        <v>0.18</v>
      </c>
      <c r="R214" s="50"/>
      <c r="S214" s="50"/>
      <c r="T214" s="46" t="s">
        <v>605</v>
      </c>
      <c r="U214" s="46" t="s">
        <v>606</v>
      </c>
      <c r="V214" s="51"/>
      <c r="W214" s="62"/>
      <c r="X214" s="62"/>
      <c r="Y214" s="23">
        <f>IF(M214&lt;&gt;"",$H214*M214,"")</f>
        <v>164.15</v>
      </c>
      <c r="Z214" s="23">
        <f>IF(N214&lt;&gt;"",$H214*N214,"")</f>
        <v>164.15</v>
      </c>
      <c r="AA214" s="19">
        <f>IF(OR(M214&lt;&gt;"",N214&lt;&gt;""),1,0)</f>
        <v>1</v>
      </c>
      <c r="AB214" s="19">
        <f>IF(M214&lt;&gt;0,1,0)</f>
        <v>1</v>
      </c>
      <c r="AC214" s="19">
        <f>IF(N214&lt;&gt;0,1,0)</f>
        <v>1</v>
      </c>
      <c r="AD214" s="23" t="str">
        <f>IF(W214&lt;&gt;"",$H214*W214,"")</f>
        <v/>
      </c>
      <c r="AE214" s="23" t="str">
        <f>IF(X214&lt;&gt;"",$H214*X214,"")</f>
        <v/>
      </c>
    </row>
    <row r="215" spans="2:31" x14ac:dyDescent="0.25">
      <c r="B215" s="18">
        <f>IF(G215="","",B214+1)</f>
        <v>193</v>
      </c>
      <c r="C215" s="25">
        <v>5200000014461</v>
      </c>
      <c r="D215" s="19"/>
      <c r="E215" s="19"/>
      <c r="F215" s="2"/>
      <c r="G215" s="20" t="s">
        <v>323</v>
      </c>
      <c r="H215" s="21">
        <v>8</v>
      </c>
      <c r="I215" s="21" t="s">
        <v>598</v>
      </c>
      <c r="J215" s="46"/>
      <c r="K215" s="46" t="s">
        <v>104</v>
      </c>
      <c r="L215" s="47"/>
      <c r="M215" s="48">
        <v>2.8</v>
      </c>
      <c r="N215" s="48">
        <v>2.8</v>
      </c>
      <c r="O215" s="49"/>
      <c r="P215" s="50"/>
      <c r="Q215" s="50">
        <v>0.18</v>
      </c>
      <c r="R215" s="50"/>
      <c r="S215" s="50"/>
      <c r="T215" s="46" t="s">
        <v>605</v>
      </c>
      <c r="U215" s="46" t="s">
        <v>606</v>
      </c>
      <c r="V215" s="51"/>
      <c r="W215" s="62"/>
      <c r="X215" s="62"/>
      <c r="Y215" s="23">
        <f>IF(M215&lt;&gt;"",$H215*M215,"")</f>
        <v>22.4</v>
      </c>
      <c r="Z215" s="23">
        <f>IF(N215&lt;&gt;"",$H215*N215,"")</f>
        <v>22.4</v>
      </c>
      <c r="AA215" s="19">
        <f>IF(OR(M215&lt;&gt;"",N215&lt;&gt;""),1,0)</f>
        <v>1</v>
      </c>
      <c r="AB215" s="19">
        <f>IF(M215&lt;&gt;0,1,0)</f>
        <v>1</v>
      </c>
      <c r="AC215" s="19">
        <f>IF(N215&lt;&gt;0,1,0)</f>
        <v>1</v>
      </c>
      <c r="AD215" s="23" t="str">
        <f>IF(W215&lt;&gt;"",$H215*W215,"")</f>
        <v/>
      </c>
      <c r="AE215" s="23" t="str">
        <f>IF(X215&lt;&gt;"",$H215*X215,"")</f>
        <v/>
      </c>
    </row>
    <row r="216" spans="2:31" x14ac:dyDescent="0.25">
      <c r="B216" s="18">
        <f>IF(G216="","",B215+1)</f>
        <v>194</v>
      </c>
      <c r="C216" s="25">
        <v>5200000014452</v>
      </c>
      <c r="D216" s="19"/>
      <c r="E216" s="19"/>
      <c r="F216" s="20"/>
      <c r="G216" s="20" t="s">
        <v>324</v>
      </c>
      <c r="H216" s="21">
        <v>16</v>
      </c>
      <c r="I216" s="21" t="s">
        <v>598</v>
      </c>
      <c r="J216" s="46"/>
      <c r="K216" s="46" t="s">
        <v>104</v>
      </c>
      <c r="L216" s="47"/>
      <c r="M216" s="48">
        <v>2.1</v>
      </c>
      <c r="N216" s="48">
        <v>2.1</v>
      </c>
      <c r="O216" s="49"/>
      <c r="P216" s="50"/>
      <c r="Q216" s="50">
        <v>0.18</v>
      </c>
      <c r="R216" s="50"/>
      <c r="S216" s="50"/>
      <c r="T216" s="46" t="s">
        <v>605</v>
      </c>
      <c r="U216" s="46" t="s">
        <v>606</v>
      </c>
      <c r="V216" s="51"/>
      <c r="W216" s="62"/>
      <c r="X216" s="62"/>
      <c r="Y216" s="23">
        <f>IF(M216&lt;&gt;"",$H216*M216,"")</f>
        <v>33.6</v>
      </c>
      <c r="Z216" s="23">
        <f>IF(N216&lt;&gt;"",$H216*N216,"")</f>
        <v>33.6</v>
      </c>
      <c r="AA216" s="19">
        <f>IF(OR(M216&lt;&gt;"",N216&lt;&gt;""),1,0)</f>
        <v>1</v>
      </c>
      <c r="AB216" s="19">
        <f>IF(M216&lt;&gt;0,1,0)</f>
        <v>1</v>
      </c>
      <c r="AC216" s="19">
        <f>IF(N216&lt;&gt;0,1,0)</f>
        <v>1</v>
      </c>
      <c r="AD216" s="23" t="str">
        <f>IF(W216&lt;&gt;"",$H216*W216,"")</f>
        <v/>
      </c>
      <c r="AE216" s="23" t="str">
        <f>IF(X216&lt;&gt;"",$H216*X216,"")</f>
        <v/>
      </c>
    </row>
    <row r="217" spans="2:31" x14ac:dyDescent="0.25">
      <c r="B217" s="18">
        <f>IF(G217="","",B216+1)</f>
        <v>195</v>
      </c>
      <c r="C217" s="25">
        <v>5200000014451</v>
      </c>
      <c r="D217" s="19"/>
      <c r="E217" s="19"/>
      <c r="F217" s="2"/>
      <c r="G217" s="20" t="s">
        <v>325</v>
      </c>
      <c r="H217" s="21">
        <v>32</v>
      </c>
      <c r="I217" s="21" t="s">
        <v>598</v>
      </c>
      <c r="J217" s="46"/>
      <c r="K217" s="46" t="s">
        <v>104</v>
      </c>
      <c r="L217" s="47"/>
      <c r="M217" s="48">
        <v>2.4300000000000002</v>
      </c>
      <c r="N217" s="48">
        <v>2.4300000000000002</v>
      </c>
      <c r="O217" s="49"/>
      <c r="P217" s="50"/>
      <c r="Q217" s="50">
        <v>0.18</v>
      </c>
      <c r="R217" s="50"/>
      <c r="S217" s="50"/>
      <c r="T217" s="46" t="s">
        <v>605</v>
      </c>
      <c r="U217" s="46" t="s">
        <v>606</v>
      </c>
      <c r="V217" s="51"/>
      <c r="W217" s="62"/>
      <c r="X217" s="62"/>
      <c r="Y217" s="23">
        <f>IF(M217&lt;&gt;"",$H217*M217,"")</f>
        <v>77.760000000000005</v>
      </c>
      <c r="Z217" s="23">
        <f>IF(N217&lt;&gt;"",$H217*N217,"")</f>
        <v>77.760000000000005</v>
      </c>
      <c r="AA217" s="19">
        <f>IF(OR(M217&lt;&gt;"",N217&lt;&gt;""),1,0)</f>
        <v>1</v>
      </c>
      <c r="AB217" s="19">
        <f>IF(M217&lt;&gt;0,1,0)</f>
        <v>1</v>
      </c>
      <c r="AC217" s="19">
        <f>IF(N217&lt;&gt;0,1,0)</f>
        <v>1</v>
      </c>
      <c r="AD217" s="23" t="str">
        <f>IF(W217&lt;&gt;"",$H217*W217,"")</f>
        <v/>
      </c>
      <c r="AE217" s="23" t="str">
        <f>IF(X217&lt;&gt;"",$H217*X217,"")</f>
        <v/>
      </c>
    </row>
    <row r="218" spans="2:31" x14ac:dyDescent="0.25">
      <c r="B218" s="18">
        <f>IF(G218="","",B217+1)</f>
        <v>196</v>
      </c>
      <c r="C218" s="25">
        <v>5200000014460</v>
      </c>
      <c r="D218" s="19"/>
      <c r="E218" s="19"/>
      <c r="F218" s="20"/>
      <c r="G218" s="20" t="s">
        <v>326</v>
      </c>
      <c r="H218" s="21">
        <v>32</v>
      </c>
      <c r="I218" s="21" t="s">
        <v>598</v>
      </c>
      <c r="J218" s="46"/>
      <c r="K218" s="46" t="s">
        <v>104</v>
      </c>
      <c r="L218" s="47"/>
      <c r="M218" s="48">
        <v>5.5</v>
      </c>
      <c r="N218" s="48">
        <v>5.5</v>
      </c>
      <c r="O218" s="49"/>
      <c r="P218" s="50"/>
      <c r="Q218" s="50">
        <v>0.18</v>
      </c>
      <c r="R218" s="50"/>
      <c r="S218" s="50"/>
      <c r="T218" s="46" t="s">
        <v>605</v>
      </c>
      <c r="U218" s="46" t="s">
        <v>606</v>
      </c>
      <c r="V218" s="51"/>
      <c r="W218" s="62"/>
      <c r="X218" s="62"/>
      <c r="Y218" s="23">
        <f>IF(M218&lt;&gt;"",$H218*M218,"")</f>
        <v>176</v>
      </c>
      <c r="Z218" s="23">
        <f>IF(N218&lt;&gt;"",$H218*N218,"")</f>
        <v>176</v>
      </c>
      <c r="AA218" s="19">
        <f>IF(OR(M218&lt;&gt;"",N218&lt;&gt;""),1,0)</f>
        <v>1</v>
      </c>
      <c r="AB218" s="19">
        <f>IF(M218&lt;&gt;0,1,0)</f>
        <v>1</v>
      </c>
      <c r="AC218" s="19">
        <f>IF(N218&lt;&gt;0,1,0)</f>
        <v>1</v>
      </c>
      <c r="AD218" s="23" t="str">
        <f>IF(W218&lt;&gt;"",$H218*W218,"")</f>
        <v/>
      </c>
      <c r="AE218" s="23" t="str">
        <f>IF(X218&lt;&gt;"",$H218*X218,"")</f>
        <v/>
      </c>
    </row>
    <row r="219" spans="2:31" x14ac:dyDescent="0.25">
      <c r="B219" s="18">
        <f>IF(G219="","",B218+1)</f>
        <v>197</v>
      </c>
      <c r="C219" s="25">
        <v>5200000010105</v>
      </c>
      <c r="D219" s="19"/>
      <c r="E219" s="19"/>
      <c r="F219" s="2"/>
      <c r="G219" s="20" t="s">
        <v>327</v>
      </c>
      <c r="H219" s="21">
        <v>20</v>
      </c>
      <c r="I219" s="21" t="s">
        <v>598</v>
      </c>
      <c r="J219" s="46"/>
      <c r="K219" s="46" t="s">
        <v>104</v>
      </c>
      <c r="L219" s="47"/>
      <c r="M219" s="48">
        <v>2.85</v>
      </c>
      <c r="N219" s="48">
        <v>2.85</v>
      </c>
      <c r="O219" s="49"/>
      <c r="P219" s="50"/>
      <c r="Q219" s="50">
        <v>0.18</v>
      </c>
      <c r="R219" s="50"/>
      <c r="S219" s="50"/>
      <c r="T219" s="46" t="s">
        <v>605</v>
      </c>
      <c r="U219" s="46" t="s">
        <v>606</v>
      </c>
      <c r="V219" s="51"/>
      <c r="W219" s="62"/>
      <c r="X219" s="62"/>
      <c r="Y219" s="23">
        <f>IF(M219&lt;&gt;"",$H219*M219,"")</f>
        <v>57</v>
      </c>
      <c r="Z219" s="23">
        <f>IF(N219&lt;&gt;"",$H219*N219,"")</f>
        <v>57</v>
      </c>
      <c r="AA219" s="19">
        <f>IF(OR(M219&lt;&gt;"",N219&lt;&gt;""),1,0)</f>
        <v>1</v>
      </c>
      <c r="AB219" s="19">
        <f>IF(M219&lt;&gt;0,1,0)</f>
        <v>1</v>
      </c>
      <c r="AC219" s="19">
        <f>IF(N219&lt;&gt;0,1,0)</f>
        <v>1</v>
      </c>
      <c r="AD219" s="23" t="str">
        <f>IF(W219&lt;&gt;"",$H219*W219,"")</f>
        <v/>
      </c>
      <c r="AE219" s="23" t="str">
        <f>IF(X219&lt;&gt;"",$H219*X219,"")</f>
        <v/>
      </c>
    </row>
    <row r="220" spans="2:31" x14ac:dyDescent="0.25">
      <c r="B220" s="18">
        <f>IF(G220="","",B219+1)</f>
        <v>198</v>
      </c>
      <c r="C220" s="25">
        <v>5200000010106</v>
      </c>
      <c r="D220" s="19"/>
      <c r="E220" s="19"/>
      <c r="F220" s="20"/>
      <c r="G220" s="20" t="s">
        <v>328</v>
      </c>
      <c r="H220" s="21">
        <v>21</v>
      </c>
      <c r="I220" s="21" t="s">
        <v>598</v>
      </c>
      <c r="J220" s="46"/>
      <c r="K220" s="46" t="s">
        <v>104</v>
      </c>
      <c r="L220" s="47"/>
      <c r="M220" s="48">
        <v>2.85</v>
      </c>
      <c r="N220" s="48">
        <v>2.85</v>
      </c>
      <c r="O220" s="49"/>
      <c r="P220" s="50"/>
      <c r="Q220" s="50">
        <v>0.18</v>
      </c>
      <c r="R220" s="50"/>
      <c r="S220" s="50"/>
      <c r="T220" s="46" t="s">
        <v>605</v>
      </c>
      <c r="U220" s="46" t="s">
        <v>606</v>
      </c>
      <c r="V220" s="51"/>
      <c r="W220" s="62"/>
      <c r="X220" s="62"/>
      <c r="Y220" s="23">
        <f>IF(M220&lt;&gt;"",$H220*M220,"")</f>
        <v>59.85</v>
      </c>
      <c r="Z220" s="23">
        <f>IF(N220&lt;&gt;"",$H220*N220,"")</f>
        <v>59.85</v>
      </c>
      <c r="AA220" s="19">
        <f>IF(OR(M220&lt;&gt;"",N220&lt;&gt;""),1,0)</f>
        <v>1</v>
      </c>
      <c r="AB220" s="19">
        <f>IF(M220&lt;&gt;0,1,0)</f>
        <v>1</v>
      </c>
      <c r="AC220" s="19">
        <f>IF(N220&lt;&gt;0,1,0)</f>
        <v>1</v>
      </c>
      <c r="AD220" s="23" t="str">
        <f>IF(W220&lt;&gt;"",$H220*W220,"")</f>
        <v/>
      </c>
      <c r="AE220" s="23" t="str">
        <f>IF(X220&lt;&gt;"",$H220*X220,"")</f>
        <v/>
      </c>
    </row>
    <row r="221" spans="2:31" x14ac:dyDescent="0.25">
      <c r="B221" s="18">
        <f>IF(G221="","",B220+1)</f>
        <v>199</v>
      </c>
      <c r="C221" s="25">
        <v>5200000015402</v>
      </c>
      <c r="D221" s="19"/>
      <c r="E221" s="19"/>
      <c r="F221" s="2"/>
      <c r="G221" s="20" t="s">
        <v>329</v>
      </c>
      <c r="H221" s="21">
        <v>67</v>
      </c>
      <c r="I221" s="21" t="s">
        <v>598</v>
      </c>
      <c r="J221" s="46"/>
      <c r="K221" s="46" t="s">
        <v>104</v>
      </c>
      <c r="L221" s="47"/>
      <c r="M221" s="48">
        <v>11.9</v>
      </c>
      <c r="N221" s="48">
        <v>11.9</v>
      </c>
      <c r="O221" s="49"/>
      <c r="P221" s="50"/>
      <c r="Q221" s="50">
        <v>0.18</v>
      </c>
      <c r="R221" s="50"/>
      <c r="S221" s="50"/>
      <c r="T221" s="46" t="s">
        <v>605</v>
      </c>
      <c r="U221" s="46" t="s">
        <v>606</v>
      </c>
      <c r="V221" s="51"/>
      <c r="W221" s="62"/>
      <c r="X221" s="62"/>
      <c r="Y221" s="23">
        <f>IF(M221&lt;&gt;"",$H221*M221,"")</f>
        <v>797.30000000000007</v>
      </c>
      <c r="Z221" s="23">
        <f>IF(N221&lt;&gt;"",$H221*N221,"")</f>
        <v>797.30000000000007</v>
      </c>
      <c r="AA221" s="19">
        <f>IF(OR(M221&lt;&gt;"",N221&lt;&gt;""),1,0)</f>
        <v>1</v>
      </c>
      <c r="AB221" s="19">
        <f>IF(M221&lt;&gt;0,1,0)</f>
        <v>1</v>
      </c>
      <c r="AC221" s="19">
        <f>IF(N221&lt;&gt;0,1,0)</f>
        <v>1</v>
      </c>
      <c r="AD221" s="23" t="str">
        <f>IF(W221&lt;&gt;"",$H221*W221,"")</f>
        <v/>
      </c>
      <c r="AE221" s="23" t="str">
        <f>IF(X221&lt;&gt;"",$H221*X221,"")</f>
        <v/>
      </c>
    </row>
    <row r="222" spans="2:31" x14ac:dyDescent="0.25">
      <c r="B222" s="18">
        <f>IF(G222="","",B221+1)</f>
        <v>200</v>
      </c>
      <c r="C222" s="25">
        <v>5200000010112</v>
      </c>
      <c r="D222" s="19"/>
      <c r="E222" s="19"/>
      <c r="F222" s="20"/>
      <c r="G222" s="20" t="s">
        <v>330</v>
      </c>
      <c r="H222" s="21">
        <v>13</v>
      </c>
      <c r="I222" s="21" t="s">
        <v>598</v>
      </c>
      <c r="J222" s="46"/>
      <c r="K222" s="46" t="s">
        <v>104</v>
      </c>
      <c r="L222" s="47"/>
      <c r="M222" s="48">
        <v>7.5</v>
      </c>
      <c r="N222" s="48">
        <v>7.5</v>
      </c>
      <c r="O222" s="49"/>
      <c r="P222" s="50"/>
      <c r="Q222" s="50">
        <v>0.18</v>
      </c>
      <c r="R222" s="50"/>
      <c r="S222" s="50"/>
      <c r="T222" s="46" t="s">
        <v>605</v>
      </c>
      <c r="U222" s="46" t="s">
        <v>606</v>
      </c>
      <c r="V222" s="51"/>
      <c r="W222" s="62"/>
      <c r="X222" s="62"/>
      <c r="Y222" s="23">
        <f>IF(M222&lt;&gt;"",$H222*M222,"")</f>
        <v>97.5</v>
      </c>
      <c r="Z222" s="23">
        <f>IF(N222&lt;&gt;"",$H222*N222,"")</f>
        <v>97.5</v>
      </c>
      <c r="AA222" s="19">
        <f>IF(OR(M222&lt;&gt;"",N222&lt;&gt;""),1,0)</f>
        <v>1</v>
      </c>
      <c r="AB222" s="19">
        <f>IF(M222&lt;&gt;0,1,0)</f>
        <v>1</v>
      </c>
      <c r="AC222" s="19">
        <f>IF(N222&lt;&gt;0,1,0)</f>
        <v>1</v>
      </c>
      <c r="AD222" s="23" t="str">
        <f>IF(W222&lt;&gt;"",$H222*W222,"")</f>
        <v/>
      </c>
      <c r="AE222" s="23" t="str">
        <f>IF(X222&lt;&gt;"",$H222*X222,"")</f>
        <v/>
      </c>
    </row>
    <row r="223" spans="2:31" x14ac:dyDescent="0.25">
      <c r="B223" s="18">
        <f>IF(G223="","",B222+1)</f>
        <v>201</v>
      </c>
      <c r="C223" s="25">
        <v>5200000010107</v>
      </c>
      <c r="D223" s="19"/>
      <c r="E223" s="19"/>
      <c r="F223" s="2"/>
      <c r="G223" s="20" t="s">
        <v>331</v>
      </c>
      <c r="H223" s="21">
        <v>20</v>
      </c>
      <c r="I223" s="21" t="s">
        <v>598</v>
      </c>
      <c r="J223" s="46"/>
      <c r="K223" s="46" t="s">
        <v>104</v>
      </c>
      <c r="L223" s="47"/>
      <c r="M223" s="48">
        <v>6.4</v>
      </c>
      <c r="N223" s="48">
        <v>6.4</v>
      </c>
      <c r="O223" s="49"/>
      <c r="P223" s="50"/>
      <c r="Q223" s="50">
        <v>0.18</v>
      </c>
      <c r="R223" s="50"/>
      <c r="S223" s="50"/>
      <c r="T223" s="46" t="s">
        <v>605</v>
      </c>
      <c r="U223" s="46" t="s">
        <v>606</v>
      </c>
      <c r="V223" s="51"/>
      <c r="W223" s="62"/>
      <c r="X223" s="62"/>
      <c r="Y223" s="23">
        <f>IF(M223&lt;&gt;"",$H223*M223,"")</f>
        <v>128</v>
      </c>
      <c r="Z223" s="23">
        <f>IF(N223&lt;&gt;"",$H223*N223,"")</f>
        <v>128</v>
      </c>
      <c r="AA223" s="19">
        <f>IF(OR(M223&lt;&gt;"",N223&lt;&gt;""),1,0)</f>
        <v>1</v>
      </c>
      <c r="AB223" s="19">
        <f>IF(M223&lt;&gt;0,1,0)</f>
        <v>1</v>
      </c>
      <c r="AC223" s="19">
        <f>IF(N223&lt;&gt;0,1,0)</f>
        <v>1</v>
      </c>
      <c r="AD223" s="23" t="str">
        <f>IF(W223&lt;&gt;"",$H223*W223,"")</f>
        <v/>
      </c>
      <c r="AE223" s="23" t="str">
        <f>IF(X223&lt;&gt;"",$H223*X223,"")</f>
        <v/>
      </c>
    </row>
    <row r="224" spans="2:31" x14ac:dyDescent="0.25">
      <c r="B224" s="18">
        <f>IF(G224="","",B223+1)</f>
        <v>202</v>
      </c>
      <c r="C224" s="25">
        <v>5200000010113</v>
      </c>
      <c r="D224" s="19"/>
      <c r="E224" s="19"/>
      <c r="F224" s="20"/>
      <c r="G224" s="20" t="s">
        <v>332</v>
      </c>
      <c r="H224" s="21">
        <v>20</v>
      </c>
      <c r="I224" s="21" t="s">
        <v>598</v>
      </c>
      <c r="J224" s="46"/>
      <c r="K224" s="46" t="s">
        <v>104</v>
      </c>
      <c r="L224" s="47"/>
      <c r="M224" s="48">
        <v>8.5</v>
      </c>
      <c r="N224" s="48">
        <v>8.5</v>
      </c>
      <c r="O224" s="49"/>
      <c r="P224" s="50"/>
      <c r="Q224" s="50">
        <v>0.18</v>
      </c>
      <c r="R224" s="50"/>
      <c r="S224" s="50"/>
      <c r="T224" s="46" t="s">
        <v>605</v>
      </c>
      <c r="U224" s="46" t="s">
        <v>606</v>
      </c>
      <c r="V224" s="51"/>
      <c r="W224" s="62"/>
      <c r="X224" s="62"/>
      <c r="Y224" s="23">
        <f>IF(M224&lt;&gt;"",$H224*M224,"")</f>
        <v>170</v>
      </c>
      <c r="Z224" s="23">
        <f>IF(N224&lt;&gt;"",$H224*N224,"")</f>
        <v>170</v>
      </c>
      <c r="AA224" s="19">
        <f>IF(OR(M224&lt;&gt;"",N224&lt;&gt;""),1,0)</f>
        <v>1</v>
      </c>
      <c r="AB224" s="19">
        <f>IF(M224&lt;&gt;0,1,0)</f>
        <v>1</v>
      </c>
      <c r="AC224" s="19">
        <f>IF(N224&lt;&gt;0,1,0)</f>
        <v>1</v>
      </c>
      <c r="AD224" s="23" t="str">
        <f>IF(W224&lt;&gt;"",$H224*W224,"")</f>
        <v/>
      </c>
      <c r="AE224" s="23" t="str">
        <f>IF(X224&lt;&gt;"",$H224*X224,"")</f>
        <v/>
      </c>
    </row>
    <row r="225" spans="2:31" x14ac:dyDescent="0.25">
      <c r="B225" s="18">
        <f>IF(G225="","",B224+1)</f>
        <v>203</v>
      </c>
      <c r="C225" s="25">
        <v>5200000010114</v>
      </c>
      <c r="D225" s="19"/>
      <c r="E225" s="19"/>
      <c r="F225" s="2"/>
      <c r="G225" s="20" t="s">
        <v>333</v>
      </c>
      <c r="H225" s="21">
        <v>20</v>
      </c>
      <c r="I225" s="21" t="s">
        <v>598</v>
      </c>
      <c r="J225" s="46"/>
      <c r="K225" s="46" t="s">
        <v>104</v>
      </c>
      <c r="L225" s="47"/>
      <c r="M225" s="48">
        <v>2.95</v>
      </c>
      <c r="N225" s="48">
        <v>2.95</v>
      </c>
      <c r="O225" s="49"/>
      <c r="P225" s="50"/>
      <c r="Q225" s="50">
        <v>0.18</v>
      </c>
      <c r="R225" s="50"/>
      <c r="S225" s="50"/>
      <c r="T225" s="46" t="s">
        <v>605</v>
      </c>
      <c r="U225" s="46" t="s">
        <v>606</v>
      </c>
      <c r="V225" s="51"/>
      <c r="W225" s="62"/>
      <c r="X225" s="62"/>
      <c r="Y225" s="23">
        <f>IF(M225&lt;&gt;"",$H225*M225,"")</f>
        <v>59</v>
      </c>
      <c r="Z225" s="23">
        <f>IF(N225&lt;&gt;"",$H225*N225,"")</f>
        <v>59</v>
      </c>
      <c r="AA225" s="19">
        <f>IF(OR(M225&lt;&gt;"",N225&lt;&gt;""),1,0)</f>
        <v>1</v>
      </c>
      <c r="AB225" s="19">
        <f>IF(M225&lt;&gt;0,1,0)</f>
        <v>1</v>
      </c>
      <c r="AC225" s="19">
        <f>IF(N225&lt;&gt;0,1,0)</f>
        <v>1</v>
      </c>
      <c r="AD225" s="23" t="str">
        <f>IF(W225&lt;&gt;"",$H225*W225,"")</f>
        <v/>
      </c>
      <c r="AE225" s="23" t="str">
        <f>IF(X225&lt;&gt;"",$H225*X225,"")</f>
        <v/>
      </c>
    </row>
    <row r="226" spans="2:31" x14ac:dyDescent="0.25">
      <c r="B226" s="18">
        <f>IF(G226="","",B225+1)</f>
        <v>204</v>
      </c>
      <c r="C226" s="25">
        <v>5200000010115</v>
      </c>
      <c r="D226" s="19"/>
      <c r="E226" s="19"/>
      <c r="F226" s="20"/>
      <c r="G226" s="20" t="s">
        <v>334</v>
      </c>
      <c r="H226" s="21">
        <v>21</v>
      </c>
      <c r="I226" s="21" t="s">
        <v>598</v>
      </c>
      <c r="J226" s="46"/>
      <c r="K226" s="46" t="s">
        <v>104</v>
      </c>
      <c r="L226" s="47"/>
      <c r="M226" s="48">
        <v>3</v>
      </c>
      <c r="N226" s="48">
        <v>3</v>
      </c>
      <c r="O226" s="49"/>
      <c r="P226" s="50"/>
      <c r="Q226" s="50">
        <v>0.18</v>
      </c>
      <c r="R226" s="50"/>
      <c r="S226" s="50"/>
      <c r="T226" s="46" t="s">
        <v>605</v>
      </c>
      <c r="U226" s="46" t="s">
        <v>606</v>
      </c>
      <c r="V226" s="51"/>
      <c r="W226" s="62"/>
      <c r="X226" s="62"/>
      <c r="Y226" s="23">
        <f>IF(M226&lt;&gt;"",$H226*M226,"")</f>
        <v>63</v>
      </c>
      <c r="Z226" s="23">
        <f>IF(N226&lt;&gt;"",$H226*N226,"")</f>
        <v>63</v>
      </c>
      <c r="AA226" s="19">
        <f>IF(OR(M226&lt;&gt;"",N226&lt;&gt;""),1,0)</f>
        <v>1</v>
      </c>
      <c r="AB226" s="19">
        <f>IF(M226&lt;&gt;0,1,0)</f>
        <v>1</v>
      </c>
      <c r="AC226" s="19">
        <f>IF(N226&lt;&gt;0,1,0)</f>
        <v>1</v>
      </c>
      <c r="AD226" s="23" t="str">
        <f>IF(W226&lt;&gt;"",$H226*W226,"")</f>
        <v/>
      </c>
      <c r="AE226" s="23" t="str">
        <f>IF(X226&lt;&gt;"",$H226*X226,"")</f>
        <v/>
      </c>
    </row>
    <row r="227" spans="2:31" x14ac:dyDescent="0.25">
      <c r="B227" s="18">
        <f>IF(G227="","",B226+1)</f>
        <v>205</v>
      </c>
      <c r="C227" s="25">
        <v>5200000010116</v>
      </c>
      <c r="D227" s="19"/>
      <c r="E227" s="19"/>
      <c r="F227" s="2"/>
      <c r="G227" s="20" t="s">
        <v>335</v>
      </c>
      <c r="H227" s="21">
        <v>20</v>
      </c>
      <c r="I227" s="21" t="s">
        <v>598</v>
      </c>
      <c r="J227" s="46"/>
      <c r="K227" s="46" t="s">
        <v>104</v>
      </c>
      <c r="L227" s="47"/>
      <c r="M227" s="48">
        <v>14.7</v>
      </c>
      <c r="N227" s="48">
        <v>14.7</v>
      </c>
      <c r="O227" s="49"/>
      <c r="P227" s="50"/>
      <c r="Q227" s="50">
        <v>0.18</v>
      </c>
      <c r="R227" s="50"/>
      <c r="S227" s="50"/>
      <c r="T227" s="46" t="s">
        <v>605</v>
      </c>
      <c r="U227" s="46" t="s">
        <v>606</v>
      </c>
      <c r="V227" s="51"/>
      <c r="W227" s="62"/>
      <c r="X227" s="62"/>
      <c r="Y227" s="23">
        <f>IF(M227&lt;&gt;"",$H227*M227,"")</f>
        <v>294</v>
      </c>
      <c r="Z227" s="23">
        <f>IF(N227&lt;&gt;"",$H227*N227,"")</f>
        <v>294</v>
      </c>
      <c r="AA227" s="19">
        <f>IF(OR(M227&lt;&gt;"",N227&lt;&gt;""),1,0)</f>
        <v>1</v>
      </c>
      <c r="AB227" s="19">
        <f>IF(M227&lt;&gt;0,1,0)</f>
        <v>1</v>
      </c>
      <c r="AC227" s="19">
        <f>IF(N227&lt;&gt;0,1,0)</f>
        <v>1</v>
      </c>
      <c r="AD227" s="23" t="str">
        <f>IF(W227&lt;&gt;"",$H227*W227,"")</f>
        <v/>
      </c>
      <c r="AE227" s="23" t="str">
        <f>IF(X227&lt;&gt;"",$H227*X227,"")</f>
        <v/>
      </c>
    </row>
    <row r="228" spans="2:31" x14ac:dyDescent="0.25">
      <c r="B228" s="18">
        <f>IF(G228="","",B227+1)</f>
        <v>206</v>
      </c>
      <c r="C228" s="25">
        <v>5200000010117</v>
      </c>
      <c r="D228" s="19"/>
      <c r="E228" s="19"/>
      <c r="F228" s="20"/>
      <c r="G228" s="20" t="s">
        <v>336</v>
      </c>
      <c r="H228" s="21">
        <v>113</v>
      </c>
      <c r="I228" s="21" t="s">
        <v>598</v>
      </c>
      <c r="J228" s="46"/>
      <c r="K228" s="46" t="s">
        <v>104</v>
      </c>
      <c r="L228" s="47"/>
      <c r="M228" s="48">
        <v>16.899999999999999</v>
      </c>
      <c r="N228" s="48">
        <v>16.899999999999999</v>
      </c>
      <c r="O228" s="49"/>
      <c r="P228" s="50"/>
      <c r="Q228" s="50">
        <v>0.18</v>
      </c>
      <c r="R228" s="50"/>
      <c r="S228" s="50"/>
      <c r="T228" s="46" t="s">
        <v>605</v>
      </c>
      <c r="U228" s="46" t="s">
        <v>606</v>
      </c>
      <c r="V228" s="51"/>
      <c r="W228" s="62"/>
      <c r="X228" s="62"/>
      <c r="Y228" s="23">
        <f>IF(M228&lt;&gt;"",$H228*M228,"")</f>
        <v>1909.6999999999998</v>
      </c>
      <c r="Z228" s="23">
        <f>IF(N228&lt;&gt;"",$H228*N228,"")</f>
        <v>1909.6999999999998</v>
      </c>
      <c r="AA228" s="19">
        <f>IF(OR(M228&lt;&gt;"",N228&lt;&gt;""),1,0)</f>
        <v>1</v>
      </c>
      <c r="AB228" s="19">
        <f>IF(M228&lt;&gt;0,1,0)</f>
        <v>1</v>
      </c>
      <c r="AC228" s="19">
        <f>IF(N228&lt;&gt;0,1,0)</f>
        <v>1</v>
      </c>
      <c r="AD228" s="23" t="str">
        <f>IF(W228&lt;&gt;"",$H228*W228,"")</f>
        <v/>
      </c>
      <c r="AE228" s="23" t="str">
        <f>IF(X228&lt;&gt;"",$H228*X228,"")</f>
        <v/>
      </c>
    </row>
    <row r="229" spans="2:31" x14ac:dyDescent="0.25">
      <c r="B229" s="18">
        <f>IF(G229="","",B228+1)</f>
        <v>207</v>
      </c>
      <c r="C229" s="25">
        <v>5200000016819</v>
      </c>
      <c r="D229" s="19"/>
      <c r="E229" s="19"/>
      <c r="F229" s="2"/>
      <c r="G229" s="20" t="s">
        <v>337</v>
      </c>
      <c r="H229" s="21">
        <v>13</v>
      </c>
      <c r="I229" s="21" t="s">
        <v>598</v>
      </c>
      <c r="J229" s="46"/>
      <c r="K229" s="46" t="s">
        <v>104</v>
      </c>
      <c r="L229" s="47"/>
      <c r="M229" s="48">
        <v>37.6</v>
      </c>
      <c r="N229" s="48">
        <v>37.6</v>
      </c>
      <c r="O229" s="49"/>
      <c r="P229" s="50"/>
      <c r="Q229" s="50">
        <v>0.18</v>
      </c>
      <c r="R229" s="50"/>
      <c r="S229" s="50"/>
      <c r="T229" s="46" t="s">
        <v>605</v>
      </c>
      <c r="U229" s="46" t="s">
        <v>606</v>
      </c>
      <c r="V229" s="51"/>
      <c r="W229" s="62"/>
      <c r="X229" s="62"/>
      <c r="Y229" s="23">
        <f>IF(M229&lt;&gt;"",$H229*M229,"")</f>
        <v>488.8</v>
      </c>
      <c r="Z229" s="23">
        <f>IF(N229&lt;&gt;"",$H229*N229,"")</f>
        <v>488.8</v>
      </c>
      <c r="AA229" s="19">
        <f>IF(OR(M229&lt;&gt;"",N229&lt;&gt;""),1,0)</f>
        <v>1</v>
      </c>
      <c r="AB229" s="19">
        <f>IF(M229&lt;&gt;0,1,0)</f>
        <v>1</v>
      </c>
      <c r="AC229" s="19">
        <f>IF(N229&lt;&gt;0,1,0)</f>
        <v>1</v>
      </c>
      <c r="AD229" s="23" t="str">
        <f>IF(W229&lt;&gt;"",$H229*W229,"")</f>
        <v/>
      </c>
      <c r="AE229" s="23" t="str">
        <f>IF(X229&lt;&gt;"",$H229*X229,"")</f>
        <v/>
      </c>
    </row>
    <row r="230" spans="2:31" x14ac:dyDescent="0.25">
      <c r="B230" s="18">
        <f>IF(G230="","",B229+1)</f>
        <v>208</v>
      </c>
      <c r="C230" s="25">
        <v>5200000018840</v>
      </c>
      <c r="D230" s="19"/>
      <c r="E230" s="19"/>
      <c r="F230" s="20"/>
      <c r="G230" s="20" t="s">
        <v>338</v>
      </c>
      <c r="H230" s="21">
        <v>1</v>
      </c>
      <c r="I230" s="21" t="s">
        <v>598</v>
      </c>
      <c r="J230" s="46"/>
      <c r="K230" s="46" t="s">
        <v>104</v>
      </c>
      <c r="L230" s="47"/>
      <c r="M230" s="48">
        <v>2.9</v>
      </c>
      <c r="N230" s="48">
        <v>2.9</v>
      </c>
      <c r="O230" s="49"/>
      <c r="P230" s="50"/>
      <c r="Q230" s="50">
        <v>0.18</v>
      </c>
      <c r="R230" s="50"/>
      <c r="S230" s="50"/>
      <c r="T230" s="46" t="s">
        <v>605</v>
      </c>
      <c r="U230" s="46" t="s">
        <v>606</v>
      </c>
      <c r="V230" s="51"/>
      <c r="W230" s="62"/>
      <c r="X230" s="62"/>
      <c r="Y230" s="23">
        <f>IF(M230&lt;&gt;"",$H230*M230,"")</f>
        <v>2.9</v>
      </c>
      <c r="Z230" s="23">
        <f>IF(N230&lt;&gt;"",$H230*N230,"")</f>
        <v>2.9</v>
      </c>
      <c r="AA230" s="19">
        <f>IF(OR(M230&lt;&gt;"",N230&lt;&gt;""),1,0)</f>
        <v>1</v>
      </c>
      <c r="AB230" s="19">
        <f>IF(M230&lt;&gt;0,1,0)</f>
        <v>1</v>
      </c>
      <c r="AC230" s="19">
        <f>IF(N230&lt;&gt;0,1,0)</f>
        <v>1</v>
      </c>
      <c r="AD230" s="23" t="str">
        <f>IF(W230&lt;&gt;"",$H230*W230,"")</f>
        <v/>
      </c>
      <c r="AE230" s="23" t="str">
        <f>IF(X230&lt;&gt;"",$H230*X230,"")</f>
        <v/>
      </c>
    </row>
    <row r="231" spans="2:31" x14ac:dyDescent="0.25">
      <c r="B231" s="18">
        <f>IF(G231="","",B230+1)</f>
        <v>209</v>
      </c>
      <c r="C231" s="25">
        <v>5200000018839</v>
      </c>
      <c r="D231" s="19"/>
      <c r="E231" s="19"/>
      <c r="F231" s="2"/>
      <c r="G231" s="20" t="s">
        <v>339</v>
      </c>
      <c r="H231" s="21">
        <v>1</v>
      </c>
      <c r="I231" s="21" t="s">
        <v>598</v>
      </c>
      <c r="J231" s="46"/>
      <c r="K231" s="46" t="s">
        <v>104</v>
      </c>
      <c r="L231" s="47"/>
      <c r="M231" s="48">
        <v>3.3</v>
      </c>
      <c r="N231" s="48">
        <v>3.3</v>
      </c>
      <c r="O231" s="49"/>
      <c r="P231" s="50"/>
      <c r="Q231" s="50">
        <v>0.18</v>
      </c>
      <c r="R231" s="50"/>
      <c r="S231" s="50"/>
      <c r="T231" s="46" t="s">
        <v>605</v>
      </c>
      <c r="U231" s="46" t="s">
        <v>606</v>
      </c>
      <c r="V231" s="51"/>
      <c r="W231" s="62"/>
      <c r="X231" s="62"/>
      <c r="Y231" s="23">
        <f>IF(M231&lt;&gt;"",$H231*M231,"")</f>
        <v>3.3</v>
      </c>
      <c r="Z231" s="23">
        <f>IF(N231&lt;&gt;"",$H231*N231,"")</f>
        <v>3.3</v>
      </c>
      <c r="AA231" s="19">
        <f>IF(OR(M231&lt;&gt;"",N231&lt;&gt;""),1,0)</f>
        <v>1</v>
      </c>
      <c r="AB231" s="19">
        <f>IF(M231&lt;&gt;0,1,0)</f>
        <v>1</v>
      </c>
      <c r="AC231" s="19">
        <f>IF(N231&lt;&gt;0,1,0)</f>
        <v>1</v>
      </c>
      <c r="AD231" s="23" t="str">
        <f>IF(W231&lt;&gt;"",$H231*W231,"")</f>
        <v/>
      </c>
      <c r="AE231" s="23" t="str">
        <f>IF(X231&lt;&gt;"",$H231*X231,"")</f>
        <v/>
      </c>
    </row>
    <row r="232" spans="2:31" x14ac:dyDescent="0.25">
      <c r="B232" s="18">
        <f>IF(G232="","",B231+1)</f>
        <v>210</v>
      </c>
      <c r="C232" s="25">
        <v>5200000018841</v>
      </c>
      <c r="D232" s="19"/>
      <c r="E232" s="19"/>
      <c r="F232" s="20"/>
      <c r="G232" s="20" t="s">
        <v>340</v>
      </c>
      <c r="H232" s="21">
        <v>1</v>
      </c>
      <c r="I232" s="21" t="s">
        <v>598</v>
      </c>
      <c r="J232" s="46"/>
      <c r="K232" s="46" t="s">
        <v>104</v>
      </c>
      <c r="L232" s="47"/>
      <c r="M232" s="48">
        <v>3.4</v>
      </c>
      <c r="N232" s="48">
        <v>3.4</v>
      </c>
      <c r="O232" s="49"/>
      <c r="P232" s="50"/>
      <c r="Q232" s="50">
        <v>0.18</v>
      </c>
      <c r="R232" s="50"/>
      <c r="S232" s="50"/>
      <c r="T232" s="46" t="s">
        <v>605</v>
      </c>
      <c r="U232" s="46" t="s">
        <v>606</v>
      </c>
      <c r="V232" s="51"/>
      <c r="W232" s="62"/>
      <c r="X232" s="62"/>
      <c r="Y232" s="23">
        <f>IF(M232&lt;&gt;"",$H232*M232,"")</f>
        <v>3.4</v>
      </c>
      <c r="Z232" s="23">
        <f>IF(N232&lt;&gt;"",$H232*N232,"")</f>
        <v>3.4</v>
      </c>
      <c r="AA232" s="19">
        <f>IF(OR(M232&lt;&gt;"",N232&lt;&gt;""),1,0)</f>
        <v>1</v>
      </c>
      <c r="AB232" s="19">
        <f>IF(M232&lt;&gt;0,1,0)</f>
        <v>1</v>
      </c>
      <c r="AC232" s="19">
        <f>IF(N232&lt;&gt;0,1,0)</f>
        <v>1</v>
      </c>
      <c r="AD232" s="23" t="str">
        <f>IF(W232&lt;&gt;"",$H232*W232,"")</f>
        <v/>
      </c>
      <c r="AE232" s="23" t="str">
        <f>IF(X232&lt;&gt;"",$H232*X232,"")</f>
        <v/>
      </c>
    </row>
    <row r="233" spans="2:31" x14ac:dyDescent="0.25">
      <c r="B233" s="18">
        <f>IF(G233="","",B232+1)</f>
        <v>211</v>
      </c>
      <c r="C233" s="25">
        <v>5200000018838</v>
      </c>
      <c r="D233" s="19"/>
      <c r="E233" s="19"/>
      <c r="F233" s="2"/>
      <c r="G233" s="20" t="s">
        <v>341</v>
      </c>
      <c r="H233" s="21">
        <v>1</v>
      </c>
      <c r="I233" s="21" t="s">
        <v>598</v>
      </c>
      <c r="J233" s="46"/>
      <c r="K233" s="46" t="s">
        <v>104</v>
      </c>
      <c r="L233" s="47"/>
      <c r="M233" s="48">
        <v>2.35</v>
      </c>
      <c r="N233" s="48">
        <v>2.35</v>
      </c>
      <c r="O233" s="49"/>
      <c r="P233" s="50"/>
      <c r="Q233" s="50">
        <v>0.18</v>
      </c>
      <c r="R233" s="50"/>
      <c r="S233" s="50"/>
      <c r="T233" s="46" t="s">
        <v>605</v>
      </c>
      <c r="U233" s="46" t="s">
        <v>606</v>
      </c>
      <c r="V233" s="51"/>
      <c r="W233" s="62"/>
      <c r="X233" s="62"/>
      <c r="Y233" s="23">
        <f>IF(M233&lt;&gt;"",$H233*M233,"")</f>
        <v>2.35</v>
      </c>
      <c r="Z233" s="23">
        <f>IF(N233&lt;&gt;"",$H233*N233,"")</f>
        <v>2.35</v>
      </c>
      <c r="AA233" s="19">
        <f>IF(OR(M233&lt;&gt;"",N233&lt;&gt;""),1,0)</f>
        <v>1</v>
      </c>
      <c r="AB233" s="19">
        <f>IF(M233&lt;&gt;0,1,0)</f>
        <v>1</v>
      </c>
      <c r="AC233" s="19">
        <f>IF(N233&lt;&gt;0,1,0)</f>
        <v>1</v>
      </c>
      <c r="AD233" s="23" t="str">
        <f>IF(W233&lt;&gt;"",$H233*W233,"")</f>
        <v/>
      </c>
      <c r="AE233" s="23" t="str">
        <f>IF(X233&lt;&gt;"",$H233*X233,"")</f>
        <v/>
      </c>
    </row>
    <row r="234" spans="2:31" x14ac:dyDescent="0.25">
      <c r="B234" s="18">
        <f>IF(G234="","",B233+1)</f>
        <v>212</v>
      </c>
      <c r="C234" s="25">
        <v>5500000000834</v>
      </c>
      <c r="D234" s="19"/>
      <c r="E234" s="19"/>
      <c r="F234" s="20"/>
      <c r="G234" s="20" t="s">
        <v>342</v>
      </c>
      <c r="H234" s="21">
        <v>2667</v>
      </c>
      <c r="I234" s="21" t="s">
        <v>598</v>
      </c>
      <c r="J234" s="46"/>
      <c r="K234" s="46" t="s">
        <v>104</v>
      </c>
      <c r="L234" s="47"/>
      <c r="M234" s="48">
        <v>0.28999999999999998</v>
      </c>
      <c r="N234" s="48">
        <v>0.28999999999999998</v>
      </c>
      <c r="O234" s="49"/>
      <c r="P234" s="50"/>
      <c r="Q234" s="50">
        <v>0.18</v>
      </c>
      <c r="R234" s="50"/>
      <c r="S234" s="50"/>
      <c r="T234" s="46" t="s">
        <v>605</v>
      </c>
      <c r="U234" s="46" t="s">
        <v>606</v>
      </c>
      <c r="V234" s="51"/>
      <c r="W234" s="62"/>
      <c r="X234" s="62"/>
      <c r="Y234" s="23">
        <f>IF(M234&lt;&gt;"",$H234*M234,"")</f>
        <v>773.43</v>
      </c>
      <c r="Z234" s="23">
        <f>IF(N234&lt;&gt;"",$H234*N234,"")</f>
        <v>773.43</v>
      </c>
      <c r="AA234" s="19">
        <f>IF(OR(M234&lt;&gt;"",N234&lt;&gt;""),1,0)</f>
        <v>1</v>
      </c>
      <c r="AB234" s="19">
        <f>IF(M234&lt;&gt;0,1,0)</f>
        <v>1</v>
      </c>
      <c r="AC234" s="19">
        <f>IF(N234&lt;&gt;0,1,0)</f>
        <v>1</v>
      </c>
      <c r="AD234" s="23" t="str">
        <f>IF(W234&lt;&gt;"",$H234*W234,"")</f>
        <v/>
      </c>
      <c r="AE234" s="23" t="str">
        <f>IF(X234&lt;&gt;"",$H234*X234,"")</f>
        <v/>
      </c>
    </row>
    <row r="235" spans="2:31" x14ac:dyDescent="0.25">
      <c r="B235" s="18">
        <f>IF(G235="","",B234+1)</f>
        <v>213</v>
      </c>
      <c r="C235" s="25">
        <v>5200000015751</v>
      </c>
      <c r="D235" s="19"/>
      <c r="E235" s="19"/>
      <c r="F235" s="2"/>
      <c r="G235" s="20" t="s">
        <v>343</v>
      </c>
      <c r="H235" s="21">
        <v>1</v>
      </c>
      <c r="I235" s="21" t="s">
        <v>598</v>
      </c>
      <c r="J235" s="46"/>
      <c r="K235" s="46" t="s">
        <v>104</v>
      </c>
      <c r="L235" s="47"/>
      <c r="M235" s="48">
        <v>0.2</v>
      </c>
      <c r="N235" s="48">
        <v>0.2</v>
      </c>
      <c r="O235" s="49"/>
      <c r="P235" s="50"/>
      <c r="Q235" s="50">
        <v>0.18</v>
      </c>
      <c r="R235" s="50"/>
      <c r="S235" s="50"/>
      <c r="T235" s="46" t="s">
        <v>605</v>
      </c>
      <c r="U235" s="46" t="s">
        <v>606</v>
      </c>
      <c r="V235" s="51"/>
      <c r="W235" s="62"/>
      <c r="X235" s="62"/>
      <c r="Y235" s="23">
        <f>IF(M235&lt;&gt;"",$H235*M235,"")</f>
        <v>0.2</v>
      </c>
      <c r="Z235" s="23">
        <f>IF(N235&lt;&gt;"",$H235*N235,"")</f>
        <v>0.2</v>
      </c>
      <c r="AA235" s="19">
        <f>IF(OR(M235&lt;&gt;"",N235&lt;&gt;""),1,0)</f>
        <v>1</v>
      </c>
      <c r="AB235" s="19">
        <f>IF(M235&lt;&gt;0,1,0)</f>
        <v>1</v>
      </c>
      <c r="AC235" s="19">
        <f>IF(N235&lt;&gt;0,1,0)</f>
        <v>1</v>
      </c>
      <c r="AD235" s="23" t="str">
        <f>IF(W235&lt;&gt;"",$H235*W235,"")</f>
        <v/>
      </c>
      <c r="AE235" s="23" t="str">
        <f>IF(X235&lt;&gt;"",$H235*X235,"")</f>
        <v/>
      </c>
    </row>
    <row r="236" spans="2:31" x14ac:dyDescent="0.25">
      <c r="B236" s="18">
        <f>IF(G236="","",B235+1)</f>
        <v>214</v>
      </c>
      <c r="C236" s="25">
        <v>5200000015754</v>
      </c>
      <c r="D236" s="19"/>
      <c r="E236" s="19"/>
      <c r="F236" s="20"/>
      <c r="G236" s="20" t="s">
        <v>344</v>
      </c>
      <c r="H236" s="21">
        <v>1</v>
      </c>
      <c r="I236" s="21" t="s">
        <v>598</v>
      </c>
      <c r="J236" s="46"/>
      <c r="K236" s="46" t="s">
        <v>104</v>
      </c>
      <c r="L236" s="47"/>
      <c r="M236" s="48">
        <v>0.2</v>
      </c>
      <c r="N236" s="48">
        <v>0.2</v>
      </c>
      <c r="O236" s="49"/>
      <c r="P236" s="50"/>
      <c r="Q236" s="50">
        <v>0.18</v>
      </c>
      <c r="R236" s="50"/>
      <c r="S236" s="50"/>
      <c r="T236" s="46" t="s">
        <v>605</v>
      </c>
      <c r="U236" s="46" t="s">
        <v>606</v>
      </c>
      <c r="V236" s="51"/>
      <c r="W236" s="62"/>
      <c r="X236" s="62"/>
      <c r="Y236" s="23">
        <f>IF(M236&lt;&gt;"",$H236*M236,"")</f>
        <v>0.2</v>
      </c>
      <c r="Z236" s="23">
        <f>IF(N236&lt;&gt;"",$H236*N236,"")</f>
        <v>0.2</v>
      </c>
      <c r="AA236" s="19">
        <f>IF(OR(M236&lt;&gt;"",N236&lt;&gt;""),1,0)</f>
        <v>1</v>
      </c>
      <c r="AB236" s="19">
        <f>IF(M236&lt;&gt;0,1,0)</f>
        <v>1</v>
      </c>
      <c r="AC236" s="19">
        <f>IF(N236&lt;&gt;0,1,0)</f>
        <v>1</v>
      </c>
      <c r="AD236" s="23" t="str">
        <f>IF(W236&lt;&gt;"",$H236*W236,"")</f>
        <v/>
      </c>
      <c r="AE236" s="23" t="str">
        <f>IF(X236&lt;&gt;"",$H236*X236,"")</f>
        <v/>
      </c>
    </row>
    <row r="237" spans="2:31" x14ac:dyDescent="0.25">
      <c r="B237" s="18">
        <f>IF(G237="","",B236+1)</f>
        <v>215</v>
      </c>
      <c r="C237" s="25">
        <v>5200000016180</v>
      </c>
      <c r="D237" s="19"/>
      <c r="E237" s="19"/>
      <c r="F237" s="2"/>
      <c r="G237" s="20" t="s">
        <v>345</v>
      </c>
      <c r="H237" s="21">
        <v>1</v>
      </c>
      <c r="I237" s="21" t="s">
        <v>598</v>
      </c>
      <c r="J237" s="46"/>
      <c r="K237" s="46" t="s">
        <v>104</v>
      </c>
      <c r="L237" s="47"/>
      <c r="M237" s="48">
        <v>0.33</v>
      </c>
      <c r="N237" s="48">
        <v>0.33</v>
      </c>
      <c r="O237" s="49"/>
      <c r="P237" s="50"/>
      <c r="Q237" s="50">
        <v>0.18</v>
      </c>
      <c r="R237" s="50"/>
      <c r="S237" s="50"/>
      <c r="T237" s="46" t="s">
        <v>605</v>
      </c>
      <c r="U237" s="46" t="s">
        <v>606</v>
      </c>
      <c r="V237" s="51"/>
      <c r="W237" s="62"/>
      <c r="X237" s="62"/>
      <c r="Y237" s="23">
        <f>IF(M237&lt;&gt;"",$H237*M237,"")</f>
        <v>0.33</v>
      </c>
      <c r="Z237" s="23">
        <f>IF(N237&lt;&gt;"",$H237*N237,"")</f>
        <v>0.33</v>
      </c>
      <c r="AA237" s="19">
        <f>IF(OR(M237&lt;&gt;"",N237&lt;&gt;""),1,0)</f>
        <v>1</v>
      </c>
      <c r="AB237" s="19">
        <f>IF(M237&lt;&gt;0,1,0)</f>
        <v>1</v>
      </c>
      <c r="AC237" s="19">
        <f>IF(N237&lt;&gt;0,1,0)</f>
        <v>1</v>
      </c>
      <c r="AD237" s="23" t="str">
        <f>IF(W237&lt;&gt;"",$H237*W237,"")</f>
        <v/>
      </c>
      <c r="AE237" s="23" t="str">
        <f>IF(X237&lt;&gt;"",$H237*X237,"")</f>
        <v/>
      </c>
    </row>
    <row r="238" spans="2:31" x14ac:dyDescent="0.25">
      <c r="B238" s="18">
        <f>IF(G238="","",B237+1)</f>
        <v>216</v>
      </c>
      <c r="C238" s="25">
        <v>5700000000307</v>
      </c>
      <c r="D238" s="19"/>
      <c r="E238" s="19"/>
      <c r="F238" s="20"/>
      <c r="G238" s="20" t="s">
        <v>346</v>
      </c>
      <c r="H238" s="21">
        <v>1</v>
      </c>
      <c r="I238" s="21" t="s">
        <v>598</v>
      </c>
      <c r="J238" s="46"/>
      <c r="K238" s="46" t="s">
        <v>104</v>
      </c>
      <c r="L238" s="47"/>
      <c r="M238" s="48">
        <v>0.4</v>
      </c>
      <c r="N238" s="48">
        <v>0.4</v>
      </c>
      <c r="O238" s="49"/>
      <c r="P238" s="50"/>
      <c r="Q238" s="50">
        <v>0.18</v>
      </c>
      <c r="R238" s="50"/>
      <c r="S238" s="50"/>
      <c r="T238" s="46" t="s">
        <v>605</v>
      </c>
      <c r="U238" s="46" t="s">
        <v>606</v>
      </c>
      <c r="V238" s="51"/>
      <c r="W238" s="62"/>
      <c r="X238" s="62"/>
      <c r="Y238" s="23">
        <f>IF(M238&lt;&gt;"",$H238*M238,"")</f>
        <v>0.4</v>
      </c>
      <c r="Z238" s="23">
        <f>IF(N238&lt;&gt;"",$H238*N238,"")</f>
        <v>0.4</v>
      </c>
      <c r="AA238" s="19">
        <f>IF(OR(M238&lt;&gt;"",N238&lt;&gt;""),1,0)</f>
        <v>1</v>
      </c>
      <c r="AB238" s="19">
        <f>IF(M238&lt;&gt;0,1,0)</f>
        <v>1</v>
      </c>
      <c r="AC238" s="19">
        <f>IF(N238&lt;&gt;0,1,0)</f>
        <v>1</v>
      </c>
      <c r="AD238" s="23" t="str">
        <f>IF(W238&lt;&gt;"",$H238*W238,"")</f>
        <v/>
      </c>
      <c r="AE238" s="23" t="str">
        <f>IF(X238&lt;&gt;"",$H238*X238,"")</f>
        <v/>
      </c>
    </row>
    <row r="239" spans="2:31" x14ac:dyDescent="0.25">
      <c r="B239" s="18">
        <f>IF(G239="","",B238+1)</f>
        <v>217</v>
      </c>
      <c r="C239" s="25">
        <v>5200000016090</v>
      </c>
      <c r="D239" s="19"/>
      <c r="E239" s="19"/>
      <c r="F239" s="2"/>
      <c r="G239" s="20" t="s">
        <v>347</v>
      </c>
      <c r="H239" s="21">
        <v>200</v>
      </c>
      <c r="I239" s="21" t="s">
        <v>598</v>
      </c>
      <c r="J239" s="46"/>
      <c r="K239" s="46" t="s">
        <v>104</v>
      </c>
      <c r="L239" s="47"/>
      <c r="M239" s="48"/>
      <c r="N239" s="48"/>
      <c r="O239" s="49"/>
      <c r="P239" s="50"/>
      <c r="Q239" s="50">
        <v>0.18</v>
      </c>
      <c r="R239" s="50"/>
      <c r="S239" s="50"/>
      <c r="T239" s="46" t="s">
        <v>605</v>
      </c>
      <c r="U239" s="46" t="s">
        <v>606</v>
      </c>
      <c r="V239" s="51"/>
      <c r="W239" s="62"/>
      <c r="X239" s="62"/>
      <c r="Y239" s="23" t="str">
        <f>IF(M239&lt;&gt;"",$H239*M239,"")</f>
        <v/>
      </c>
      <c r="Z239" s="23" t="str">
        <f>IF(N239&lt;&gt;"",$H239*N239,"")</f>
        <v/>
      </c>
      <c r="AA239" s="19">
        <f>IF(OR(M239&lt;&gt;"",N239&lt;&gt;""),1,0)</f>
        <v>0</v>
      </c>
      <c r="AB239" s="19">
        <f>IF(M239&lt;&gt;0,1,0)</f>
        <v>0</v>
      </c>
      <c r="AC239" s="19">
        <f>IF(N239&lt;&gt;0,1,0)</f>
        <v>0</v>
      </c>
      <c r="AD239" s="23" t="str">
        <f>IF(W239&lt;&gt;"",$H239*W239,"")</f>
        <v/>
      </c>
      <c r="AE239" s="23" t="str">
        <f>IF(X239&lt;&gt;"",$H239*X239,"")</f>
        <v/>
      </c>
    </row>
    <row r="240" spans="2:31" x14ac:dyDescent="0.25">
      <c r="B240" s="18">
        <f>IF(G240="","",B239+1)</f>
        <v>218</v>
      </c>
      <c r="C240" s="25">
        <v>5200000003149</v>
      </c>
      <c r="D240" s="19"/>
      <c r="E240" s="19"/>
      <c r="F240" s="20"/>
      <c r="G240" s="20" t="s">
        <v>348</v>
      </c>
      <c r="H240" s="21">
        <v>1</v>
      </c>
      <c r="I240" s="21" t="s">
        <v>598</v>
      </c>
      <c r="J240" s="46"/>
      <c r="K240" s="46" t="s">
        <v>104</v>
      </c>
      <c r="L240" s="47"/>
      <c r="M240" s="48">
        <v>0.45</v>
      </c>
      <c r="N240" s="48">
        <v>0.45</v>
      </c>
      <c r="O240" s="49"/>
      <c r="P240" s="50"/>
      <c r="Q240" s="50">
        <v>0.18</v>
      </c>
      <c r="R240" s="50"/>
      <c r="S240" s="50"/>
      <c r="T240" s="46" t="s">
        <v>605</v>
      </c>
      <c r="U240" s="46" t="s">
        <v>606</v>
      </c>
      <c r="V240" s="51"/>
      <c r="W240" s="62"/>
      <c r="X240" s="62"/>
      <c r="Y240" s="23">
        <f>IF(M240&lt;&gt;"",$H240*M240,"")</f>
        <v>0.45</v>
      </c>
      <c r="Z240" s="23">
        <f>IF(N240&lt;&gt;"",$H240*N240,"")</f>
        <v>0.45</v>
      </c>
      <c r="AA240" s="19">
        <f>IF(OR(M240&lt;&gt;"",N240&lt;&gt;""),1,0)</f>
        <v>1</v>
      </c>
      <c r="AB240" s="19">
        <f>IF(M240&lt;&gt;0,1,0)</f>
        <v>1</v>
      </c>
      <c r="AC240" s="19">
        <f>IF(N240&lt;&gt;0,1,0)</f>
        <v>1</v>
      </c>
      <c r="AD240" s="23" t="str">
        <f>IF(W240&lt;&gt;"",$H240*W240,"")</f>
        <v/>
      </c>
      <c r="AE240" s="23" t="str">
        <f>IF(X240&lt;&gt;"",$H240*X240,"")</f>
        <v/>
      </c>
    </row>
    <row r="241" spans="2:31" x14ac:dyDescent="0.25">
      <c r="B241" s="18">
        <f>IF(G241="","",B240+1)</f>
        <v>219</v>
      </c>
      <c r="C241" s="25">
        <v>5200000011691</v>
      </c>
      <c r="D241" s="19"/>
      <c r="E241" s="19"/>
      <c r="F241" s="2"/>
      <c r="G241" s="20" t="s">
        <v>349</v>
      </c>
      <c r="H241" s="21">
        <v>1</v>
      </c>
      <c r="I241" s="21" t="s">
        <v>598</v>
      </c>
      <c r="J241" s="46"/>
      <c r="K241" s="46" t="s">
        <v>104</v>
      </c>
      <c r="L241" s="47"/>
      <c r="M241" s="48">
        <v>0.8</v>
      </c>
      <c r="N241" s="48">
        <v>0.8</v>
      </c>
      <c r="O241" s="49"/>
      <c r="P241" s="50"/>
      <c r="Q241" s="50">
        <v>0.18</v>
      </c>
      <c r="R241" s="50"/>
      <c r="S241" s="50"/>
      <c r="T241" s="46" t="s">
        <v>605</v>
      </c>
      <c r="U241" s="46" t="s">
        <v>606</v>
      </c>
      <c r="V241" s="51"/>
      <c r="W241" s="62"/>
      <c r="X241" s="62"/>
      <c r="Y241" s="23">
        <f>IF(M241&lt;&gt;"",$H241*M241,"")</f>
        <v>0.8</v>
      </c>
      <c r="Z241" s="23">
        <f>IF(N241&lt;&gt;"",$H241*N241,"")</f>
        <v>0.8</v>
      </c>
      <c r="AA241" s="19">
        <f>IF(OR(M241&lt;&gt;"",N241&lt;&gt;""),1,0)</f>
        <v>1</v>
      </c>
      <c r="AB241" s="19">
        <f>IF(M241&lt;&gt;0,1,0)</f>
        <v>1</v>
      </c>
      <c r="AC241" s="19">
        <f>IF(N241&lt;&gt;0,1,0)</f>
        <v>1</v>
      </c>
      <c r="AD241" s="23" t="str">
        <f>IF(W241&lt;&gt;"",$H241*W241,"")</f>
        <v/>
      </c>
      <c r="AE241" s="23" t="str">
        <f>IF(X241&lt;&gt;"",$H241*X241,"")</f>
        <v/>
      </c>
    </row>
    <row r="242" spans="2:31" x14ac:dyDescent="0.25">
      <c r="B242" s="18">
        <f>IF(G242="","",B241+1)</f>
        <v>220</v>
      </c>
      <c r="C242" s="25">
        <v>5200000017083</v>
      </c>
      <c r="D242" s="19"/>
      <c r="E242" s="19"/>
      <c r="F242" s="20"/>
      <c r="G242" s="20" t="s">
        <v>350</v>
      </c>
      <c r="H242" s="21">
        <v>1</v>
      </c>
      <c r="I242" s="21" t="s">
        <v>598</v>
      </c>
      <c r="J242" s="46"/>
      <c r="K242" s="46" t="s">
        <v>104</v>
      </c>
      <c r="L242" s="47"/>
      <c r="M242" s="48">
        <v>5</v>
      </c>
      <c r="N242" s="48">
        <v>5</v>
      </c>
      <c r="O242" s="49"/>
      <c r="P242" s="50"/>
      <c r="Q242" s="50">
        <v>0.18</v>
      </c>
      <c r="R242" s="50"/>
      <c r="S242" s="50"/>
      <c r="T242" s="46" t="s">
        <v>605</v>
      </c>
      <c r="U242" s="46" t="s">
        <v>606</v>
      </c>
      <c r="V242" s="51"/>
      <c r="W242" s="62"/>
      <c r="X242" s="62"/>
      <c r="Y242" s="23">
        <f>IF(M242&lt;&gt;"",$H242*M242,"")</f>
        <v>5</v>
      </c>
      <c r="Z242" s="23">
        <f>IF(N242&lt;&gt;"",$H242*N242,"")</f>
        <v>5</v>
      </c>
      <c r="AA242" s="19">
        <f>IF(OR(M242&lt;&gt;"",N242&lt;&gt;""),1,0)</f>
        <v>1</v>
      </c>
      <c r="AB242" s="19">
        <f>IF(M242&lt;&gt;0,1,0)</f>
        <v>1</v>
      </c>
      <c r="AC242" s="19">
        <f>IF(N242&lt;&gt;0,1,0)</f>
        <v>1</v>
      </c>
      <c r="AD242" s="23" t="str">
        <f>IF(W242&lt;&gt;"",$H242*W242,"")</f>
        <v/>
      </c>
      <c r="AE242" s="23" t="str">
        <f>IF(X242&lt;&gt;"",$H242*X242,"")</f>
        <v/>
      </c>
    </row>
    <row r="243" spans="2:31" x14ac:dyDescent="0.25">
      <c r="B243" s="18">
        <f>IF(G243="","",B242+1)</f>
        <v>221</v>
      </c>
      <c r="C243" s="25">
        <v>5200000013065</v>
      </c>
      <c r="D243" s="19"/>
      <c r="E243" s="19"/>
      <c r="F243" s="2"/>
      <c r="G243" s="20" t="s">
        <v>351</v>
      </c>
      <c r="H243" s="21">
        <v>1</v>
      </c>
      <c r="I243" s="21" t="s">
        <v>598</v>
      </c>
      <c r="J243" s="46"/>
      <c r="K243" s="46" t="s">
        <v>104</v>
      </c>
      <c r="L243" s="47"/>
      <c r="M243" s="48"/>
      <c r="N243" s="48"/>
      <c r="O243" s="49"/>
      <c r="P243" s="50"/>
      <c r="Q243" s="50">
        <v>0.18</v>
      </c>
      <c r="R243" s="50"/>
      <c r="S243" s="50"/>
      <c r="T243" s="46" t="s">
        <v>605</v>
      </c>
      <c r="U243" s="46" t="s">
        <v>606</v>
      </c>
      <c r="V243" s="51"/>
      <c r="W243" s="62"/>
      <c r="X243" s="62"/>
      <c r="Y243" s="23" t="str">
        <f>IF(M243&lt;&gt;"",$H243*M243,"")</f>
        <v/>
      </c>
      <c r="Z243" s="23" t="str">
        <f>IF(N243&lt;&gt;"",$H243*N243,"")</f>
        <v/>
      </c>
      <c r="AA243" s="19">
        <f>IF(OR(M243&lt;&gt;"",N243&lt;&gt;""),1,0)</f>
        <v>0</v>
      </c>
      <c r="AB243" s="19">
        <f>IF(M243&lt;&gt;0,1,0)</f>
        <v>0</v>
      </c>
      <c r="AC243" s="19">
        <f>IF(N243&lt;&gt;0,1,0)</f>
        <v>0</v>
      </c>
      <c r="AD243" s="23" t="str">
        <f>IF(W243&lt;&gt;"",$H243*W243,"")</f>
        <v/>
      </c>
      <c r="AE243" s="23" t="str">
        <f>IF(X243&lt;&gt;"",$H243*X243,"")</f>
        <v/>
      </c>
    </row>
    <row r="244" spans="2:31" x14ac:dyDescent="0.25">
      <c r="B244" s="18">
        <f>IF(G244="","",B243+1)</f>
        <v>222</v>
      </c>
      <c r="C244" s="25">
        <v>5200000016139</v>
      </c>
      <c r="D244" s="19"/>
      <c r="E244" s="19"/>
      <c r="F244" s="2"/>
      <c r="G244" s="20" t="s">
        <v>352</v>
      </c>
      <c r="H244" s="21">
        <v>1</v>
      </c>
      <c r="I244" s="21" t="s">
        <v>598</v>
      </c>
      <c r="J244" s="46"/>
      <c r="K244" s="46" t="s">
        <v>104</v>
      </c>
      <c r="L244" s="47"/>
      <c r="M244" s="48">
        <v>7.5</v>
      </c>
      <c r="N244" s="48">
        <v>7.5</v>
      </c>
      <c r="O244" s="49"/>
      <c r="P244" s="50"/>
      <c r="Q244" s="50">
        <v>0.18</v>
      </c>
      <c r="R244" s="50"/>
      <c r="S244" s="50"/>
      <c r="T244" s="46" t="s">
        <v>605</v>
      </c>
      <c r="U244" s="46" t="s">
        <v>606</v>
      </c>
      <c r="V244" s="51"/>
      <c r="W244" s="62"/>
      <c r="X244" s="62"/>
      <c r="Y244" s="23">
        <f>IF(M244&lt;&gt;"",$H244*M244,"")</f>
        <v>7.5</v>
      </c>
      <c r="Z244" s="23">
        <f>IF(N244&lt;&gt;"",$H244*N244,"")</f>
        <v>7.5</v>
      </c>
      <c r="AA244" s="19">
        <f>IF(OR(M244&lt;&gt;"",N244&lt;&gt;""),1,0)</f>
        <v>1</v>
      </c>
      <c r="AB244" s="19">
        <f>IF(M244&lt;&gt;0,1,0)</f>
        <v>1</v>
      </c>
      <c r="AC244" s="19">
        <f>IF(N244&lt;&gt;0,1,0)</f>
        <v>1</v>
      </c>
      <c r="AD244" s="23" t="str">
        <f>IF(W244&lt;&gt;"",$H244*W244,"")</f>
        <v/>
      </c>
      <c r="AE244" s="23" t="str">
        <f>IF(X244&lt;&gt;"",$H244*X244,"")</f>
        <v/>
      </c>
    </row>
    <row r="245" spans="2:31" x14ac:dyDescent="0.25">
      <c r="B245" s="18">
        <f>IF(G245="","",B244+1)</f>
        <v>223</v>
      </c>
      <c r="C245" s="25">
        <v>5200000015152</v>
      </c>
      <c r="D245" s="19"/>
      <c r="E245" s="19"/>
      <c r="F245" s="20"/>
      <c r="G245" s="20" t="s">
        <v>353</v>
      </c>
      <c r="H245" s="21">
        <v>1333</v>
      </c>
      <c r="I245" s="21" t="s">
        <v>598</v>
      </c>
      <c r="J245" s="46"/>
      <c r="K245" s="46" t="s">
        <v>104</v>
      </c>
      <c r="L245" s="47"/>
      <c r="M245" s="48">
        <v>1.4</v>
      </c>
      <c r="N245" s="48">
        <v>1.4</v>
      </c>
      <c r="O245" s="49"/>
      <c r="P245" s="50"/>
      <c r="Q245" s="50">
        <v>0.18</v>
      </c>
      <c r="R245" s="50"/>
      <c r="S245" s="50"/>
      <c r="T245" s="46" t="s">
        <v>605</v>
      </c>
      <c r="U245" s="46" t="s">
        <v>606</v>
      </c>
      <c r="V245" s="51"/>
      <c r="W245" s="62"/>
      <c r="X245" s="62"/>
      <c r="Y245" s="23">
        <f>IF(M245&lt;&gt;"",$H245*M245,"")</f>
        <v>1866.1999999999998</v>
      </c>
      <c r="Z245" s="23">
        <f>IF(N245&lt;&gt;"",$H245*N245,"")</f>
        <v>1866.1999999999998</v>
      </c>
      <c r="AA245" s="19">
        <f>IF(OR(M245&lt;&gt;"",N245&lt;&gt;""),1,0)</f>
        <v>1</v>
      </c>
      <c r="AB245" s="19">
        <f>IF(M245&lt;&gt;0,1,0)</f>
        <v>1</v>
      </c>
      <c r="AC245" s="19">
        <f>IF(N245&lt;&gt;0,1,0)</f>
        <v>1</v>
      </c>
      <c r="AD245" s="23" t="str">
        <f>IF(W245&lt;&gt;"",$H245*W245,"")</f>
        <v/>
      </c>
      <c r="AE245" s="23" t="str">
        <f>IF(X245&lt;&gt;"",$H245*X245,"")</f>
        <v/>
      </c>
    </row>
    <row r="246" spans="2:31" x14ac:dyDescent="0.25">
      <c r="B246" s="18">
        <f>IF(G246="","",B245+1)</f>
        <v>224</v>
      </c>
      <c r="C246" s="25">
        <v>5200000016924</v>
      </c>
      <c r="D246" s="19"/>
      <c r="E246" s="19"/>
      <c r="F246" s="2"/>
      <c r="G246" s="20" t="s">
        <v>354</v>
      </c>
      <c r="H246" s="21">
        <v>1</v>
      </c>
      <c r="I246" s="21" t="s">
        <v>598</v>
      </c>
      <c r="J246" s="46"/>
      <c r="K246" s="46" t="s">
        <v>104</v>
      </c>
      <c r="L246" s="47"/>
      <c r="M246" s="48">
        <v>0.35</v>
      </c>
      <c r="N246" s="48">
        <v>0.35</v>
      </c>
      <c r="O246" s="49"/>
      <c r="P246" s="50"/>
      <c r="Q246" s="50">
        <v>0.18</v>
      </c>
      <c r="R246" s="50"/>
      <c r="S246" s="50"/>
      <c r="T246" s="46" t="s">
        <v>605</v>
      </c>
      <c r="U246" s="46" t="s">
        <v>606</v>
      </c>
      <c r="V246" s="51"/>
      <c r="W246" s="62"/>
      <c r="X246" s="62"/>
      <c r="Y246" s="23">
        <f>IF(M246&lt;&gt;"",$H246*M246,"")</f>
        <v>0.35</v>
      </c>
      <c r="Z246" s="23">
        <f>IF(N246&lt;&gt;"",$H246*N246,"")</f>
        <v>0.35</v>
      </c>
      <c r="AA246" s="19">
        <f>IF(OR(M246&lt;&gt;"",N246&lt;&gt;""),1,0)</f>
        <v>1</v>
      </c>
      <c r="AB246" s="19">
        <f>IF(M246&lt;&gt;0,1,0)</f>
        <v>1</v>
      </c>
      <c r="AC246" s="19">
        <f>IF(N246&lt;&gt;0,1,0)</f>
        <v>1</v>
      </c>
      <c r="AD246" s="23" t="str">
        <f>IF(W246&lt;&gt;"",$H246*W246,"")</f>
        <v/>
      </c>
      <c r="AE246" s="23" t="str">
        <f>IF(X246&lt;&gt;"",$H246*X246,"")</f>
        <v/>
      </c>
    </row>
    <row r="247" spans="2:31" x14ac:dyDescent="0.25">
      <c r="B247" s="18">
        <f>IF(G247="","",B246+1)</f>
        <v>225</v>
      </c>
      <c r="C247" s="25">
        <v>5200000012883</v>
      </c>
      <c r="D247" s="19"/>
      <c r="E247" s="19"/>
      <c r="F247" s="20"/>
      <c r="G247" s="20" t="s">
        <v>355</v>
      </c>
      <c r="H247" s="21">
        <v>1</v>
      </c>
      <c r="I247" s="21" t="s">
        <v>598</v>
      </c>
      <c r="J247" s="46"/>
      <c r="K247" s="46" t="s">
        <v>104</v>
      </c>
      <c r="L247" s="47"/>
      <c r="M247" s="48">
        <v>7</v>
      </c>
      <c r="N247" s="48">
        <v>7</v>
      </c>
      <c r="O247" s="49"/>
      <c r="P247" s="50"/>
      <c r="Q247" s="50">
        <v>0.18</v>
      </c>
      <c r="R247" s="50"/>
      <c r="S247" s="50"/>
      <c r="T247" s="46" t="s">
        <v>605</v>
      </c>
      <c r="U247" s="46" t="s">
        <v>606</v>
      </c>
      <c r="V247" s="51"/>
      <c r="W247" s="62"/>
      <c r="X247" s="62"/>
      <c r="Y247" s="23">
        <f>IF(M247&lt;&gt;"",$H247*M247,"")</f>
        <v>7</v>
      </c>
      <c r="Z247" s="23">
        <f>IF(N247&lt;&gt;"",$H247*N247,"")</f>
        <v>7</v>
      </c>
      <c r="AA247" s="19">
        <f>IF(OR(M247&lt;&gt;"",N247&lt;&gt;""),1,0)</f>
        <v>1</v>
      </c>
      <c r="AB247" s="19">
        <f>IF(M247&lt;&gt;0,1,0)</f>
        <v>1</v>
      </c>
      <c r="AC247" s="19">
        <f>IF(N247&lt;&gt;0,1,0)</f>
        <v>1</v>
      </c>
      <c r="AD247" s="23" t="str">
        <f>IF(W247&lt;&gt;"",$H247*W247,"")</f>
        <v/>
      </c>
      <c r="AE247" s="23" t="str">
        <f>IF(X247&lt;&gt;"",$H247*X247,"")</f>
        <v/>
      </c>
    </row>
    <row r="248" spans="2:31" x14ac:dyDescent="0.25">
      <c r="B248" s="18">
        <f>IF(G248="","",B247+1)</f>
        <v>226</v>
      </c>
      <c r="C248" s="25">
        <v>5200000002794</v>
      </c>
      <c r="D248" s="19"/>
      <c r="E248" s="19"/>
      <c r="F248" s="2"/>
      <c r="G248" s="20" t="s">
        <v>356</v>
      </c>
      <c r="H248" s="21">
        <v>1</v>
      </c>
      <c r="I248" s="21" t="s">
        <v>598</v>
      </c>
      <c r="J248" s="46"/>
      <c r="K248" s="46" t="s">
        <v>104</v>
      </c>
      <c r="L248" s="47"/>
      <c r="M248" s="48">
        <v>3</v>
      </c>
      <c r="N248" s="48">
        <v>3</v>
      </c>
      <c r="O248" s="49"/>
      <c r="P248" s="50"/>
      <c r="Q248" s="50">
        <v>0.18</v>
      </c>
      <c r="R248" s="50"/>
      <c r="S248" s="50"/>
      <c r="T248" s="46" t="s">
        <v>605</v>
      </c>
      <c r="U248" s="46" t="s">
        <v>606</v>
      </c>
      <c r="V248" s="51"/>
      <c r="W248" s="62"/>
      <c r="X248" s="62"/>
      <c r="Y248" s="23">
        <f>IF(M248&lt;&gt;"",$H248*M248,"")</f>
        <v>3</v>
      </c>
      <c r="Z248" s="23">
        <f>IF(N248&lt;&gt;"",$H248*N248,"")</f>
        <v>3</v>
      </c>
      <c r="AA248" s="19">
        <f>IF(OR(M248&lt;&gt;"",N248&lt;&gt;""),1,0)</f>
        <v>1</v>
      </c>
      <c r="AB248" s="19">
        <f>IF(M248&lt;&gt;0,1,0)</f>
        <v>1</v>
      </c>
      <c r="AC248" s="19">
        <f>IF(N248&lt;&gt;0,1,0)</f>
        <v>1</v>
      </c>
      <c r="AD248" s="23" t="str">
        <f>IF(W248&lt;&gt;"",$H248*W248,"")</f>
        <v/>
      </c>
      <c r="AE248" s="23" t="str">
        <f>IF(X248&lt;&gt;"",$H248*X248,"")</f>
        <v/>
      </c>
    </row>
    <row r="249" spans="2:31" x14ac:dyDescent="0.25">
      <c r="B249" s="18">
        <f>IF(G249="","",B248+1)</f>
        <v>227</v>
      </c>
      <c r="C249" s="25">
        <v>5200000015234</v>
      </c>
      <c r="D249" s="19"/>
      <c r="E249" s="19"/>
      <c r="F249" s="20"/>
      <c r="G249" s="20" t="s">
        <v>357</v>
      </c>
      <c r="H249" s="21">
        <v>1</v>
      </c>
      <c r="I249" s="21" t="s">
        <v>598</v>
      </c>
      <c r="J249" s="46"/>
      <c r="K249" s="46" t="s">
        <v>104</v>
      </c>
      <c r="L249" s="47"/>
      <c r="M249" s="48"/>
      <c r="N249" s="48"/>
      <c r="O249" s="49"/>
      <c r="P249" s="50"/>
      <c r="Q249" s="50">
        <v>0.18</v>
      </c>
      <c r="R249" s="50"/>
      <c r="S249" s="50"/>
      <c r="T249" s="46" t="s">
        <v>605</v>
      </c>
      <c r="U249" s="46" t="s">
        <v>606</v>
      </c>
      <c r="V249" s="51"/>
      <c r="W249" s="62"/>
      <c r="X249" s="62"/>
      <c r="Y249" s="23" t="str">
        <f>IF(M249&lt;&gt;"",$H249*M249,"")</f>
        <v/>
      </c>
      <c r="Z249" s="23" t="str">
        <f>IF(N249&lt;&gt;"",$H249*N249,"")</f>
        <v/>
      </c>
      <c r="AA249" s="19">
        <f>IF(OR(M249&lt;&gt;"",N249&lt;&gt;""),1,0)</f>
        <v>0</v>
      </c>
      <c r="AB249" s="19">
        <f>IF(M249&lt;&gt;0,1,0)</f>
        <v>0</v>
      </c>
      <c r="AC249" s="19">
        <f>IF(N249&lt;&gt;0,1,0)</f>
        <v>0</v>
      </c>
      <c r="AD249" s="23" t="str">
        <f>IF(W249&lt;&gt;"",$H249*W249,"")</f>
        <v/>
      </c>
      <c r="AE249" s="23" t="str">
        <f>IF(X249&lt;&gt;"",$H249*X249,"")</f>
        <v/>
      </c>
    </row>
    <row r="250" spans="2:31" x14ac:dyDescent="0.25">
      <c r="B250" s="18">
        <f>IF(G250="","",B249+1)</f>
        <v>228</v>
      </c>
      <c r="C250" s="25">
        <v>5200000015690</v>
      </c>
      <c r="D250" s="19"/>
      <c r="E250" s="19"/>
      <c r="F250" s="2"/>
      <c r="G250" s="20" t="s">
        <v>358</v>
      </c>
      <c r="H250" s="21">
        <v>1</v>
      </c>
      <c r="I250" s="21" t="s">
        <v>598</v>
      </c>
      <c r="J250" s="46"/>
      <c r="K250" s="46" t="s">
        <v>104</v>
      </c>
      <c r="L250" s="47"/>
      <c r="M250" s="48">
        <v>7</v>
      </c>
      <c r="N250" s="48">
        <v>7</v>
      </c>
      <c r="O250" s="49"/>
      <c r="P250" s="50"/>
      <c r="Q250" s="50">
        <v>0.18</v>
      </c>
      <c r="R250" s="50"/>
      <c r="S250" s="50"/>
      <c r="T250" s="46" t="s">
        <v>605</v>
      </c>
      <c r="U250" s="46" t="s">
        <v>606</v>
      </c>
      <c r="V250" s="51"/>
      <c r="W250" s="62"/>
      <c r="X250" s="62"/>
      <c r="Y250" s="23">
        <f>IF(M250&lt;&gt;"",$H250*M250,"")</f>
        <v>7</v>
      </c>
      <c r="Z250" s="23">
        <f>IF(N250&lt;&gt;"",$H250*N250,"")</f>
        <v>7</v>
      </c>
      <c r="AA250" s="19">
        <f>IF(OR(M250&lt;&gt;"",N250&lt;&gt;""),1,0)</f>
        <v>1</v>
      </c>
      <c r="AB250" s="19">
        <f>IF(M250&lt;&gt;0,1,0)</f>
        <v>1</v>
      </c>
      <c r="AC250" s="19">
        <f>IF(N250&lt;&gt;0,1,0)</f>
        <v>1</v>
      </c>
      <c r="AD250" s="23" t="str">
        <f>IF(W250&lt;&gt;"",$H250*W250,"")</f>
        <v/>
      </c>
      <c r="AE250" s="23" t="str">
        <f>IF(X250&lt;&gt;"",$H250*X250,"")</f>
        <v/>
      </c>
    </row>
    <row r="251" spans="2:31" x14ac:dyDescent="0.25">
      <c r="B251" s="18">
        <f>IF(G251="","",B250+1)</f>
        <v>229</v>
      </c>
      <c r="C251" s="25">
        <v>5200000001018</v>
      </c>
      <c r="D251" s="19"/>
      <c r="E251" s="19"/>
      <c r="F251" s="20"/>
      <c r="G251" s="20" t="s">
        <v>359</v>
      </c>
      <c r="H251" s="21">
        <v>1</v>
      </c>
      <c r="I251" s="21" t="s">
        <v>598</v>
      </c>
      <c r="J251" s="46"/>
      <c r="K251" s="46" t="s">
        <v>104</v>
      </c>
      <c r="L251" s="47"/>
      <c r="M251" s="48">
        <v>2.2000000000000002</v>
      </c>
      <c r="N251" s="48">
        <v>2.2000000000000002</v>
      </c>
      <c r="O251" s="49"/>
      <c r="P251" s="50"/>
      <c r="Q251" s="50">
        <v>0.18</v>
      </c>
      <c r="R251" s="50"/>
      <c r="S251" s="50"/>
      <c r="T251" s="46" t="s">
        <v>605</v>
      </c>
      <c r="U251" s="46" t="s">
        <v>606</v>
      </c>
      <c r="V251" s="51"/>
      <c r="W251" s="62"/>
      <c r="X251" s="62"/>
      <c r="Y251" s="23">
        <f>IF(M251&lt;&gt;"",$H251*M251,"")</f>
        <v>2.2000000000000002</v>
      </c>
      <c r="Z251" s="23">
        <f>IF(N251&lt;&gt;"",$H251*N251,"")</f>
        <v>2.2000000000000002</v>
      </c>
      <c r="AA251" s="19">
        <f>IF(OR(M251&lt;&gt;"",N251&lt;&gt;""),1,0)</f>
        <v>1</v>
      </c>
      <c r="AB251" s="19">
        <f>IF(M251&lt;&gt;0,1,0)</f>
        <v>1</v>
      </c>
      <c r="AC251" s="19">
        <f>IF(N251&lt;&gt;0,1,0)</f>
        <v>1</v>
      </c>
      <c r="AD251" s="23" t="str">
        <f>IF(W251&lt;&gt;"",$H251*W251,"")</f>
        <v/>
      </c>
      <c r="AE251" s="23" t="str">
        <f>IF(X251&lt;&gt;"",$H251*X251,"")</f>
        <v/>
      </c>
    </row>
    <row r="252" spans="2:31" x14ac:dyDescent="0.25">
      <c r="B252" s="18">
        <f>IF(G252="","",B251+1)</f>
        <v>230</v>
      </c>
      <c r="C252" s="25">
        <v>5200000014458</v>
      </c>
      <c r="D252" s="19"/>
      <c r="E252" s="19"/>
      <c r="F252" s="2"/>
      <c r="G252" s="20" t="s">
        <v>360</v>
      </c>
      <c r="H252" s="21">
        <v>16</v>
      </c>
      <c r="I252" s="21" t="s">
        <v>598</v>
      </c>
      <c r="J252" s="46"/>
      <c r="K252" s="46" t="s">
        <v>104</v>
      </c>
      <c r="L252" s="47"/>
      <c r="M252" s="48">
        <v>1.45</v>
      </c>
      <c r="N252" s="48">
        <v>1.45</v>
      </c>
      <c r="O252" s="49"/>
      <c r="P252" s="50"/>
      <c r="Q252" s="50">
        <v>0.18</v>
      </c>
      <c r="R252" s="50"/>
      <c r="S252" s="50"/>
      <c r="T252" s="46" t="s">
        <v>605</v>
      </c>
      <c r="U252" s="46" t="s">
        <v>606</v>
      </c>
      <c r="V252" s="51"/>
      <c r="W252" s="62"/>
      <c r="X252" s="62"/>
      <c r="Y252" s="23">
        <f>IF(M252&lt;&gt;"",$H252*M252,"")</f>
        <v>23.2</v>
      </c>
      <c r="Z252" s="23">
        <f>IF(N252&lt;&gt;"",$H252*N252,"")</f>
        <v>23.2</v>
      </c>
      <c r="AA252" s="19">
        <f>IF(OR(M252&lt;&gt;"",N252&lt;&gt;""),1,0)</f>
        <v>1</v>
      </c>
      <c r="AB252" s="19">
        <f>IF(M252&lt;&gt;0,1,0)</f>
        <v>1</v>
      </c>
      <c r="AC252" s="19">
        <f>IF(N252&lt;&gt;0,1,0)</f>
        <v>1</v>
      </c>
      <c r="AD252" s="23" t="str">
        <f>IF(W252&lt;&gt;"",$H252*W252,"")</f>
        <v/>
      </c>
      <c r="AE252" s="23" t="str">
        <f>IF(X252&lt;&gt;"",$H252*X252,"")</f>
        <v/>
      </c>
    </row>
    <row r="253" spans="2:31" x14ac:dyDescent="0.25">
      <c r="B253" s="18">
        <f>IF(G253="","",B252+1)</f>
        <v>231</v>
      </c>
      <c r="C253" s="25">
        <v>5200000014459</v>
      </c>
      <c r="D253" s="19"/>
      <c r="E253" s="19"/>
      <c r="F253" s="20"/>
      <c r="G253" s="20" t="s">
        <v>361</v>
      </c>
      <c r="H253" s="21">
        <v>16</v>
      </c>
      <c r="I253" s="21" t="s">
        <v>598</v>
      </c>
      <c r="J253" s="46"/>
      <c r="K253" s="46" t="s">
        <v>104</v>
      </c>
      <c r="L253" s="47"/>
      <c r="M253" s="48"/>
      <c r="N253" s="48"/>
      <c r="O253" s="49"/>
      <c r="P253" s="50"/>
      <c r="Q253" s="50">
        <v>0.18</v>
      </c>
      <c r="R253" s="50"/>
      <c r="S253" s="50"/>
      <c r="T253" s="46" t="s">
        <v>605</v>
      </c>
      <c r="U253" s="46" t="s">
        <v>606</v>
      </c>
      <c r="V253" s="51"/>
      <c r="W253" s="62"/>
      <c r="X253" s="62"/>
      <c r="Y253" s="23" t="str">
        <f>IF(M253&lt;&gt;"",$H253*M253,"")</f>
        <v/>
      </c>
      <c r="Z253" s="23" t="str">
        <f>IF(N253&lt;&gt;"",$H253*N253,"")</f>
        <v/>
      </c>
      <c r="AA253" s="19">
        <f>IF(OR(M253&lt;&gt;"",N253&lt;&gt;""),1,0)</f>
        <v>0</v>
      </c>
      <c r="AB253" s="19">
        <f>IF(M253&lt;&gt;0,1,0)</f>
        <v>0</v>
      </c>
      <c r="AC253" s="19">
        <f>IF(N253&lt;&gt;0,1,0)</f>
        <v>0</v>
      </c>
      <c r="AD253" s="23" t="str">
        <f>IF(W253&lt;&gt;"",$H253*W253,"")</f>
        <v/>
      </c>
      <c r="AE253" s="23" t="str">
        <f>IF(X253&lt;&gt;"",$H253*X253,"")</f>
        <v/>
      </c>
    </row>
    <row r="254" spans="2:31" x14ac:dyDescent="0.25">
      <c r="B254" s="18">
        <f>IF(G254="","",B253+1)</f>
        <v>232</v>
      </c>
      <c r="C254" s="25">
        <v>5200000023956</v>
      </c>
      <c r="D254" s="19"/>
      <c r="E254" s="19"/>
      <c r="F254" s="2"/>
      <c r="G254" s="20" t="s">
        <v>568</v>
      </c>
      <c r="H254" s="21">
        <v>13</v>
      </c>
      <c r="I254" s="21" t="s">
        <v>598</v>
      </c>
      <c r="J254" s="46"/>
      <c r="K254" s="46" t="s">
        <v>104</v>
      </c>
      <c r="L254" s="47"/>
      <c r="M254" s="48">
        <v>5.9</v>
      </c>
      <c r="N254" s="48">
        <v>5.9</v>
      </c>
      <c r="O254" s="49"/>
      <c r="P254" s="50"/>
      <c r="Q254" s="50">
        <v>0.18</v>
      </c>
      <c r="R254" s="50"/>
      <c r="S254" s="50"/>
      <c r="T254" s="46" t="s">
        <v>605</v>
      </c>
      <c r="U254" s="46" t="s">
        <v>606</v>
      </c>
      <c r="V254" s="51"/>
      <c r="W254" s="62"/>
      <c r="X254" s="62"/>
      <c r="Y254" s="23">
        <f>IF(M254&lt;&gt;"",$H254*M254,"")</f>
        <v>76.7</v>
      </c>
      <c r="Z254" s="23">
        <f>IF(N254&lt;&gt;"",$H254*N254,"")</f>
        <v>76.7</v>
      </c>
      <c r="AA254" s="19">
        <f>IF(OR(M254&lt;&gt;"",N254&lt;&gt;""),1,0)</f>
        <v>1</v>
      </c>
      <c r="AB254" s="19">
        <f>IF(M254&lt;&gt;0,1,0)</f>
        <v>1</v>
      </c>
      <c r="AC254" s="19">
        <f>IF(N254&lt;&gt;0,1,0)</f>
        <v>1</v>
      </c>
      <c r="AD254" s="23" t="str">
        <f>IF(W254&lt;&gt;"",$H254*W254,"")</f>
        <v/>
      </c>
      <c r="AE254" s="23" t="str">
        <f>IF(X254&lt;&gt;"",$H254*X254,"")</f>
        <v/>
      </c>
    </row>
    <row r="255" spans="2:31" x14ac:dyDescent="0.25">
      <c r="B255" s="18">
        <f>IF(G255="","",B254+1)</f>
        <v>233</v>
      </c>
      <c r="C255" s="25">
        <v>5200000024367</v>
      </c>
      <c r="D255" s="19"/>
      <c r="E255" s="19"/>
      <c r="F255" s="20"/>
      <c r="G255" s="20" t="s">
        <v>569</v>
      </c>
      <c r="H255" s="21">
        <v>1</v>
      </c>
      <c r="I255" s="21" t="s">
        <v>598</v>
      </c>
      <c r="J255" s="46"/>
      <c r="K255" s="46" t="s">
        <v>104</v>
      </c>
      <c r="L255" s="47"/>
      <c r="M255" s="48">
        <v>0.33</v>
      </c>
      <c r="N255" s="48">
        <v>0.33</v>
      </c>
      <c r="O255" s="49"/>
      <c r="P255" s="50"/>
      <c r="Q255" s="50">
        <v>0.18</v>
      </c>
      <c r="R255" s="50"/>
      <c r="S255" s="50"/>
      <c r="T255" s="46" t="s">
        <v>605</v>
      </c>
      <c r="U255" s="46" t="s">
        <v>606</v>
      </c>
      <c r="V255" s="51"/>
      <c r="W255" s="62"/>
      <c r="X255" s="62"/>
      <c r="Y255" s="23">
        <f>IF(M255&lt;&gt;"",$H255*M255,"")</f>
        <v>0.33</v>
      </c>
      <c r="Z255" s="23">
        <f>IF(N255&lt;&gt;"",$H255*N255,"")</f>
        <v>0.33</v>
      </c>
      <c r="AA255" s="19">
        <f>IF(OR(M255&lt;&gt;"",N255&lt;&gt;""),1,0)</f>
        <v>1</v>
      </c>
      <c r="AB255" s="19">
        <f>IF(M255&lt;&gt;0,1,0)</f>
        <v>1</v>
      </c>
      <c r="AC255" s="19">
        <f>IF(N255&lt;&gt;0,1,0)</f>
        <v>1</v>
      </c>
      <c r="AD255" s="23" t="str">
        <f>IF(W255&lt;&gt;"",$H255*W255,"")</f>
        <v/>
      </c>
      <c r="AE255" s="23" t="str">
        <f>IF(X255&lt;&gt;"",$H255*X255,"")</f>
        <v/>
      </c>
    </row>
    <row r="256" spans="2:31" x14ac:dyDescent="0.25">
      <c r="B256" s="18">
        <f>IF(G256="","",B255+1)</f>
        <v>234</v>
      </c>
      <c r="C256" s="25">
        <v>5200000013815</v>
      </c>
      <c r="D256" s="19"/>
      <c r="E256" s="19"/>
      <c r="F256" s="2"/>
      <c r="G256" s="20" t="s">
        <v>362</v>
      </c>
      <c r="H256" s="21">
        <v>1</v>
      </c>
      <c r="I256" s="21" t="s">
        <v>598</v>
      </c>
      <c r="J256" s="46"/>
      <c r="K256" s="46" t="s">
        <v>104</v>
      </c>
      <c r="L256" s="47"/>
      <c r="M256" s="48">
        <v>3.35</v>
      </c>
      <c r="N256" s="48">
        <v>3.35</v>
      </c>
      <c r="O256" s="49"/>
      <c r="P256" s="50"/>
      <c r="Q256" s="50">
        <v>0.18</v>
      </c>
      <c r="R256" s="50"/>
      <c r="S256" s="50"/>
      <c r="T256" s="46" t="s">
        <v>605</v>
      </c>
      <c r="U256" s="46" t="s">
        <v>606</v>
      </c>
      <c r="V256" s="51"/>
      <c r="W256" s="62"/>
      <c r="X256" s="62"/>
      <c r="Y256" s="23">
        <f>IF(M256&lt;&gt;"",$H256*M256,"")</f>
        <v>3.35</v>
      </c>
      <c r="Z256" s="23">
        <f>IF(N256&lt;&gt;"",$H256*N256,"")</f>
        <v>3.35</v>
      </c>
      <c r="AA256" s="19">
        <f>IF(OR(M256&lt;&gt;"",N256&lt;&gt;""),1,0)</f>
        <v>1</v>
      </c>
      <c r="AB256" s="19">
        <f>IF(M256&lt;&gt;0,1,0)</f>
        <v>1</v>
      </c>
      <c r="AC256" s="19">
        <f>IF(N256&lt;&gt;0,1,0)</f>
        <v>1</v>
      </c>
      <c r="AD256" s="23" t="str">
        <f>IF(W256&lt;&gt;"",$H256*W256,"")</f>
        <v/>
      </c>
      <c r="AE256" s="23" t="str">
        <f>IF(X256&lt;&gt;"",$H256*X256,"")</f>
        <v/>
      </c>
    </row>
    <row r="257" spans="2:31" x14ac:dyDescent="0.25">
      <c r="B257" s="18">
        <f>IF(G257="","",B256+1)</f>
        <v>235</v>
      </c>
      <c r="C257" s="25">
        <v>5200000013832</v>
      </c>
      <c r="D257" s="19"/>
      <c r="E257" s="19"/>
      <c r="F257" s="20"/>
      <c r="G257" s="20" t="s">
        <v>363</v>
      </c>
      <c r="H257" s="21">
        <v>1</v>
      </c>
      <c r="I257" s="21" t="s">
        <v>598</v>
      </c>
      <c r="J257" s="46"/>
      <c r="K257" s="46" t="s">
        <v>104</v>
      </c>
      <c r="L257" s="47"/>
      <c r="M257" s="48">
        <v>3.4</v>
      </c>
      <c r="N257" s="48">
        <v>3.4</v>
      </c>
      <c r="O257" s="49"/>
      <c r="P257" s="50"/>
      <c r="Q257" s="50">
        <v>0.18</v>
      </c>
      <c r="R257" s="50"/>
      <c r="S257" s="50"/>
      <c r="T257" s="46" t="s">
        <v>605</v>
      </c>
      <c r="U257" s="46" t="s">
        <v>606</v>
      </c>
      <c r="V257" s="51"/>
      <c r="W257" s="62"/>
      <c r="X257" s="62"/>
      <c r="Y257" s="23">
        <f>IF(M257&lt;&gt;"",$H257*M257,"")</f>
        <v>3.4</v>
      </c>
      <c r="Z257" s="23">
        <f>IF(N257&lt;&gt;"",$H257*N257,"")</f>
        <v>3.4</v>
      </c>
      <c r="AA257" s="19">
        <f>IF(OR(M257&lt;&gt;"",N257&lt;&gt;""),1,0)</f>
        <v>1</v>
      </c>
      <c r="AB257" s="19">
        <f>IF(M257&lt;&gt;0,1,0)</f>
        <v>1</v>
      </c>
      <c r="AC257" s="19">
        <f>IF(N257&lt;&gt;0,1,0)</f>
        <v>1</v>
      </c>
      <c r="AD257" s="23" t="str">
        <f>IF(W257&lt;&gt;"",$H257*W257,"")</f>
        <v/>
      </c>
      <c r="AE257" s="23" t="str">
        <f>IF(X257&lt;&gt;"",$H257*X257,"")</f>
        <v/>
      </c>
    </row>
    <row r="258" spans="2:31" x14ac:dyDescent="0.25">
      <c r="B258" s="18">
        <f>IF(G258="","",B257+1)</f>
        <v>236</v>
      </c>
      <c r="C258" s="25">
        <v>5200000013697</v>
      </c>
      <c r="D258" s="19"/>
      <c r="E258" s="19"/>
      <c r="F258" s="2"/>
      <c r="G258" s="20" t="s">
        <v>364</v>
      </c>
      <c r="H258" s="21">
        <v>1</v>
      </c>
      <c r="I258" s="21" t="s">
        <v>598</v>
      </c>
      <c r="J258" s="46"/>
      <c r="K258" s="46" t="s">
        <v>104</v>
      </c>
      <c r="L258" s="47"/>
      <c r="M258" s="48">
        <v>1.3</v>
      </c>
      <c r="N258" s="48">
        <v>1.3</v>
      </c>
      <c r="O258" s="49"/>
      <c r="P258" s="50"/>
      <c r="Q258" s="50">
        <v>0.18</v>
      </c>
      <c r="R258" s="50"/>
      <c r="S258" s="50"/>
      <c r="T258" s="46" t="s">
        <v>605</v>
      </c>
      <c r="U258" s="46" t="s">
        <v>606</v>
      </c>
      <c r="V258" s="51"/>
      <c r="W258" s="62"/>
      <c r="X258" s="62"/>
      <c r="Y258" s="23">
        <f>IF(M258&lt;&gt;"",$H258*M258,"")</f>
        <v>1.3</v>
      </c>
      <c r="Z258" s="23">
        <f>IF(N258&lt;&gt;"",$H258*N258,"")</f>
        <v>1.3</v>
      </c>
      <c r="AA258" s="19">
        <f>IF(OR(M258&lt;&gt;"",N258&lt;&gt;""),1,0)</f>
        <v>1</v>
      </c>
      <c r="AB258" s="19">
        <f>IF(M258&lt;&gt;0,1,0)</f>
        <v>1</v>
      </c>
      <c r="AC258" s="19">
        <f>IF(N258&lt;&gt;0,1,0)</f>
        <v>1</v>
      </c>
      <c r="AD258" s="23" t="str">
        <f>IF(W258&lt;&gt;"",$H258*W258,"")</f>
        <v/>
      </c>
      <c r="AE258" s="23" t="str">
        <f>IF(X258&lt;&gt;"",$H258*X258,"")</f>
        <v/>
      </c>
    </row>
    <row r="259" spans="2:31" x14ac:dyDescent="0.25">
      <c r="B259" s="18">
        <f>IF(G259="","",B258+1)</f>
        <v>237</v>
      </c>
      <c r="C259" s="25">
        <v>5200000015513</v>
      </c>
      <c r="D259" s="19"/>
      <c r="E259" s="19"/>
      <c r="F259" s="20"/>
      <c r="G259" s="20" t="s">
        <v>365</v>
      </c>
      <c r="H259" s="21">
        <v>667</v>
      </c>
      <c r="I259" s="21" t="s">
        <v>598</v>
      </c>
      <c r="J259" s="46"/>
      <c r="K259" s="46" t="s">
        <v>104</v>
      </c>
      <c r="L259" s="47"/>
      <c r="M259" s="48">
        <v>0.15</v>
      </c>
      <c r="N259" s="48">
        <v>0.15</v>
      </c>
      <c r="O259" s="49"/>
      <c r="P259" s="50"/>
      <c r="Q259" s="50">
        <v>0.18</v>
      </c>
      <c r="R259" s="50"/>
      <c r="S259" s="50"/>
      <c r="T259" s="46" t="s">
        <v>605</v>
      </c>
      <c r="U259" s="46" t="s">
        <v>606</v>
      </c>
      <c r="V259" s="51"/>
      <c r="W259" s="62"/>
      <c r="X259" s="62"/>
      <c r="Y259" s="23">
        <f>IF(M259&lt;&gt;"",$H259*M259,"")</f>
        <v>100.05</v>
      </c>
      <c r="Z259" s="23">
        <f>IF(N259&lt;&gt;"",$H259*N259,"")</f>
        <v>100.05</v>
      </c>
      <c r="AA259" s="19">
        <f>IF(OR(M259&lt;&gt;"",N259&lt;&gt;""),1,0)</f>
        <v>1</v>
      </c>
      <c r="AB259" s="19">
        <f>IF(M259&lt;&gt;0,1,0)</f>
        <v>1</v>
      </c>
      <c r="AC259" s="19">
        <f>IF(N259&lt;&gt;0,1,0)</f>
        <v>1</v>
      </c>
      <c r="AD259" s="23" t="str">
        <f>IF(W259&lt;&gt;"",$H259*W259,"")</f>
        <v/>
      </c>
      <c r="AE259" s="23" t="str">
        <f>IF(X259&lt;&gt;"",$H259*X259,"")</f>
        <v/>
      </c>
    </row>
    <row r="260" spans="2:31" x14ac:dyDescent="0.25">
      <c r="B260" s="18">
        <f>IF(G260="","",B259+1)</f>
        <v>238</v>
      </c>
      <c r="C260" s="25">
        <v>5200000015092</v>
      </c>
      <c r="D260" s="19"/>
      <c r="E260" s="19"/>
      <c r="F260" s="2"/>
      <c r="G260" s="20" t="s">
        <v>366</v>
      </c>
      <c r="H260" s="21">
        <v>67</v>
      </c>
      <c r="I260" s="21" t="s">
        <v>598</v>
      </c>
      <c r="J260" s="46"/>
      <c r="K260" s="46" t="s">
        <v>104</v>
      </c>
      <c r="L260" s="47"/>
      <c r="M260" s="48">
        <v>0.37</v>
      </c>
      <c r="N260" s="48">
        <v>0.37</v>
      </c>
      <c r="O260" s="49"/>
      <c r="P260" s="50"/>
      <c r="Q260" s="50">
        <v>0.18</v>
      </c>
      <c r="R260" s="50"/>
      <c r="S260" s="50"/>
      <c r="T260" s="46" t="s">
        <v>605</v>
      </c>
      <c r="U260" s="46" t="s">
        <v>606</v>
      </c>
      <c r="V260" s="51"/>
      <c r="W260" s="62"/>
      <c r="X260" s="62"/>
      <c r="Y260" s="23">
        <f>IF(M260&lt;&gt;"",$H260*M260,"")</f>
        <v>24.79</v>
      </c>
      <c r="Z260" s="23">
        <f>IF(N260&lt;&gt;"",$H260*N260,"")</f>
        <v>24.79</v>
      </c>
      <c r="AA260" s="19">
        <f>IF(OR(M260&lt;&gt;"",N260&lt;&gt;""),1,0)</f>
        <v>1</v>
      </c>
      <c r="AB260" s="19">
        <f>IF(M260&lt;&gt;0,1,0)</f>
        <v>1</v>
      </c>
      <c r="AC260" s="19">
        <f>IF(N260&lt;&gt;0,1,0)</f>
        <v>1</v>
      </c>
      <c r="AD260" s="23" t="str">
        <f>IF(W260&lt;&gt;"",$H260*W260,"")</f>
        <v/>
      </c>
      <c r="AE260" s="23" t="str">
        <f>IF(X260&lt;&gt;"",$H260*X260,"")</f>
        <v/>
      </c>
    </row>
    <row r="261" spans="2:31" x14ac:dyDescent="0.25">
      <c r="B261" s="18">
        <f>IF(G261="","",B260+1)</f>
        <v>239</v>
      </c>
      <c r="C261" s="25">
        <v>5200000013829</v>
      </c>
      <c r="D261" s="19"/>
      <c r="E261" s="19"/>
      <c r="F261" s="20"/>
      <c r="G261" s="20" t="s">
        <v>367</v>
      </c>
      <c r="H261" s="21">
        <v>1</v>
      </c>
      <c r="I261" s="21" t="s">
        <v>598</v>
      </c>
      <c r="J261" s="46"/>
      <c r="K261" s="46" t="s">
        <v>104</v>
      </c>
      <c r="L261" s="47"/>
      <c r="M261" s="48"/>
      <c r="N261" s="48"/>
      <c r="O261" s="49"/>
      <c r="P261" s="50"/>
      <c r="Q261" s="50">
        <v>0.18</v>
      </c>
      <c r="R261" s="50"/>
      <c r="S261" s="50"/>
      <c r="T261" s="46" t="s">
        <v>605</v>
      </c>
      <c r="U261" s="46" t="s">
        <v>606</v>
      </c>
      <c r="V261" s="51"/>
      <c r="W261" s="62"/>
      <c r="X261" s="62"/>
      <c r="Y261" s="23" t="str">
        <f>IF(M261&lt;&gt;"",$H261*M261,"")</f>
        <v/>
      </c>
      <c r="Z261" s="23" t="str">
        <f>IF(N261&lt;&gt;"",$H261*N261,"")</f>
        <v/>
      </c>
      <c r="AA261" s="19">
        <f>IF(OR(M261&lt;&gt;"",N261&lt;&gt;""),1,0)</f>
        <v>0</v>
      </c>
      <c r="AB261" s="19">
        <f>IF(M261&lt;&gt;0,1,0)</f>
        <v>0</v>
      </c>
      <c r="AC261" s="19">
        <f>IF(N261&lt;&gt;0,1,0)</f>
        <v>0</v>
      </c>
      <c r="AD261" s="23" t="str">
        <f>IF(W261&lt;&gt;"",$H261*W261,"")</f>
        <v/>
      </c>
      <c r="AE261" s="23" t="str">
        <f>IF(X261&lt;&gt;"",$H261*X261,"")</f>
        <v/>
      </c>
    </row>
    <row r="262" spans="2:31" x14ac:dyDescent="0.25">
      <c r="B262" s="18">
        <f>IF(G262="","",B261+1)</f>
        <v>240</v>
      </c>
      <c r="C262" s="25">
        <v>5200000002533</v>
      </c>
      <c r="D262" s="19"/>
      <c r="E262" s="19"/>
      <c r="F262" s="2"/>
      <c r="G262" s="20" t="s">
        <v>368</v>
      </c>
      <c r="H262" s="21">
        <v>1</v>
      </c>
      <c r="I262" s="21" t="s">
        <v>598</v>
      </c>
      <c r="J262" s="46"/>
      <c r="K262" s="46" t="s">
        <v>104</v>
      </c>
      <c r="L262" s="47"/>
      <c r="M262" s="48">
        <v>159</v>
      </c>
      <c r="N262" s="48">
        <v>159</v>
      </c>
      <c r="O262" s="49"/>
      <c r="P262" s="50"/>
      <c r="Q262" s="50">
        <v>0.18</v>
      </c>
      <c r="R262" s="50"/>
      <c r="S262" s="50"/>
      <c r="T262" s="46" t="s">
        <v>605</v>
      </c>
      <c r="U262" s="46" t="s">
        <v>606</v>
      </c>
      <c r="V262" s="51"/>
      <c r="W262" s="62"/>
      <c r="X262" s="62"/>
      <c r="Y262" s="23">
        <f>IF(M262&lt;&gt;"",$H262*M262,"")</f>
        <v>159</v>
      </c>
      <c r="Z262" s="23">
        <f>IF(N262&lt;&gt;"",$H262*N262,"")</f>
        <v>159</v>
      </c>
      <c r="AA262" s="19">
        <f>IF(OR(M262&lt;&gt;"",N262&lt;&gt;""),1,0)</f>
        <v>1</v>
      </c>
      <c r="AB262" s="19">
        <f>IF(M262&lt;&gt;0,1,0)</f>
        <v>1</v>
      </c>
      <c r="AC262" s="19">
        <f>IF(N262&lt;&gt;0,1,0)</f>
        <v>1</v>
      </c>
      <c r="AD262" s="23" t="str">
        <f>IF(W262&lt;&gt;"",$H262*W262,"")</f>
        <v/>
      </c>
      <c r="AE262" s="23" t="str">
        <f>IF(X262&lt;&gt;"",$H262*X262,"")</f>
        <v/>
      </c>
    </row>
    <row r="263" spans="2:31" x14ac:dyDescent="0.25">
      <c r="B263" s="18">
        <f>IF(G263="","",B262+1)</f>
        <v>241</v>
      </c>
      <c r="C263" s="25">
        <v>5200000019378</v>
      </c>
      <c r="D263" s="19"/>
      <c r="E263" s="19"/>
      <c r="F263" s="20"/>
      <c r="G263" s="20" t="s">
        <v>369</v>
      </c>
      <c r="H263" s="21">
        <v>167</v>
      </c>
      <c r="I263" s="21" t="s">
        <v>598</v>
      </c>
      <c r="J263" s="46"/>
      <c r="K263" s="46" t="s">
        <v>104</v>
      </c>
      <c r="L263" s="47"/>
      <c r="M263" s="48">
        <v>18.5</v>
      </c>
      <c r="N263" s="48">
        <v>18.5</v>
      </c>
      <c r="O263" s="49"/>
      <c r="P263" s="50"/>
      <c r="Q263" s="50">
        <v>0.18</v>
      </c>
      <c r="R263" s="50"/>
      <c r="S263" s="50"/>
      <c r="T263" s="46" t="s">
        <v>605</v>
      </c>
      <c r="U263" s="46" t="s">
        <v>606</v>
      </c>
      <c r="V263" s="51"/>
      <c r="W263" s="62"/>
      <c r="X263" s="62"/>
      <c r="Y263" s="23">
        <f>IF(M263&lt;&gt;"",$H263*M263,"")</f>
        <v>3089.5</v>
      </c>
      <c r="Z263" s="23">
        <f>IF(N263&lt;&gt;"",$H263*N263,"")</f>
        <v>3089.5</v>
      </c>
      <c r="AA263" s="19">
        <f>IF(OR(M263&lt;&gt;"",N263&lt;&gt;""),1,0)</f>
        <v>1</v>
      </c>
      <c r="AB263" s="19">
        <f>IF(M263&lt;&gt;0,1,0)</f>
        <v>1</v>
      </c>
      <c r="AC263" s="19">
        <f>IF(N263&lt;&gt;0,1,0)</f>
        <v>1</v>
      </c>
      <c r="AD263" s="23" t="str">
        <f>IF(W263&lt;&gt;"",$H263*W263,"")</f>
        <v/>
      </c>
      <c r="AE263" s="23" t="str">
        <f>IF(X263&lt;&gt;"",$H263*X263,"")</f>
        <v/>
      </c>
    </row>
    <row r="264" spans="2:31" x14ac:dyDescent="0.25">
      <c r="B264" s="18">
        <f>IF(G264="","",B263+1)</f>
        <v>242</v>
      </c>
      <c r="C264" s="25">
        <v>5200000014521</v>
      </c>
      <c r="D264" s="19"/>
      <c r="E264" s="19"/>
      <c r="F264" s="2"/>
      <c r="G264" s="20" t="s">
        <v>370</v>
      </c>
      <c r="H264" s="21">
        <v>87</v>
      </c>
      <c r="I264" s="21" t="s">
        <v>598</v>
      </c>
      <c r="J264" s="46"/>
      <c r="K264" s="46" t="s">
        <v>104</v>
      </c>
      <c r="L264" s="47"/>
      <c r="M264" s="48">
        <v>132</v>
      </c>
      <c r="N264" s="48">
        <v>132</v>
      </c>
      <c r="O264" s="49"/>
      <c r="P264" s="50"/>
      <c r="Q264" s="50">
        <v>0.18</v>
      </c>
      <c r="R264" s="50"/>
      <c r="S264" s="50"/>
      <c r="T264" s="46" t="s">
        <v>605</v>
      </c>
      <c r="U264" s="46" t="s">
        <v>606</v>
      </c>
      <c r="V264" s="51"/>
      <c r="W264" s="62"/>
      <c r="X264" s="62"/>
      <c r="Y264" s="23">
        <f>IF(M264&lt;&gt;"",$H264*M264,"")</f>
        <v>11484</v>
      </c>
      <c r="Z264" s="23">
        <f>IF(N264&lt;&gt;"",$H264*N264,"")</f>
        <v>11484</v>
      </c>
      <c r="AA264" s="19">
        <f>IF(OR(M264&lt;&gt;"",N264&lt;&gt;""),1,0)</f>
        <v>1</v>
      </c>
      <c r="AB264" s="19">
        <f>IF(M264&lt;&gt;0,1,0)</f>
        <v>1</v>
      </c>
      <c r="AC264" s="19">
        <f>IF(N264&lt;&gt;0,1,0)</f>
        <v>1</v>
      </c>
      <c r="AD264" s="23" t="str">
        <f>IF(W264&lt;&gt;"",$H264*W264,"")</f>
        <v/>
      </c>
      <c r="AE264" s="23" t="str">
        <f>IF(X264&lt;&gt;"",$H264*X264,"")</f>
        <v/>
      </c>
    </row>
    <row r="265" spans="2:31" x14ac:dyDescent="0.25">
      <c r="B265" s="18">
        <f>IF(G265="","",B264+1)</f>
        <v>243</v>
      </c>
      <c r="C265" s="25">
        <v>5200000015819</v>
      </c>
      <c r="D265" s="19"/>
      <c r="E265" s="19"/>
      <c r="F265" s="20"/>
      <c r="G265" s="20" t="s">
        <v>371</v>
      </c>
      <c r="H265" s="21">
        <v>19</v>
      </c>
      <c r="I265" s="21" t="s">
        <v>598</v>
      </c>
      <c r="J265" s="46"/>
      <c r="K265" s="46" t="s">
        <v>104</v>
      </c>
      <c r="L265" s="47"/>
      <c r="M265" s="48"/>
      <c r="N265" s="48"/>
      <c r="O265" s="49"/>
      <c r="P265" s="50"/>
      <c r="Q265" s="50">
        <v>0.18</v>
      </c>
      <c r="R265" s="50"/>
      <c r="S265" s="50"/>
      <c r="T265" s="46" t="s">
        <v>605</v>
      </c>
      <c r="U265" s="46" t="s">
        <v>606</v>
      </c>
      <c r="V265" s="51"/>
      <c r="W265" s="62"/>
      <c r="X265" s="62"/>
      <c r="Y265" s="23" t="str">
        <f>IF(M265&lt;&gt;"",$H265*M265,"")</f>
        <v/>
      </c>
      <c r="Z265" s="23" t="str">
        <f>IF(N265&lt;&gt;"",$H265*N265,"")</f>
        <v/>
      </c>
      <c r="AA265" s="19">
        <f>IF(OR(M265&lt;&gt;"",N265&lt;&gt;""),1,0)</f>
        <v>0</v>
      </c>
      <c r="AB265" s="19">
        <f>IF(M265&lt;&gt;0,1,0)</f>
        <v>0</v>
      </c>
      <c r="AC265" s="19">
        <f>IF(N265&lt;&gt;0,1,0)</f>
        <v>0</v>
      </c>
      <c r="AD265" s="23" t="str">
        <f>IF(W265&lt;&gt;"",$H265*W265,"")</f>
        <v/>
      </c>
      <c r="AE265" s="23" t="str">
        <f>IF(X265&lt;&gt;"",$H265*X265,"")</f>
        <v/>
      </c>
    </row>
    <row r="266" spans="2:31" x14ac:dyDescent="0.25">
      <c r="B266" s="18">
        <f>IF(G266="","",B265+1)</f>
        <v>244</v>
      </c>
      <c r="C266" s="25">
        <v>5200000014245</v>
      </c>
      <c r="D266" s="19"/>
      <c r="E266" s="19"/>
      <c r="F266" s="2"/>
      <c r="G266" s="20" t="s">
        <v>372</v>
      </c>
      <c r="H266" s="21">
        <v>296</v>
      </c>
      <c r="I266" s="21" t="s">
        <v>598</v>
      </c>
      <c r="J266" s="46"/>
      <c r="K266" s="46" t="s">
        <v>104</v>
      </c>
      <c r="L266" s="47"/>
      <c r="M266" s="48">
        <v>68.900000000000006</v>
      </c>
      <c r="N266" s="48">
        <v>68.900000000000006</v>
      </c>
      <c r="O266" s="49"/>
      <c r="P266" s="50"/>
      <c r="Q266" s="50">
        <v>0.18</v>
      </c>
      <c r="R266" s="50"/>
      <c r="S266" s="50"/>
      <c r="T266" s="46" t="s">
        <v>605</v>
      </c>
      <c r="U266" s="46" t="s">
        <v>606</v>
      </c>
      <c r="V266" s="51"/>
      <c r="W266" s="62"/>
      <c r="X266" s="62"/>
      <c r="Y266" s="23">
        <f>IF(M266&lt;&gt;"",$H266*M266,"")</f>
        <v>20394.400000000001</v>
      </c>
      <c r="Z266" s="23">
        <f>IF(N266&lt;&gt;"",$H266*N266,"")</f>
        <v>20394.400000000001</v>
      </c>
      <c r="AA266" s="19">
        <f>IF(OR(M266&lt;&gt;"",N266&lt;&gt;""),1,0)</f>
        <v>1</v>
      </c>
      <c r="AB266" s="19">
        <f>IF(M266&lt;&gt;0,1,0)</f>
        <v>1</v>
      </c>
      <c r="AC266" s="19">
        <f>IF(N266&lt;&gt;0,1,0)</f>
        <v>1</v>
      </c>
      <c r="AD266" s="23" t="str">
        <f>IF(W266&lt;&gt;"",$H266*W266,"")</f>
        <v/>
      </c>
      <c r="AE266" s="23" t="str">
        <f>IF(X266&lt;&gt;"",$H266*X266,"")</f>
        <v/>
      </c>
    </row>
    <row r="267" spans="2:31" x14ac:dyDescent="0.25">
      <c r="B267" s="18">
        <f>IF(G267="","",B266+1)</f>
        <v>245</v>
      </c>
      <c r="C267" s="25">
        <v>5200000014520</v>
      </c>
      <c r="D267" s="19"/>
      <c r="E267" s="19"/>
      <c r="F267" s="20"/>
      <c r="G267" s="20" t="s">
        <v>373</v>
      </c>
      <c r="H267" s="21">
        <v>53</v>
      </c>
      <c r="I267" s="21" t="s">
        <v>598</v>
      </c>
      <c r="J267" s="46"/>
      <c r="K267" s="46" t="s">
        <v>104</v>
      </c>
      <c r="L267" s="47"/>
      <c r="M267" s="48">
        <v>219</v>
      </c>
      <c r="N267" s="48">
        <v>219</v>
      </c>
      <c r="O267" s="49"/>
      <c r="P267" s="50"/>
      <c r="Q267" s="50">
        <v>0.18</v>
      </c>
      <c r="R267" s="50"/>
      <c r="S267" s="50"/>
      <c r="T267" s="46" t="s">
        <v>605</v>
      </c>
      <c r="U267" s="46" t="s">
        <v>606</v>
      </c>
      <c r="V267" s="51"/>
      <c r="W267" s="62"/>
      <c r="X267" s="62"/>
      <c r="Y267" s="23">
        <f>IF(M267&lt;&gt;"",$H267*M267,"")</f>
        <v>11607</v>
      </c>
      <c r="Z267" s="23">
        <f>IF(N267&lt;&gt;"",$H267*N267,"")</f>
        <v>11607</v>
      </c>
      <c r="AA267" s="19">
        <f>IF(OR(M267&lt;&gt;"",N267&lt;&gt;""),1,0)</f>
        <v>1</v>
      </c>
      <c r="AB267" s="19">
        <f>IF(M267&lt;&gt;0,1,0)</f>
        <v>1</v>
      </c>
      <c r="AC267" s="19">
        <f>IF(N267&lt;&gt;0,1,0)</f>
        <v>1</v>
      </c>
      <c r="AD267" s="23" t="str">
        <f>IF(W267&lt;&gt;"",$H267*W267,"")</f>
        <v/>
      </c>
      <c r="AE267" s="23" t="str">
        <f>IF(X267&lt;&gt;"",$H267*X267,"")</f>
        <v/>
      </c>
    </row>
    <row r="268" spans="2:31" x14ac:dyDescent="0.25">
      <c r="B268" s="18">
        <f>IF(G268="","",B267+1)</f>
        <v>246</v>
      </c>
      <c r="C268" s="25">
        <v>5200000014249</v>
      </c>
      <c r="D268" s="19"/>
      <c r="E268" s="19"/>
      <c r="F268" s="2"/>
      <c r="G268" s="20" t="s">
        <v>374</v>
      </c>
      <c r="H268" s="21">
        <v>80</v>
      </c>
      <c r="I268" s="21" t="s">
        <v>598</v>
      </c>
      <c r="J268" s="46"/>
      <c r="K268" s="46" t="s">
        <v>104</v>
      </c>
      <c r="L268" s="47"/>
      <c r="M268" s="48">
        <v>36.299999999999997</v>
      </c>
      <c r="N268" s="48">
        <v>36.299999999999997</v>
      </c>
      <c r="O268" s="49"/>
      <c r="P268" s="50"/>
      <c r="Q268" s="50">
        <v>0.18</v>
      </c>
      <c r="R268" s="50"/>
      <c r="S268" s="50"/>
      <c r="T268" s="46" t="s">
        <v>605</v>
      </c>
      <c r="U268" s="46" t="s">
        <v>606</v>
      </c>
      <c r="V268" s="51"/>
      <c r="W268" s="62"/>
      <c r="X268" s="62"/>
      <c r="Y268" s="23">
        <f>IF(M268&lt;&gt;"",$H268*M268,"")</f>
        <v>2904</v>
      </c>
      <c r="Z268" s="23">
        <f>IF(N268&lt;&gt;"",$H268*N268,"")</f>
        <v>2904</v>
      </c>
      <c r="AA268" s="19">
        <f>IF(OR(M268&lt;&gt;"",N268&lt;&gt;""),1,0)</f>
        <v>1</v>
      </c>
      <c r="AB268" s="19">
        <f>IF(M268&lt;&gt;0,1,0)</f>
        <v>1</v>
      </c>
      <c r="AC268" s="19">
        <f>IF(N268&lt;&gt;0,1,0)</f>
        <v>1</v>
      </c>
      <c r="AD268" s="23" t="str">
        <f>IF(W268&lt;&gt;"",$H268*W268,"")</f>
        <v/>
      </c>
      <c r="AE268" s="23" t="str">
        <f>IF(X268&lt;&gt;"",$H268*X268,"")</f>
        <v/>
      </c>
    </row>
    <row r="269" spans="2:31" x14ac:dyDescent="0.25">
      <c r="B269" s="18">
        <f>IF(G269="","",B268+1)</f>
        <v>247</v>
      </c>
      <c r="C269" s="25">
        <v>5200000014243</v>
      </c>
      <c r="D269" s="19"/>
      <c r="E269" s="19"/>
      <c r="F269" s="20"/>
      <c r="G269" s="20" t="s">
        <v>375</v>
      </c>
      <c r="H269" s="21">
        <v>227</v>
      </c>
      <c r="I269" s="21" t="s">
        <v>598</v>
      </c>
      <c r="J269" s="46"/>
      <c r="K269" s="46" t="s">
        <v>104</v>
      </c>
      <c r="L269" s="47"/>
      <c r="M269" s="48">
        <v>49</v>
      </c>
      <c r="N269" s="48">
        <v>49</v>
      </c>
      <c r="O269" s="49"/>
      <c r="P269" s="50"/>
      <c r="Q269" s="50">
        <v>0.18</v>
      </c>
      <c r="R269" s="50"/>
      <c r="S269" s="50"/>
      <c r="T269" s="46" t="s">
        <v>605</v>
      </c>
      <c r="U269" s="46" t="s">
        <v>606</v>
      </c>
      <c r="V269" s="51"/>
      <c r="W269" s="62"/>
      <c r="X269" s="62"/>
      <c r="Y269" s="23">
        <f>IF(M269&lt;&gt;"",$H269*M269,"")</f>
        <v>11123</v>
      </c>
      <c r="Z269" s="23">
        <f>IF(N269&lt;&gt;"",$H269*N269,"")</f>
        <v>11123</v>
      </c>
      <c r="AA269" s="19">
        <f>IF(OR(M269&lt;&gt;"",N269&lt;&gt;""),1,0)</f>
        <v>1</v>
      </c>
      <c r="AB269" s="19">
        <f>IF(M269&lt;&gt;0,1,0)</f>
        <v>1</v>
      </c>
      <c r="AC269" s="19">
        <f>IF(N269&lt;&gt;0,1,0)</f>
        <v>1</v>
      </c>
      <c r="AD269" s="23" t="str">
        <f>IF(W269&lt;&gt;"",$H269*W269,"")</f>
        <v/>
      </c>
      <c r="AE269" s="23" t="str">
        <f>IF(X269&lt;&gt;"",$H269*X269,"")</f>
        <v/>
      </c>
    </row>
    <row r="270" spans="2:31" x14ac:dyDescent="0.25">
      <c r="B270" s="18">
        <f>IF(G270="","",B269+1)</f>
        <v>248</v>
      </c>
      <c r="C270" s="25">
        <v>5200000014242</v>
      </c>
      <c r="D270" s="19"/>
      <c r="E270" s="19"/>
      <c r="F270" s="2"/>
      <c r="G270" s="20" t="s">
        <v>376</v>
      </c>
      <c r="H270" s="21">
        <v>91</v>
      </c>
      <c r="I270" s="21" t="s">
        <v>598</v>
      </c>
      <c r="J270" s="46"/>
      <c r="K270" s="46" t="s">
        <v>104</v>
      </c>
      <c r="L270" s="47"/>
      <c r="M270" s="48">
        <v>142</v>
      </c>
      <c r="N270" s="48">
        <v>142</v>
      </c>
      <c r="O270" s="49"/>
      <c r="P270" s="50"/>
      <c r="Q270" s="50">
        <v>0.18</v>
      </c>
      <c r="R270" s="50"/>
      <c r="S270" s="50"/>
      <c r="T270" s="46" t="s">
        <v>605</v>
      </c>
      <c r="U270" s="46" t="s">
        <v>606</v>
      </c>
      <c r="V270" s="51"/>
      <c r="W270" s="62"/>
      <c r="X270" s="62"/>
      <c r="Y270" s="23">
        <f>IF(M270&lt;&gt;"",$H270*M270,"")</f>
        <v>12922</v>
      </c>
      <c r="Z270" s="23">
        <f>IF(N270&lt;&gt;"",$H270*N270,"")</f>
        <v>12922</v>
      </c>
      <c r="AA270" s="19">
        <f>IF(OR(M270&lt;&gt;"",N270&lt;&gt;""),1,0)</f>
        <v>1</v>
      </c>
      <c r="AB270" s="19">
        <f>IF(M270&lt;&gt;0,1,0)</f>
        <v>1</v>
      </c>
      <c r="AC270" s="19">
        <f>IF(N270&lt;&gt;0,1,0)</f>
        <v>1</v>
      </c>
      <c r="AD270" s="23" t="str">
        <f>IF(W270&lt;&gt;"",$H270*W270,"")</f>
        <v/>
      </c>
      <c r="AE270" s="23" t="str">
        <f>IF(X270&lt;&gt;"",$H270*X270,"")</f>
        <v/>
      </c>
    </row>
    <row r="271" spans="2:31" x14ac:dyDescent="0.25">
      <c r="B271" s="18">
        <f>IF(G271="","",B270+1)</f>
        <v>249</v>
      </c>
      <c r="C271" s="25">
        <v>5200000014241</v>
      </c>
      <c r="D271" s="19"/>
      <c r="E271" s="19"/>
      <c r="F271" s="20"/>
      <c r="G271" s="20" t="s">
        <v>377</v>
      </c>
      <c r="H271" s="21">
        <v>91</v>
      </c>
      <c r="I271" s="21" t="s">
        <v>598</v>
      </c>
      <c r="J271" s="46"/>
      <c r="K271" s="46" t="s">
        <v>104</v>
      </c>
      <c r="L271" s="47"/>
      <c r="M271" s="48">
        <v>159</v>
      </c>
      <c r="N271" s="48">
        <v>159</v>
      </c>
      <c r="O271" s="49"/>
      <c r="P271" s="50"/>
      <c r="Q271" s="50">
        <v>0.18</v>
      </c>
      <c r="R271" s="50"/>
      <c r="S271" s="50"/>
      <c r="T271" s="46" t="s">
        <v>605</v>
      </c>
      <c r="U271" s="46" t="s">
        <v>606</v>
      </c>
      <c r="V271" s="51"/>
      <c r="W271" s="62"/>
      <c r="X271" s="62"/>
      <c r="Y271" s="23">
        <f>IF(M271&lt;&gt;"",$H271*M271,"")</f>
        <v>14469</v>
      </c>
      <c r="Z271" s="23">
        <f>IF(N271&lt;&gt;"",$H271*N271,"")</f>
        <v>14469</v>
      </c>
      <c r="AA271" s="19">
        <f>IF(OR(M271&lt;&gt;"",N271&lt;&gt;""),1,0)</f>
        <v>1</v>
      </c>
      <c r="AB271" s="19">
        <f>IF(M271&lt;&gt;0,1,0)</f>
        <v>1</v>
      </c>
      <c r="AC271" s="19">
        <f>IF(N271&lt;&gt;0,1,0)</f>
        <v>1</v>
      </c>
      <c r="AD271" s="23" t="str">
        <f>IF(W271&lt;&gt;"",$H271*W271,"")</f>
        <v/>
      </c>
      <c r="AE271" s="23" t="str">
        <f>IF(X271&lt;&gt;"",$H271*X271,"")</f>
        <v/>
      </c>
    </row>
    <row r="272" spans="2:31" x14ac:dyDescent="0.25">
      <c r="B272" s="18">
        <f>IF(G272="","",B271+1)</f>
        <v>250</v>
      </c>
      <c r="C272" s="25">
        <v>5200000011152</v>
      </c>
      <c r="D272" s="19"/>
      <c r="E272" s="19"/>
      <c r="F272" s="2"/>
      <c r="G272" s="20" t="s">
        <v>378</v>
      </c>
      <c r="H272" s="21">
        <v>67</v>
      </c>
      <c r="I272" s="21" t="s">
        <v>598</v>
      </c>
      <c r="J272" s="46"/>
      <c r="K272" s="46" t="s">
        <v>104</v>
      </c>
      <c r="L272" s="47"/>
      <c r="M272" s="48"/>
      <c r="N272" s="48"/>
      <c r="O272" s="49"/>
      <c r="P272" s="50"/>
      <c r="Q272" s="50">
        <v>0.18</v>
      </c>
      <c r="R272" s="50"/>
      <c r="S272" s="50"/>
      <c r="T272" s="46" t="s">
        <v>605</v>
      </c>
      <c r="U272" s="46" t="s">
        <v>606</v>
      </c>
      <c r="V272" s="51"/>
      <c r="W272" s="62"/>
      <c r="X272" s="62"/>
      <c r="Y272" s="23" t="str">
        <f>IF(M272&lt;&gt;"",$H272*M272,"")</f>
        <v/>
      </c>
      <c r="Z272" s="23" t="str">
        <f>IF(N272&lt;&gt;"",$H272*N272,"")</f>
        <v/>
      </c>
      <c r="AA272" s="19">
        <f>IF(OR(M272&lt;&gt;"",N272&lt;&gt;""),1,0)</f>
        <v>0</v>
      </c>
      <c r="AB272" s="19">
        <f>IF(M272&lt;&gt;0,1,0)</f>
        <v>0</v>
      </c>
      <c r="AC272" s="19">
        <f>IF(N272&lt;&gt;0,1,0)</f>
        <v>0</v>
      </c>
      <c r="AD272" s="23" t="str">
        <f>IF(W272&lt;&gt;"",$H272*W272,"")</f>
        <v/>
      </c>
      <c r="AE272" s="23" t="str">
        <f>IF(X272&lt;&gt;"",$H272*X272,"")</f>
        <v/>
      </c>
    </row>
    <row r="273" spans="2:31" x14ac:dyDescent="0.25">
      <c r="B273" s="18">
        <f>IF(G273="","",B272+1)</f>
        <v>251</v>
      </c>
      <c r="C273" s="25">
        <v>5200000005925</v>
      </c>
      <c r="D273" s="19"/>
      <c r="E273" s="19"/>
      <c r="F273" s="20"/>
      <c r="G273" s="20" t="s">
        <v>379</v>
      </c>
      <c r="H273" s="21">
        <v>8</v>
      </c>
      <c r="I273" s="21" t="s">
        <v>598</v>
      </c>
      <c r="J273" s="46"/>
      <c r="K273" s="46" t="s">
        <v>104</v>
      </c>
      <c r="L273" s="47"/>
      <c r="M273" s="48">
        <v>9.75</v>
      </c>
      <c r="N273" s="48">
        <v>9.75</v>
      </c>
      <c r="O273" s="49"/>
      <c r="P273" s="50"/>
      <c r="Q273" s="50">
        <v>0.18</v>
      </c>
      <c r="R273" s="50"/>
      <c r="S273" s="50"/>
      <c r="T273" s="46" t="s">
        <v>605</v>
      </c>
      <c r="U273" s="46" t="s">
        <v>606</v>
      </c>
      <c r="V273" s="51"/>
      <c r="W273" s="62"/>
      <c r="X273" s="62"/>
      <c r="Y273" s="23">
        <f>IF(M273&lt;&gt;"",$H273*M273,"")</f>
        <v>78</v>
      </c>
      <c r="Z273" s="23">
        <f>IF(N273&lt;&gt;"",$H273*N273,"")</f>
        <v>78</v>
      </c>
      <c r="AA273" s="19">
        <f>IF(OR(M273&lt;&gt;"",N273&lt;&gt;""),1,0)</f>
        <v>1</v>
      </c>
      <c r="AB273" s="19">
        <f>IF(M273&lt;&gt;0,1,0)</f>
        <v>1</v>
      </c>
      <c r="AC273" s="19">
        <f>IF(N273&lt;&gt;0,1,0)</f>
        <v>1</v>
      </c>
      <c r="AD273" s="23" t="str">
        <f>IF(W273&lt;&gt;"",$H273*W273,"")</f>
        <v/>
      </c>
      <c r="AE273" s="23" t="str">
        <f>IF(X273&lt;&gt;"",$H273*X273,"")</f>
        <v/>
      </c>
    </row>
    <row r="274" spans="2:31" x14ac:dyDescent="0.25">
      <c r="B274" s="18">
        <f>IF(G274="","",B273+1)</f>
        <v>252</v>
      </c>
      <c r="C274" s="25">
        <v>5200000006043</v>
      </c>
      <c r="D274" s="19"/>
      <c r="E274" s="19"/>
      <c r="F274" s="2"/>
      <c r="G274" s="20" t="s">
        <v>380</v>
      </c>
      <c r="H274" s="21">
        <v>1</v>
      </c>
      <c r="I274" s="21" t="s">
        <v>598</v>
      </c>
      <c r="J274" s="46"/>
      <c r="K274" s="46" t="s">
        <v>104</v>
      </c>
      <c r="L274" s="47"/>
      <c r="M274" s="48">
        <v>11.5</v>
      </c>
      <c r="N274" s="48">
        <v>11.5</v>
      </c>
      <c r="O274" s="49"/>
      <c r="P274" s="50"/>
      <c r="Q274" s="50">
        <v>0.18</v>
      </c>
      <c r="R274" s="50"/>
      <c r="S274" s="50"/>
      <c r="T274" s="46" t="s">
        <v>605</v>
      </c>
      <c r="U274" s="46" t="s">
        <v>606</v>
      </c>
      <c r="V274" s="51"/>
      <c r="W274" s="62"/>
      <c r="X274" s="62"/>
      <c r="Y274" s="23">
        <f>IF(M274&lt;&gt;"",$H274*M274,"")</f>
        <v>11.5</v>
      </c>
      <c r="Z274" s="23">
        <f>IF(N274&lt;&gt;"",$H274*N274,"")</f>
        <v>11.5</v>
      </c>
      <c r="AA274" s="19">
        <f>IF(OR(M274&lt;&gt;"",N274&lt;&gt;""),1,0)</f>
        <v>1</v>
      </c>
      <c r="AB274" s="19">
        <f>IF(M274&lt;&gt;0,1,0)</f>
        <v>1</v>
      </c>
      <c r="AC274" s="19">
        <f>IF(N274&lt;&gt;0,1,0)</f>
        <v>1</v>
      </c>
      <c r="AD274" s="23" t="str">
        <f>IF(W274&lt;&gt;"",$H274*W274,"")</f>
        <v/>
      </c>
      <c r="AE274" s="23" t="str">
        <f>IF(X274&lt;&gt;"",$H274*X274,"")</f>
        <v/>
      </c>
    </row>
    <row r="275" spans="2:31" x14ac:dyDescent="0.25">
      <c r="B275" s="18">
        <f>IF(G275="","",B274+1)</f>
        <v>253</v>
      </c>
      <c r="C275" s="25">
        <v>5200000019258</v>
      </c>
      <c r="D275" s="19"/>
      <c r="E275" s="19"/>
      <c r="F275" s="20"/>
      <c r="G275" s="20" t="s">
        <v>381</v>
      </c>
      <c r="H275" s="21">
        <v>1</v>
      </c>
      <c r="I275" s="21" t="s">
        <v>598</v>
      </c>
      <c r="J275" s="46"/>
      <c r="K275" s="46" t="s">
        <v>104</v>
      </c>
      <c r="L275" s="47"/>
      <c r="M275" s="48">
        <v>22</v>
      </c>
      <c r="N275" s="48">
        <v>22</v>
      </c>
      <c r="O275" s="49"/>
      <c r="P275" s="50"/>
      <c r="Q275" s="50">
        <v>0.18</v>
      </c>
      <c r="R275" s="50"/>
      <c r="S275" s="50"/>
      <c r="T275" s="46" t="s">
        <v>605</v>
      </c>
      <c r="U275" s="46" t="s">
        <v>606</v>
      </c>
      <c r="V275" s="51"/>
      <c r="W275" s="62"/>
      <c r="X275" s="62"/>
      <c r="Y275" s="23">
        <f>IF(M275&lt;&gt;"",$H275*M275,"")</f>
        <v>22</v>
      </c>
      <c r="Z275" s="23">
        <f>IF(N275&lt;&gt;"",$H275*N275,"")</f>
        <v>22</v>
      </c>
      <c r="AA275" s="19">
        <f>IF(OR(M275&lt;&gt;"",N275&lt;&gt;""),1,0)</f>
        <v>1</v>
      </c>
      <c r="AB275" s="19">
        <f>IF(M275&lt;&gt;0,1,0)</f>
        <v>1</v>
      </c>
      <c r="AC275" s="19">
        <f>IF(N275&lt;&gt;0,1,0)</f>
        <v>1</v>
      </c>
      <c r="AD275" s="23" t="str">
        <f>IF(W275&lt;&gt;"",$H275*W275,"")</f>
        <v/>
      </c>
      <c r="AE275" s="23" t="str">
        <f>IF(X275&lt;&gt;"",$H275*X275,"")</f>
        <v/>
      </c>
    </row>
    <row r="276" spans="2:31" x14ac:dyDescent="0.25">
      <c r="B276" s="18">
        <f>IF(G276="","",B275+1)</f>
        <v>254</v>
      </c>
      <c r="C276" s="25">
        <v>5200000015456</v>
      </c>
      <c r="D276" s="19"/>
      <c r="E276" s="19"/>
      <c r="F276" s="2"/>
      <c r="G276" s="20" t="s">
        <v>382</v>
      </c>
      <c r="H276" s="21">
        <v>12</v>
      </c>
      <c r="I276" s="21" t="s">
        <v>598</v>
      </c>
      <c r="J276" s="46"/>
      <c r="K276" s="46" t="s">
        <v>104</v>
      </c>
      <c r="L276" s="47"/>
      <c r="M276" s="48">
        <v>43.8</v>
      </c>
      <c r="N276" s="48">
        <v>43.8</v>
      </c>
      <c r="O276" s="49"/>
      <c r="P276" s="50"/>
      <c r="Q276" s="50">
        <v>0.18</v>
      </c>
      <c r="R276" s="50"/>
      <c r="S276" s="50"/>
      <c r="T276" s="46" t="s">
        <v>605</v>
      </c>
      <c r="U276" s="46" t="s">
        <v>606</v>
      </c>
      <c r="V276" s="51"/>
      <c r="W276" s="62"/>
      <c r="X276" s="62"/>
      <c r="Y276" s="23">
        <f>IF(M276&lt;&gt;"",$H276*M276,"")</f>
        <v>525.59999999999991</v>
      </c>
      <c r="Z276" s="23">
        <f>IF(N276&lt;&gt;"",$H276*N276,"")</f>
        <v>525.59999999999991</v>
      </c>
      <c r="AA276" s="19">
        <f>IF(OR(M276&lt;&gt;"",N276&lt;&gt;""),1,0)</f>
        <v>1</v>
      </c>
      <c r="AB276" s="19">
        <f>IF(M276&lt;&gt;0,1,0)</f>
        <v>1</v>
      </c>
      <c r="AC276" s="19">
        <f>IF(N276&lt;&gt;0,1,0)</f>
        <v>1</v>
      </c>
      <c r="AD276" s="23" t="str">
        <f>IF(W276&lt;&gt;"",$H276*W276,"")</f>
        <v/>
      </c>
      <c r="AE276" s="23" t="str">
        <f>IF(X276&lt;&gt;"",$H276*X276,"")</f>
        <v/>
      </c>
    </row>
    <row r="277" spans="2:31" x14ac:dyDescent="0.25">
      <c r="B277" s="18">
        <f>IF(G277="","",B276+1)</f>
        <v>255</v>
      </c>
      <c r="C277" s="25">
        <v>5200000015457</v>
      </c>
      <c r="D277" s="19"/>
      <c r="E277" s="19"/>
      <c r="F277" s="20"/>
      <c r="G277" s="20" t="s">
        <v>383</v>
      </c>
      <c r="H277" s="21">
        <v>12</v>
      </c>
      <c r="I277" s="21" t="s">
        <v>598</v>
      </c>
      <c r="J277" s="46"/>
      <c r="K277" s="46" t="s">
        <v>104</v>
      </c>
      <c r="L277" s="47"/>
      <c r="M277" s="48">
        <v>45.1</v>
      </c>
      <c r="N277" s="48">
        <v>45.1</v>
      </c>
      <c r="O277" s="49"/>
      <c r="P277" s="50"/>
      <c r="Q277" s="50">
        <v>0.18</v>
      </c>
      <c r="R277" s="50"/>
      <c r="S277" s="50"/>
      <c r="T277" s="46" t="s">
        <v>605</v>
      </c>
      <c r="U277" s="46" t="s">
        <v>606</v>
      </c>
      <c r="V277" s="51"/>
      <c r="W277" s="62"/>
      <c r="X277" s="62"/>
      <c r="Y277" s="23">
        <f>IF(M277&lt;&gt;"",$H277*M277,"")</f>
        <v>541.20000000000005</v>
      </c>
      <c r="Z277" s="23">
        <f>IF(N277&lt;&gt;"",$H277*N277,"")</f>
        <v>541.20000000000005</v>
      </c>
      <c r="AA277" s="19">
        <f>IF(OR(M277&lt;&gt;"",N277&lt;&gt;""),1,0)</f>
        <v>1</v>
      </c>
      <c r="AB277" s="19">
        <f>IF(M277&lt;&gt;0,1,0)</f>
        <v>1</v>
      </c>
      <c r="AC277" s="19">
        <f>IF(N277&lt;&gt;0,1,0)</f>
        <v>1</v>
      </c>
      <c r="AD277" s="23" t="str">
        <f>IF(W277&lt;&gt;"",$H277*W277,"")</f>
        <v/>
      </c>
      <c r="AE277" s="23" t="str">
        <f>IF(X277&lt;&gt;"",$H277*X277,"")</f>
        <v/>
      </c>
    </row>
    <row r="278" spans="2:31" x14ac:dyDescent="0.25">
      <c r="B278" s="18">
        <f>IF(G278="","",B277+1)</f>
        <v>256</v>
      </c>
      <c r="C278" s="25">
        <v>5200000015461</v>
      </c>
      <c r="D278" s="19"/>
      <c r="E278" s="19"/>
      <c r="F278" s="2"/>
      <c r="G278" s="20" t="s">
        <v>384</v>
      </c>
      <c r="H278" s="21">
        <v>44</v>
      </c>
      <c r="I278" s="21" t="s">
        <v>598</v>
      </c>
      <c r="J278" s="46"/>
      <c r="K278" s="46" t="s">
        <v>104</v>
      </c>
      <c r="L278" s="47"/>
      <c r="M278" s="48">
        <v>157</v>
      </c>
      <c r="N278" s="48">
        <v>157</v>
      </c>
      <c r="O278" s="49"/>
      <c r="P278" s="50"/>
      <c r="Q278" s="50">
        <v>0.18</v>
      </c>
      <c r="R278" s="50"/>
      <c r="S278" s="50"/>
      <c r="T278" s="46" t="s">
        <v>605</v>
      </c>
      <c r="U278" s="46" t="s">
        <v>606</v>
      </c>
      <c r="V278" s="51"/>
      <c r="W278" s="62"/>
      <c r="X278" s="62"/>
      <c r="Y278" s="23">
        <f>IF(M278&lt;&gt;"",$H278*M278,"")</f>
        <v>6908</v>
      </c>
      <c r="Z278" s="23">
        <f>IF(N278&lt;&gt;"",$H278*N278,"")</f>
        <v>6908</v>
      </c>
      <c r="AA278" s="19">
        <f>IF(OR(M278&lt;&gt;"",N278&lt;&gt;""),1,0)</f>
        <v>1</v>
      </c>
      <c r="AB278" s="19">
        <f>IF(M278&lt;&gt;0,1,0)</f>
        <v>1</v>
      </c>
      <c r="AC278" s="19">
        <f>IF(N278&lt;&gt;0,1,0)</f>
        <v>1</v>
      </c>
      <c r="AD278" s="23" t="str">
        <f>IF(W278&lt;&gt;"",$H278*W278,"")</f>
        <v/>
      </c>
      <c r="AE278" s="23" t="str">
        <f>IF(X278&lt;&gt;"",$H278*X278,"")</f>
        <v/>
      </c>
    </row>
    <row r="279" spans="2:31" x14ac:dyDescent="0.25">
      <c r="B279" s="18">
        <f>IF(G279="","",B278+1)</f>
        <v>257</v>
      </c>
      <c r="C279" s="25">
        <v>5200000015459</v>
      </c>
      <c r="D279" s="19"/>
      <c r="E279" s="19"/>
      <c r="F279" s="20"/>
      <c r="G279" s="20" t="s">
        <v>385</v>
      </c>
      <c r="H279" s="21">
        <v>19</v>
      </c>
      <c r="I279" s="21" t="s">
        <v>598</v>
      </c>
      <c r="J279" s="46"/>
      <c r="K279" s="46" t="s">
        <v>104</v>
      </c>
      <c r="L279" s="47"/>
      <c r="M279" s="48">
        <v>95</v>
      </c>
      <c r="N279" s="48">
        <v>95</v>
      </c>
      <c r="O279" s="49"/>
      <c r="P279" s="50"/>
      <c r="Q279" s="50">
        <v>0.18</v>
      </c>
      <c r="R279" s="50"/>
      <c r="S279" s="50"/>
      <c r="T279" s="46" t="s">
        <v>605</v>
      </c>
      <c r="U279" s="46" t="s">
        <v>606</v>
      </c>
      <c r="V279" s="51"/>
      <c r="W279" s="62"/>
      <c r="X279" s="62"/>
      <c r="Y279" s="23">
        <f>IF(M279&lt;&gt;"",$H279*M279,"")</f>
        <v>1805</v>
      </c>
      <c r="Z279" s="23">
        <f>IF(N279&lt;&gt;"",$H279*N279,"")</f>
        <v>1805</v>
      </c>
      <c r="AA279" s="19">
        <f>IF(OR(M279&lt;&gt;"",N279&lt;&gt;""),1,0)</f>
        <v>1</v>
      </c>
      <c r="AB279" s="19">
        <f>IF(M279&lt;&gt;0,1,0)</f>
        <v>1</v>
      </c>
      <c r="AC279" s="19">
        <f>IF(N279&lt;&gt;0,1,0)</f>
        <v>1</v>
      </c>
      <c r="AD279" s="23" t="str">
        <f>IF(W279&lt;&gt;"",$H279*W279,"")</f>
        <v/>
      </c>
      <c r="AE279" s="23" t="str">
        <f>IF(X279&lt;&gt;"",$H279*X279,"")</f>
        <v/>
      </c>
    </row>
    <row r="280" spans="2:31" x14ac:dyDescent="0.25">
      <c r="B280" s="18">
        <f>IF(G280="","",B279+1)</f>
        <v>258</v>
      </c>
      <c r="C280" s="25">
        <v>5200000015454</v>
      </c>
      <c r="D280" s="19"/>
      <c r="E280" s="19"/>
      <c r="F280" s="2"/>
      <c r="G280" s="20" t="s">
        <v>386</v>
      </c>
      <c r="H280" s="21">
        <v>9</v>
      </c>
      <c r="I280" s="21" t="s">
        <v>598</v>
      </c>
      <c r="J280" s="46"/>
      <c r="K280" s="46" t="s">
        <v>104</v>
      </c>
      <c r="L280" s="47"/>
      <c r="M280" s="48">
        <v>137</v>
      </c>
      <c r="N280" s="48">
        <v>137</v>
      </c>
      <c r="O280" s="49"/>
      <c r="P280" s="50"/>
      <c r="Q280" s="50">
        <v>0.18</v>
      </c>
      <c r="R280" s="50"/>
      <c r="S280" s="50"/>
      <c r="T280" s="46" t="s">
        <v>605</v>
      </c>
      <c r="U280" s="46" t="s">
        <v>606</v>
      </c>
      <c r="V280" s="51"/>
      <c r="W280" s="62"/>
      <c r="X280" s="62"/>
      <c r="Y280" s="23">
        <f>IF(M280&lt;&gt;"",$H280*M280,"")</f>
        <v>1233</v>
      </c>
      <c r="Z280" s="23">
        <f>IF(N280&lt;&gt;"",$H280*N280,"")</f>
        <v>1233</v>
      </c>
      <c r="AA280" s="19">
        <f>IF(OR(M280&lt;&gt;"",N280&lt;&gt;""),1,0)</f>
        <v>1</v>
      </c>
      <c r="AB280" s="19">
        <f>IF(M280&lt;&gt;0,1,0)</f>
        <v>1</v>
      </c>
      <c r="AC280" s="19">
        <f>IF(N280&lt;&gt;0,1,0)</f>
        <v>1</v>
      </c>
      <c r="AD280" s="23" t="str">
        <f>IF(W280&lt;&gt;"",$H280*W280,"")</f>
        <v/>
      </c>
      <c r="AE280" s="23" t="str">
        <f>IF(X280&lt;&gt;"",$H280*X280,"")</f>
        <v/>
      </c>
    </row>
    <row r="281" spans="2:31" x14ac:dyDescent="0.25">
      <c r="B281" s="18">
        <f>IF(G281="","",B280+1)</f>
        <v>259</v>
      </c>
      <c r="C281" s="25">
        <v>5200000015458</v>
      </c>
      <c r="D281" s="19"/>
      <c r="E281" s="19"/>
      <c r="F281" s="20"/>
      <c r="G281" s="20" t="s">
        <v>387</v>
      </c>
      <c r="H281" s="21">
        <v>17</v>
      </c>
      <c r="I281" s="21" t="s">
        <v>598</v>
      </c>
      <c r="J281" s="46"/>
      <c r="K281" s="46" t="s">
        <v>104</v>
      </c>
      <c r="L281" s="47"/>
      <c r="M281" s="48">
        <v>137</v>
      </c>
      <c r="N281" s="48">
        <v>137</v>
      </c>
      <c r="O281" s="49"/>
      <c r="P281" s="50"/>
      <c r="Q281" s="50">
        <v>0.18</v>
      </c>
      <c r="R281" s="50"/>
      <c r="S281" s="50"/>
      <c r="T281" s="46" t="s">
        <v>605</v>
      </c>
      <c r="U281" s="46" t="s">
        <v>606</v>
      </c>
      <c r="V281" s="51"/>
      <c r="W281" s="62"/>
      <c r="X281" s="62"/>
      <c r="Y281" s="23">
        <f>IF(M281&lt;&gt;"",$H281*M281,"")</f>
        <v>2329</v>
      </c>
      <c r="Z281" s="23">
        <f>IF(N281&lt;&gt;"",$H281*N281,"")</f>
        <v>2329</v>
      </c>
      <c r="AA281" s="19">
        <f>IF(OR(M281&lt;&gt;"",N281&lt;&gt;""),1,0)</f>
        <v>1</v>
      </c>
      <c r="AB281" s="19">
        <f>IF(M281&lt;&gt;0,1,0)</f>
        <v>1</v>
      </c>
      <c r="AC281" s="19">
        <f>IF(N281&lt;&gt;0,1,0)</f>
        <v>1</v>
      </c>
      <c r="AD281" s="23" t="str">
        <f>IF(W281&lt;&gt;"",$H281*W281,"")</f>
        <v/>
      </c>
      <c r="AE281" s="23" t="str">
        <f>IF(X281&lt;&gt;"",$H281*X281,"")</f>
        <v/>
      </c>
    </row>
    <row r="282" spans="2:31" x14ac:dyDescent="0.25">
      <c r="B282" s="18">
        <f>IF(G282="","",B281+1)</f>
        <v>260</v>
      </c>
      <c r="C282" s="25">
        <v>5200000015460</v>
      </c>
      <c r="D282" s="19"/>
      <c r="E282" s="19"/>
      <c r="F282" s="2"/>
      <c r="G282" s="20" t="s">
        <v>388</v>
      </c>
      <c r="H282" s="21">
        <v>33</v>
      </c>
      <c r="I282" s="21" t="s">
        <v>598</v>
      </c>
      <c r="J282" s="46"/>
      <c r="K282" s="46" t="s">
        <v>104</v>
      </c>
      <c r="L282" s="47"/>
      <c r="M282" s="48">
        <v>78</v>
      </c>
      <c r="N282" s="48">
        <v>78</v>
      </c>
      <c r="O282" s="49"/>
      <c r="P282" s="50"/>
      <c r="Q282" s="50">
        <v>0.18</v>
      </c>
      <c r="R282" s="50"/>
      <c r="S282" s="50"/>
      <c r="T282" s="46" t="s">
        <v>605</v>
      </c>
      <c r="U282" s="46" t="s">
        <v>606</v>
      </c>
      <c r="V282" s="51"/>
      <c r="W282" s="62"/>
      <c r="X282" s="62"/>
      <c r="Y282" s="23">
        <f>IF(M282&lt;&gt;"",$H282*M282,"")</f>
        <v>2574</v>
      </c>
      <c r="Z282" s="23">
        <f>IF(N282&lt;&gt;"",$H282*N282,"")</f>
        <v>2574</v>
      </c>
      <c r="AA282" s="19">
        <f>IF(OR(M282&lt;&gt;"",N282&lt;&gt;""),1,0)</f>
        <v>1</v>
      </c>
      <c r="AB282" s="19">
        <f>IF(M282&lt;&gt;0,1,0)</f>
        <v>1</v>
      </c>
      <c r="AC282" s="19">
        <f>IF(N282&lt;&gt;0,1,0)</f>
        <v>1</v>
      </c>
      <c r="AD282" s="23" t="str">
        <f>IF(W282&lt;&gt;"",$H282*W282,"")</f>
        <v/>
      </c>
      <c r="AE282" s="23" t="str">
        <f>IF(X282&lt;&gt;"",$H282*X282,"")</f>
        <v/>
      </c>
    </row>
    <row r="283" spans="2:31" x14ac:dyDescent="0.25">
      <c r="B283" s="18">
        <f>IF(G283="","",B282+1)</f>
        <v>261</v>
      </c>
      <c r="C283" s="25">
        <v>5200000015455</v>
      </c>
      <c r="D283" s="19"/>
      <c r="E283" s="19"/>
      <c r="F283" s="20"/>
      <c r="G283" s="20" t="s">
        <v>389</v>
      </c>
      <c r="H283" s="21">
        <v>9</v>
      </c>
      <c r="I283" s="21" t="s">
        <v>598</v>
      </c>
      <c r="J283" s="46"/>
      <c r="K283" s="46" t="s">
        <v>104</v>
      </c>
      <c r="L283" s="47"/>
      <c r="M283" s="48">
        <v>77.3</v>
      </c>
      <c r="N283" s="48">
        <v>77.3</v>
      </c>
      <c r="O283" s="49"/>
      <c r="P283" s="50"/>
      <c r="Q283" s="50">
        <v>0.18</v>
      </c>
      <c r="R283" s="50"/>
      <c r="S283" s="50"/>
      <c r="T283" s="46" t="s">
        <v>605</v>
      </c>
      <c r="U283" s="46" t="s">
        <v>606</v>
      </c>
      <c r="V283" s="51"/>
      <c r="W283" s="62"/>
      <c r="X283" s="62"/>
      <c r="Y283" s="23">
        <f>IF(M283&lt;&gt;"",$H283*M283,"")</f>
        <v>695.69999999999993</v>
      </c>
      <c r="Z283" s="23">
        <f>IF(N283&lt;&gt;"",$H283*N283,"")</f>
        <v>695.69999999999993</v>
      </c>
      <c r="AA283" s="19">
        <f>IF(OR(M283&lt;&gt;"",N283&lt;&gt;""),1,0)</f>
        <v>1</v>
      </c>
      <c r="AB283" s="19">
        <f>IF(M283&lt;&gt;0,1,0)</f>
        <v>1</v>
      </c>
      <c r="AC283" s="19">
        <f>IF(N283&lt;&gt;0,1,0)</f>
        <v>1</v>
      </c>
      <c r="AD283" s="23" t="str">
        <f>IF(W283&lt;&gt;"",$H283*W283,"")</f>
        <v/>
      </c>
      <c r="AE283" s="23" t="str">
        <f>IF(X283&lt;&gt;"",$H283*X283,"")</f>
        <v/>
      </c>
    </row>
    <row r="284" spans="2:31" x14ac:dyDescent="0.25">
      <c r="B284" s="18">
        <f>IF(G284="","",B283+1)</f>
        <v>262</v>
      </c>
      <c r="C284" s="25">
        <v>5200000014518</v>
      </c>
      <c r="D284" s="19"/>
      <c r="E284" s="19"/>
      <c r="F284" s="2"/>
      <c r="G284" s="20" t="s">
        <v>390</v>
      </c>
      <c r="H284" s="21">
        <v>13</v>
      </c>
      <c r="I284" s="21" t="s">
        <v>598</v>
      </c>
      <c r="J284" s="46"/>
      <c r="K284" s="46" t="s">
        <v>104</v>
      </c>
      <c r="L284" s="47"/>
      <c r="M284" s="48">
        <v>46</v>
      </c>
      <c r="N284" s="48">
        <v>46</v>
      </c>
      <c r="O284" s="49"/>
      <c r="P284" s="50"/>
      <c r="Q284" s="50">
        <v>0.18</v>
      </c>
      <c r="R284" s="50"/>
      <c r="S284" s="50"/>
      <c r="T284" s="46" t="s">
        <v>605</v>
      </c>
      <c r="U284" s="46" t="s">
        <v>606</v>
      </c>
      <c r="V284" s="51"/>
      <c r="W284" s="62"/>
      <c r="X284" s="62"/>
      <c r="Y284" s="23">
        <f>IF(M284&lt;&gt;"",$H284*M284,"")</f>
        <v>598</v>
      </c>
      <c r="Z284" s="23">
        <f>IF(N284&lt;&gt;"",$H284*N284,"")</f>
        <v>598</v>
      </c>
      <c r="AA284" s="19">
        <f>IF(OR(M284&lt;&gt;"",N284&lt;&gt;""),1,0)</f>
        <v>1</v>
      </c>
      <c r="AB284" s="19">
        <f>IF(M284&lt;&gt;0,1,0)</f>
        <v>1</v>
      </c>
      <c r="AC284" s="19">
        <f>IF(N284&lt;&gt;0,1,0)</f>
        <v>1</v>
      </c>
      <c r="AD284" s="23" t="str">
        <f>IF(W284&lt;&gt;"",$H284*W284,"")</f>
        <v/>
      </c>
      <c r="AE284" s="23" t="str">
        <f>IF(X284&lt;&gt;"",$H284*X284,"")</f>
        <v/>
      </c>
    </row>
    <row r="285" spans="2:31" x14ac:dyDescent="0.25">
      <c r="B285" s="18">
        <f>IF(G285="","",B284+1)</f>
        <v>263</v>
      </c>
      <c r="C285" s="25">
        <v>5200000014300</v>
      </c>
      <c r="D285" s="19"/>
      <c r="E285" s="19"/>
      <c r="F285" s="20"/>
      <c r="G285" s="20" t="s">
        <v>391</v>
      </c>
      <c r="H285" s="21">
        <v>1</v>
      </c>
      <c r="I285" s="21" t="s">
        <v>598</v>
      </c>
      <c r="J285" s="46"/>
      <c r="K285" s="46" t="s">
        <v>104</v>
      </c>
      <c r="L285" s="47"/>
      <c r="M285" s="48">
        <v>0.4</v>
      </c>
      <c r="N285" s="48">
        <v>0.4</v>
      </c>
      <c r="O285" s="49"/>
      <c r="P285" s="50"/>
      <c r="Q285" s="50">
        <v>0.18</v>
      </c>
      <c r="R285" s="50"/>
      <c r="S285" s="50"/>
      <c r="T285" s="46" t="s">
        <v>605</v>
      </c>
      <c r="U285" s="46" t="s">
        <v>606</v>
      </c>
      <c r="V285" s="51"/>
      <c r="W285" s="62"/>
      <c r="X285" s="62"/>
      <c r="Y285" s="23">
        <f>IF(M285&lt;&gt;"",$H285*M285,"")</f>
        <v>0.4</v>
      </c>
      <c r="Z285" s="23">
        <f>IF(N285&lt;&gt;"",$H285*N285,"")</f>
        <v>0.4</v>
      </c>
      <c r="AA285" s="19">
        <f>IF(OR(M285&lt;&gt;"",N285&lt;&gt;""),1,0)</f>
        <v>1</v>
      </c>
      <c r="AB285" s="19">
        <f>IF(M285&lt;&gt;0,1,0)</f>
        <v>1</v>
      </c>
      <c r="AC285" s="19">
        <f>IF(N285&lt;&gt;0,1,0)</f>
        <v>1</v>
      </c>
      <c r="AD285" s="23" t="str">
        <f>IF(W285&lt;&gt;"",$H285*W285,"")</f>
        <v/>
      </c>
      <c r="AE285" s="23" t="str">
        <f>IF(X285&lt;&gt;"",$H285*X285,"")</f>
        <v/>
      </c>
    </row>
    <row r="286" spans="2:31" x14ac:dyDescent="0.25">
      <c r="B286" s="18">
        <f>IF(G286="","",B285+1)</f>
        <v>264</v>
      </c>
      <c r="C286" s="25">
        <v>5200000004262</v>
      </c>
      <c r="D286" s="19"/>
      <c r="E286" s="19"/>
      <c r="F286" s="2"/>
      <c r="G286" s="20" t="s">
        <v>392</v>
      </c>
      <c r="H286" s="21">
        <v>1</v>
      </c>
      <c r="I286" s="21" t="s">
        <v>598</v>
      </c>
      <c r="J286" s="46"/>
      <c r="K286" s="46" t="s">
        <v>104</v>
      </c>
      <c r="L286" s="47"/>
      <c r="M286" s="48"/>
      <c r="N286" s="48"/>
      <c r="O286" s="49"/>
      <c r="P286" s="50"/>
      <c r="Q286" s="50">
        <v>0.18</v>
      </c>
      <c r="R286" s="50"/>
      <c r="S286" s="50"/>
      <c r="T286" s="46" t="s">
        <v>605</v>
      </c>
      <c r="U286" s="46" t="s">
        <v>606</v>
      </c>
      <c r="V286" s="51"/>
      <c r="W286" s="62"/>
      <c r="X286" s="62"/>
      <c r="Y286" s="23" t="str">
        <f>IF(M286&lt;&gt;"",$H286*M286,"")</f>
        <v/>
      </c>
      <c r="Z286" s="23" t="str">
        <f>IF(N286&lt;&gt;"",$H286*N286,"")</f>
        <v/>
      </c>
      <c r="AA286" s="19">
        <f>IF(OR(M286&lt;&gt;"",N286&lt;&gt;""),1,0)</f>
        <v>0</v>
      </c>
      <c r="AB286" s="19">
        <f>IF(M286&lt;&gt;0,1,0)</f>
        <v>0</v>
      </c>
      <c r="AC286" s="19">
        <f>IF(N286&lt;&gt;0,1,0)</f>
        <v>0</v>
      </c>
      <c r="AD286" s="23" t="str">
        <f>IF(W286&lt;&gt;"",$H286*W286,"")</f>
        <v/>
      </c>
      <c r="AE286" s="23" t="str">
        <f>IF(X286&lt;&gt;"",$H286*X286,"")</f>
        <v/>
      </c>
    </row>
    <row r="287" spans="2:31" x14ac:dyDescent="0.25">
      <c r="B287" s="18">
        <f>IF(G287="","",B286+1)</f>
        <v>265</v>
      </c>
      <c r="C287" s="25">
        <v>5200000014468</v>
      </c>
      <c r="D287" s="19"/>
      <c r="E287" s="19"/>
      <c r="F287" s="2"/>
      <c r="G287" s="20" t="s">
        <v>393</v>
      </c>
      <c r="H287" s="21">
        <v>48</v>
      </c>
      <c r="I287" s="21" t="s">
        <v>598</v>
      </c>
      <c r="J287" s="46"/>
      <c r="K287" s="46" t="s">
        <v>104</v>
      </c>
      <c r="L287" s="47"/>
      <c r="M287" s="48">
        <v>5.55</v>
      </c>
      <c r="N287" s="48">
        <v>5.55</v>
      </c>
      <c r="O287" s="49"/>
      <c r="P287" s="50"/>
      <c r="Q287" s="50">
        <v>0.18</v>
      </c>
      <c r="R287" s="50"/>
      <c r="S287" s="50"/>
      <c r="T287" s="46" t="s">
        <v>605</v>
      </c>
      <c r="U287" s="46" t="s">
        <v>606</v>
      </c>
      <c r="V287" s="51"/>
      <c r="W287" s="62"/>
      <c r="X287" s="62"/>
      <c r="Y287" s="23">
        <f>IF(M287&lt;&gt;"",$H287*M287,"")</f>
        <v>266.39999999999998</v>
      </c>
      <c r="Z287" s="23">
        <f>IF(N287&lt;&gt;"",$H287*N287,"")</f>
        <v>266.39999999999998</v>
      </c>
      <c r="AA287" s="19">
        <f>IF(OR(M287&lt;&gt;"",N287&lt;&gt;""),1,0)</f>
        <v>1</v>
      </c>
      <c r="AB287" s="19">
        <f>IF(M287&lt;&gt;0,1,0)</f>
        <v>1</v>
      </c>
      <c r="AC287" s="19">
        <f>IF(N287&lt;&gt;0,1,0)</f>
        <v>1</v>
      </c>
      <c r="AD287" s="23" t="str">
        <f>IF(W287&lt;&gt;"",$H287*W287,"")</f>
        <v/>
      </c>
      <c r="AE287" s="23" t="str">
        <f>IF(X287&lt;&gt;"",$H287*X287,"")</f>
        <v/>
      </c>
    </row>
    <row r="288" spans="2:31" x14ac:dyDescent="0.25">
      <c r="B288" s="18">
        <f>IF(G288="","",B287+1)</f>
        <v>266</v>
      </c>
      <c r="C288" s="25">
        <v>5200000014465</v>
      </c>
      <c r="D288" s="19"/>
      <c r="E288" s="19"/>
      <c r="F288" s="20"/>
      <c r="G288" s="20" t="s">
        <v>394</v>
      </c>
      <c r="H288" s="21">
        <v>32</v>
      </c>
      <c r="I288" s="21" t="s">
        <v>598</v>
      </c>
      <c r="J288" s="46"/>
      <c r="K288" s="46" t="s">
        <v>104</v>
      </c>
      <c r="L288" s="47"/>
      <c r="M288" s="48">
        <v>2.15</v>
      </c>
      <c r="N288" s="48">
        <v>2.15</v>
      </c>
      <c r="O288" s="49"/>
      <c r="P288" s="50"/>
      <c r="Q288" s="50">
        <v>0.18</v>
      </c>
      <c r="R288" s="50"/>
      <c r="S288" s="50"/>
      <c r="T288" s="46" t="s">
        <v>605</v>
      </c>
      <c r="U288" s="46" t="s">
        <v>606</v>
      </c>
      <c r="V288" s="51"/>
      <c r="W288" s="62"/>
      <c r="X288" s="62"/>
      <c r="Y288" s="23">
        <f>IF(M288&lt;&gt;"",$H288*M288,"")</f>
        <v>68.8</v>
      </c>
      <c r="Z288" s="23">
        <f>IF(N288&lt;&gt;"",$H288*N288,"")</f>
        <v>68.8</v>
      </c>
      <c r="AA288" s="19">
        <f>IF(OR(M288&lt;&gt;"",N288&lt;&gt;""),1,0)</f>
        <v>1</v>
      </c>
      <c r="AB288" s="19">
        <f>IF(M288&lt;&gt;0,1,0)</f>
        <v>1</v>
      </c>
      <c r="AC288" s="19">
        <f>IF(N288&lt;&gt;0,1,0)</f>
        <v>1</v>
      </c>
      <c r="AD288" s="23" t="str">
        <f>IF(W288&lt;&gt;"",$H288*W288,"")</f>
        <v/>
      </c>
      <c r="AE288" s="23" t="str">
        <f>IF(X288&lt;&gt;"",$H288*X288,"")</f>
        <v/>
      </c>
    </row>
    <row r="289" spans="2:31" x14ac:dyDescent="0.25">
      <c r="B289" s="18">
        <f>IF(G289="","",B288+1)</f>
        <v>267</v>
      </c>
      <c r="C289" s="25">
        <v>5200000014464</v>
      </c>
      <c r="D289" s="19"/>
      <c r="E289" s="19"/>
      <c r="F289" s="2"/>
      <c r="G289" s="20" t="s">
        <v>395</v>
      </c>
      <c r="H289" s="21">
        <v>32</v>
      </c>
      <c r="I289" s="21" t="s">
        <v>598</v>
      </c>
      <c r="J289" s="46"/>
      <c r="K289" s="46" t="s">
        <v>104</v>
      </c>
      <c r="L289" s="47"/>
      <c r="M289" s="48">
        <v>22</v>
      </c>
      <c r="N289" s="48">
        <v>22</v>
      </c>
      <c r="O289" s="49"/>
      <c r="P289" s="50"/>
      <c r="Q289" s="50">
        <v>0.18</v>
      </c>
      <c r="R289" s="50"/>
      <c r="S289" s="50"/>
      <c r="T289" s="46" t="s">
        <v>605</v>
      </c>
      <c r="U289" s="46" t="s">
        <v>606</v>
      </c>
      <c r="V289" s="51"/>
      <c r="W289" s="62"/>
      <c r="X289" s="62"/>
      <c r="Y289" s="23">
        <f>IF(M289&lt;&gt;"",$H289*M289,"")</f>
        <v>704</v>
      </c>
      <c r="Z289" s="23">
        <f>IF(N289&lt;&gt;"",$H289*N289,"")</f>
        <v>704</v>
      </c>
      <c r="AA289" s="19">
        <f>IF(OR(M289&lt;&gt;"",N289&lt;&gt;""),1,0)</f>
        <v>1</v>
      </c>
      <c r="AB289" s="19">
        <f>IF(M289&lt;&gt;0,1,0)</f>
        <v>1</v>
      </c>
      <c r="AC289" s="19">
        <f>IF(N289&lt;&gt;0,1,0)</f>
        <v>1</v>
      </c>
      <c r="AD289" s="23" t="str">
        <f>IF(W289&lt;&gt;"",$H289*W289,"")</f>
        <v/>
      </c>
      <c r="AE289" s="23" t="str">
        <f>IF(X289&lt;&gt;"",$H289*X289,"")</f>
        <v/>
      </c>
    </row>
    <row r="290" spans="2:31" x14ac:dyDescent="0.25">
      <c r="B290" s="18">
        <f>IF(G290="","",B289+1)</f>
        <v>268</v>
      </c>
      <c r="C290" s="25">
        <v>5200000014469</v>
      </c>
      <c r="D290" s="19"/>
      <c r="E290" s="19"/>
      <c r="F290" s="20"/>
      <c r="G290" s="20" t="s">
        <v>396</v>
      </c>
      <c r="H290" s="21">
        <v>48</v>
      </c>
      <c r="I290" s="21" t="s">
        <v>598</v>
      </c>
      <c r="J290" s="46"/>
      <c r="K290" s="46" t="s">
        <v>104</v>
      </c>
      <c r="L290" s="47"/>
      <c r="M290" s="48">
        <v>3.6</v>
      </c>
      <c r="N290" s="48">
        <v>3.6</v>
      </c>
      <c r="O290" s="49"/>
      <c r="P290" s="50"/>
      <c r="Q290" s="50">
        <v>0.18</v>
      </c>
      <c r="R290" s="50"/>
      <c r="S290" s="50"/>
      <c r="T290" s="46" t="s">
        <v>605</v>
      </c>
      <c r="U290" s="46" t="s">
        <v>606</v>
      </c>
      <c r="V290" s="51"/>
      <c r="W290" s="62"/>
      <c r="X290" s="62"/>
      <c r="Y290" s="23">
        <f>IF(M290&lt;&gt;"",$H290*M290,"")</f>
        <v>172.8</v>
      </c>
      <c r="Z290" s="23">
        <f>IF(N290&lt;&gt;"",$H290*N290,"")</f>
        <v>172.8</v>
      </c>
      <c r="AA290" s="19">
        <f>IF(OR(M290&lt;&gt;"",N290&lt;&gt;""),1,0)</f>
        <v>1</v>
      </c>
      <c r="AB290" s="19">
        <f>IF(M290&lt;&gt;0,1,0)</f>
        <v>1</v>
      </c>
      <c r="AC290" s="19">
        <f>IF(N290&lt;&gt;0,1,0)</f>
        <v>1</v>
      </c>
      <c r="AD290" s="23" t="str">
        <f>IF(W290&lt;&gt;"",$H290*W290,"")</f>
        <v/>
      </c>
      <c r="AE290" s="23" t="str">
        <f>IF(X290&lt;&gt;"",$H290*X290,"")</f>
        <v/>
      </c>
    </row>
    <row r="291" spans="2:31" x14ac:dyDescent="0.25">
      <c r="B291" s="18">
        <f>IF(G291="","",B290+1)</f>
        <v>269</v>
      </c>
      <c r="C291" s="25">
        <v>5200000014463</v>
      </c>
      <c r="D291" s="19"/>
      <c r="E291" s="19"/>
      <c r="F291" s="2"/>
      <c r="G291" s="20" t="s">
        <v>397</v>
      </c>
      <c r="H291" s="21">
        <v>16</v>
      </c>
      <c r="I291" s="21" t="s">
        <v>598</v>
      </c>
      <c r="J291" s="46"/>
      <c r="K291" s="46" t="s">
        <v>104</v>
      </c>
      <c r="L291" s="47"/>
      <c r="M291" s="48">
        <v>3.41</v>
      </c>
      <c r="N291" s="48">
        <v>3.41</v>
      </c>
      <c r="O291" s="49"/>
      <c r="P291" s="50"/>
      <c r="Q291" s="50">
        <v>0.18</v>
      </c>
      <c r="R291" s="50"/>
      <c r="S291" s="50"/>
      <c r="T291" s="46" t="s">
        <v>605</v>
      </c>
      <c r="U291" s="46" t="s">
        <v>606</v>
      </c>
      <c r="V291" s="51"/>
      <c r="W291" s="62"/>
      <c r="X291" s="62"/>
      <c r="Y291" s="23">
        <f>IF(M291&lt;&gt;"",$H291*M291,"")</f>
        <v>54.56</v>
      </c>
      <c r="Z291" s="23">
        <f>IF(N291&lt;&gt;"",$H291*N291,"")</f>
        <v>54.56</v>
      </c>
      <c r="AA291" s="19">
        <f>IF(OR(M291&lt;&gt;"",N291&lt;&gt;""),1,0)</f>
        <v>1</v>
      </c>
      <c r="AB291" s="19">
        <f>IF(M291&lt;&gt;0,1,0)</f>
        <v>1</v>
      </c>
      <c r="AC291" s="19">
        <f>IF(N291&lt;&gt;0,1,0)</f>
        <v>1</v>
      </c>
      <c r="AD291" s="23" t="str">
        <f>IF(W291&lt;&gt;"",$H291*W291,"")</f>
        <v/>
      </c>
      <c r="AE291" s="23" t="str">
        <f>IF(X291&lt;&gt;"",$H291*X291,"")</f>
        <v/>
      </c>
    </row>
    <row r="292" spans="2:31" x14ac:dyDescent="0.25">
      <c r="B292" s="18">
        <f>IF(G292="","",B291+1)</f>
        <v>270</v>
      </c>
      <c r="C292" s="25">
        <v>5200000013015</v>
      </c>
      <c r="D292" s="19"/>
      <c r="E292" s="19"/>
      <c r="F292" s="20"/>
      <c r="G292" s="20" t="s">
        <v>398</v>
      </c>
      <c r="H292" s="21">
        <v>1</v>
      </c>
      <c r="I292" s="21" t="s">
        <v>598</v>
      </c>
      <c r="J292" s="46"/>
      <c r="K292" s="46" t="s">
        <v>104</v>
      </c>
      <c r="L292" s="47"/>
      <c r="M292" s="48"/>
      <c r="N292" s="48"/>
      <c r="O292" s="49"/>
      <c r="P292" s="50"/>
      <c r="Q292" s="50">
        <v>0.18</v>
      </c>
      <c r="R292" s="50"/>
      <c r="S292" s="50"/>
      <c r="T292" s="46" t="s">
        <v>605</v>
      </c>
      <c r="U292" s="46" t="s">
        <v>606</v>
      </c>
      <c r="V292" s="51"/>
      <c r="W292" s="62"/>
      <c r="X292" s="62"/>
      <c r="Y292" s="23" t="str">
        <f>IF(M292&lt;&gt;"",$H292*M292,"")</f>
        <v/>
      </c>
      <c r="Z292" s="23" t="str">
        <f>IF(N292&lt;&gt;"",$H292*N292,"")</f>
        <v/>
      </c>
      <c r="AA292" s="19">
        <f>IF(OR(M292&lt;&gt;"",N292&lt;&gt;""),1,0)</f>
        <v>0</v>
      </c>
      <c r="AB292" s="19">
        <f>IF(M292&lt;&gt;0,1,0)</f>
        <v>0</v>
      </c>
      <c r="AC292" s="19">
        <f>IF(N292&lt;&gt;0,1,0)</f>
        <v>0</v>
      </c>
      <c r="AD292" s="23" t="str">
        <f>IF(W292&lt;&gt;"",$H292*W292,"")</f>
        <v/>
      </c>
      <c r="AE292" s="23" t="str">
        <f>IF(X292&lt;&gt;"",$H292*X292,"")</f>
        <v/>
      </c>
    </row>
    <row r="293" spans="2:31" x14ac:dyDescent="0.25">
      <c r="B293" s="18">
        <f>IF(G293="","",B292+1)</f>
        <v>271</v>
      </c>
      <c r="C293" s="25">
        <v>5200000013024</v>
      </c>
      <c r="D293" s="19"/>
      <c r="E293" s="19"/>
      <c r="F293" s="2"/>
      <c r="G293" s="20" t="s">
        <v>399</v>
      </c>
      <c r="H293" s="21">
        <v>1</v>
      </c>
      <c r="I293" s="21" t="s">
        <v>598</v>
      </c>
      <c r="J293" s="46"/>
      <c r="K293" s="46" t="s">
        <v>104</v>
      </c>
      <c r="L293" s="47"/>
      <c r="M293" s="48"/>
      <c r="N293" s="48"/>
      <c r="O293" s="49"/>
      <c r="P293" s="50"/>
      <c r="Q293" s="50">
        <v>0.18</v>
      </c>
      <c r="R293" s="50"/>
      <c r="S293" s="50"/>
      <c r="T293" s="46" t="s">
        <v>605</v>
      </c>
      <c r="U293" s="46" t="s">
        <v>606</v>
      </c>
      <c r="V293" s="51"/>
      <c r="W293" s="62"/>
      <c r="X293" s="62"/>
      <c r="Y293" s="23" t="str">
        <f>IF(M293&lt;&gt;"",$H293*M293,"")</f>
        <v/>
      </c>
      <c r="Z293" s="23" t="str">
        <f>IF(N293&lt;&gt;"",$H293*N293,"")</f>
        <v/>
      </c>
      <c r="AA293" s="19">
        <f>IF(OR(M293&lt;&gt;"",N293&lt;&gt;""),1,0)</f>
        <v>0</v>
      </c>
      <c r="AB293" s="19">
        <f>IF(M293&lt;&gt;0,1,0)</f>
        <v>0</v>
      </c>
      <c r="AC293" s="19">
        <f>IF(N293&lt;&gt;0,1,0)</f>
        <v>0</v>
      </c>
      <c r="AD293" s="23" t="str">
        <f>IF(W293&lt;&gt;"",$H293*W293,"")</f>
        <v/>
      </c>
      <c r="AE293" s="23" t="str">
        <f>IF(X293&lt;&gt;"",$H293*X293,"")</f>
        <v/>
      </c>
    </row>
    <row r="294" spans="2:31" x14ac:dyDescent="0.25">
      <c r="B294" s="18">
        <f>IF(G294="","",B293+1)</f>
        <v>272</v>
      </c>
      <c r="C294" s="25">
        <v>5200000013016</v>
      </c>
      <c r="D294" s="19"/>
      <c r="E294" s="19"/>
      <c r="F294" s="20"/>
      <c r="G294" s="20" t="s">
        <v>400</v>
      </c>
      <c r="H294" s="21">
        <v>1</v>
      </c>
      <c r="I294" s="21" t="s">
        <v>598</v>
      </c>
      <c r="J294" s="46"/>
      <c r="K294" s="46" t="s">
        <v>104</v>
      </c>
      <c r="L294" s="47"/>
      <c r="M294" s="48"/>
      <c r="N294" s="48"/>
      <c r="O294" s="49"/>
      <c r="P294" s="50"/>
      <c r="Q294" s="50">
        <v>0.18</v>
      </c>
      <c r="R294" s="50"/>
      <c r="S294" s="50"/>
      <c r="T294" s="46" t="s">
        <v>605</v>
      </c>
      <c r="U294" s="46" t="s">
        <v>606</v>
      </c>
      <c r="V294" s="51"/>
      <c r="W294" s="62"/>
      <c r="X294" s="62"/>
      <c r="Y294" s="23" t="str">
        <f>IF(M294&lt;&gt;"",$H294*M294,"")</f>
        <v/>
      </c>
      <c r="Z294" s="23" t="str">
        <f>IF(N294&lt;&gt;"",$H294*N294,"")</f>
        <v/>
      </c>
      <c r="AA294" s="19">
        <f>IF(OR(M294&lt;&gt;"",N294&lt;&gt;""),1,0)</f>
        <v>0</v>
      </c>
      <c r="AB294" s="19">
        <f>IF(M294&lt;&gt;0,1,0)</f>
        <v>0</v>
      </c>
      <c r="AC294" s="19">
        <f>IF(N294&lt;&gt;0,1,0)</f>
        <v>0</v>
      </c>
      <c r="AD294" s="23" t="str">
        <f>IF(W294&lt;&gt;"",$H294*W294,"")</f>
        <v/>
      </c>
      <c r="AE294" s="23" t="str">
        <f>IF(X294&lt;&gt;"",$H294*X294,"")</f>
        <v/>
      </c>
    </row>
    <row r="295" spans="2:31" x14ac:dyDescent="0.25">
      <c r="B295" s="18">
        <f>IF(G295="","",B294+1)</f>
        <v>273</v>
      </c>
      <c r="C295" s="25">
        <v>5200000013025</v>
      </c>
      <c r="D295" s="19"/>
      <c r="E295" s="19"/>
      <c r="F295" s="2"/>
      <c r="G295" s="20" t="s">
        <v>401</v>
      </c>
      <c r="H295" s="21">
        <v>1</v>
      </c>
      <c r="I295" s="21" t="s">
        <v>598</v>
      </c>
      <c r="J295" s="46"/>
      <c r="K295" s="46" t="s">
        <v>104</v>
      </c>
      <c r="L295" s="47"/>
      <c r="M295" s="48"/>
      <c r="N295" s="48"/>
      <c r="O295" s="49"/>
      <c r="P295" s="50"/>
      <c r="Q295" s="50">
        <v>0.18</v>
      </c>
      <c r="R295" s="50"/>
      <c r="S295" s="50"/>
      <c r="T295" s="46" t="s">
        <v>605</v>
      </c>
      <c r="U295" s="46" t="s">
        <v>606</v>
      </c>
      <c r="V295" s="51"/>
      <c r="W295" s="62"/>
      <c r="X295" s="62"/>
      <c r="Y295" s="23" t="str">
        <f>IF(M295&lt;&gt;"",$H295*M295,"")</f>
        <v/>
      </c>
      <c r="Z295" s="23" t="str">
        <f>IF(N295&lt;&gt;"",$H295*N295,"")</f>
        <v/>
      </c>
      <c r="AA295" s="19">
        <f>IF(OR(M295&lt;&gt;"",N295&lt;&gt;""),1,0)</f>
        <v>0</v>
      </c>
      <c r="AB295" s="19">
        <f>IF(M295&lt;&gt;0,1,0)</f>
        <v>0</v>
      </c>
      <c r="AC295" s="19">
        <f>IF(N295&lt;&gt;0,1,0)</f>
        <v>0</v>
      </c>
      <c r="AD295" s="23" t="str">
        <f>IF(W295&lt;&gt;"",$H295*W295,"")</f>
        <v/>
      </c>
      <c r="AE295" s="23" t="str">
        <f>IF(X295&lt;&gt;"",$H295*X295,"")</f>
        <v/>
      </c>
    </row>
    <row r="296" spans="2:31" x14ac:dyDescent="0.25">
      <c r="B296" s="18">
        <f>IF(G296="","",B295+1)</f>
        <v>274</v>
      </c>
      <c r="C296" s="25">
        <v>5200000013017</v>
      </c>
      <c r="D296" s="19"/>
      <c r="E296" s="19"/>
      <c r="F296" s="20"/>
      <c r="G296" s="20" t="s">
        <v>402</v>
      </c>
      <c r="H296" s="21">
        <v>1</v>
      </c>
      <c r="I296" s="21" t="s">
        <v>598</v>
      </c>
      <c r="J296" s="46"/>
      <c r="K296" s="46" t="s">
        <v>104</v>
      </c>
      <c r="L296" s="47"/>
      <c r="M296" s="48">
        <v>0.5</v>
      </c>
      <c r="N296" s="48">
        <v>0.5</v>
      </c>
      <c r="O296" s="49"/>
      <c r="P296" s="50"/>
      <c r="Q296" s="50">
        <v>0.18</v>
      </c>
      <c r="R296" s="50"/>
      <c r="S296" s="50"/>
      <c r="T296" s="46" t="s">
        <v>605</v>
      </c>
      <c r="U296" s="46" t="s">
        <v>606</v>
      </c>
      <c r="V296" s="51"/>
      <c r="W296" s="62"/>
      <c r="X296" s="62"/>
      <c r="Y296" s="23">
        <f>IF(M296&lt;&gt;"",$H296*M296,"")</f>
        <v>0.5</v>
      </c>
      <c r="Z296" s="23">
        <f>IF(N296&lt;&gt;"",$H296*N296,"")</f>
        <v>0.5</v>
      </c>
      <c r="AA296" s="19">
        <f>IF(OR(M296&lt;&gt;"",N296&lt;&gt;""),1,0)</f>
        <v>1</v>
      </c>
      <c r="AB296" s="19">
        <f>IF(M296&lt;&gt;0,1,0)</f>
        <v>1</v>
      </c>
      <c r="AC296" s="19">
        <f>IF(N296&lt;&gt;0,1,0)</f>
        <v>1</v>
      </c>
      <c r="AD296" s="23" t="str">
        <f>IF(W296&lt;&gt;"",$H296*W296,"")</f>
        <v/>
      </c>
      <c r="AE296" s="23" t="str">
        <f>IF(X296&lt;&gt;"",$H296*X296,"")</f>
        <v/>
      </c>
    </row>
    <row r="297" spans="2:31" x14ac:dyDescent="0.25">
      <c r="B297" s="18">
        <f>IF(G297="","",B296+1)</f>
        <v>275</v>
      </c>
      <c r="C297" s="25">
        <v>5200000013026</v>
      </c>
      <c r="D297" s="19"/>
      <c r="E297" s="19"/>
      <c r="F297" s="2"/>
      <c r="G297" s="20" t="s">
        <v>403</v>
      </c>
      <c r="H297" s="21">
        <v>1</v>
      </c>
      <c r="I297" s="21" t="s">
        <v>598</v>
      </c>
      <c r="J297" s="46"/>
      <c r="K297" s="46" t="s">
        <v>104</v>
      </c>
      <c r="L297" s="47"/>
      <c r="M297" s="48">
        <v>2.9</v>
      </c>
      <c r="N297" s="48">
        <v>2.9</v>
      </c>
      <c r="O297" s="49"/>
      <c r="P297" s="50"/>
      <c r="Q297" s="50">
        <v>0.18</v>
      </c>
      <c r="R297" s="50"/>
      <c r="S297" s="50"/>
      <c r="T297" s="46" t="s">
        <v>605</v>
      </c>
      <c r="U297" s="46" t="s">
        <v>606</v>
      </c>
      <c r="V297" s="51"/>
      <c r="W297" s="62"/>
      <c r="X297" s="62"/>
      <c r="Y297" s="23">
        <f>IF(M297&lt;&gt;"",$H297*M297,"")</f>
        <v>2.9</v>
      </c>
      <c r="Z297" s="23">
        <f>IF(N297&lt;&gt;"",$H297*N297,"")</f>
        <v>2.9</v>
      </c>
      <c r="AA297" s="19">
        <f>IF(OR(M297&lt;&gt;"",N297&lt;&gt;""),1,0)</f>
        <v>1</v>
      </c>
      <c r="AB297" s="19">
        <f>IF(M297&lt;&gt;0,1,0)</f>
        <v>1</v>
      </c>
      <c r="AC297" s="19">
        <f>IF(N297&lt;&gt;0,1,0)</f>
        <v>1</v>
      </c>
      <c r="AD297" s="23" t="str">
        <f>IF(W297&lt;&gt;"",$H297*W297,"")</f>
        <v/>
      </c>
      <c r="AE297" s="23" t="str">
        <f>IF(X297&lt;&gt;"",$H297*X297,"")</f>
        <v/>
      </c>
    </row>
    <row r="298" spans="2:31" x14ac:dyDescent="0.25">
      <c r="B298" s="18">
        <f>IF(G298="","",B297+1)</f>
        <v>276</v>
      </c>
      <c r="C298" s="25">
        <v>5200000015517</v>
      </c>
      <c r="D298" s="19"/>
      <c r="E298" s="19"/>
      <c r="F298" s="20"/>
      <c r="G298" s="20" t="s">
        <v>404</v>
      </c>
      <c r="H298" s="21">
        <v>667</v>
      </c>
      <c r="I298" s="21" t="s">
        <v>598</v>
      </c>
      <c r="J298" s="46"/>
      <c r="K298" s="46" t="s">
        <v>104</v>
      </c>
      <c r="L298" s="47"/>
      <c r="M298" s="48">
        <v>0.9</v>
      </c>
      <c r="N298" s="48">
        <v>0.9</v>
      </c>
      <c r="O298" s="49"/>
      <c r="P298" s="50"/>
      <c r="Q298" s="50">
        <v>0.18</v>
      </c>
      <c r="R298" s="50"/>
      <c r="S298" s="50"/>
      <c r="T298" s="46" t="s">
        <v>605</v>
      </c>
      <c r="U298" s="46" t="s">
        <v>606</v>
      </c>
      <c r="V298" s="51"/>
      <c r="W298" s="62"/>
      <c r="X298" s="62"/>
      <c r="Y298" s="23">
        <f>IF(M298&lt;&gt;"",$H298*M298,"")</f>
        <v>600.30000000000007</v>
      </c>
      <c r="Z298" s="23">
        <f>IF(N298&lt;&gt;"",$H298*N298,"")</f>
        <v>600.30000000000007</v>
      </c>
      <c r="AA298" s="19">
        <f>IF(OR(M298&lt;&gt;"",N298&lt;&gt;""),1,0)</f>
        <v>1</v>
      </c>
      <c r="AB298" s="19">
        <f>IF(M298&lt;&gt;0,1,0)</f>
        <v>1</v>
      </c>
      <c r="AC298" s="19">
        <f>IF(N298&lt;&gt;0,1,0)</f>
        <v>1</v>
      </c>
      <c r="AD298" s="23" t="str">
        <f>IF(W298&lt;&gt;"",$H298*W298,"")</f>
        <v/>
      </c>
      <c r="AE298" s="23" t="str">
        <f>IF(X298&lt;&gt;"",$H298*X298,"")</f>
        <v/>
      </c>
    </row>
    <row r="299" spans="2:31" x14ac:dyDescent="0.25">
      <c r="B299" s="18">
        <f>IF(G299="","",B298+1)</f>
        <v>277</v>
      </c>
      <c r="C299" s="25">
        <v>5200000013018</v>
      </c>
      <c r="D299" s="19"/>
      <c r="E299" s="19"/>
      <c r="F299" s="2"/>
      <c r="G299" s="20" t="s">
        <v>405</v>
      </c>
      <c r="H299" s="21">
        <v>1</v>
      </c>
      <c r="I299" s="21" t="s">
        <v>598</v>
      </c>
      <c r="J299" s="46"/>
      <c r="K299" s="46" t="s">
        <v>104</v>
      </c>
      <c r="L299" s="47"/>
      <c r="M299" s="48">
        <v>0.65</v>
      </c>
      <c r="N299" s="48">
        <v>0.65</v>
      </c>
      <c r="O299" s="49"/>
      <c r="P299" s="50"/>
      <c r="Q299" s="50">
        <v>0.18</v>
      </c>
      <c r="R299" s="50"/>
      <c r="S299" s="50"/>
      <c r="T299" s="46" t="s">
        <v>605</v>
      </c>
      <c r="U299" s="46" t="s">
        <v>606</v>
      </c>
      <c r="V299" s="51"/>
      <c r="W299" s="62"/>
      <c r="X299" s="62"/>
      <c r="Y299" s="23">
        <f>IF(M299&lt;&gt;"",$H299*M299,"")</f>
        <v>0.65</v>
      </c>
      <c r="Z299" s="23">
        <f>IF(N299&lt;&gt;"",$H299*N299,"")</f>
        <v>0.65</v>
      </c>
      <c r="AA299" s="19">
        <f>IF(OR(M299&lt;&gt;"",N299&lt;&gt;""),1,0)</f>
        <v>1</v>
      </c>
      <c r="AB299" s="19">
        <f>IF(M299&lt;&gt;0,1,0)</f>
        <v>1</v>
      </c>
      <c r="AC299" s="19">
        <f>IF(N299&lt;&gt;0,1,0)</f>
        <v>1</v>
      </c>
      <c r="AD299" s="23" t="str">
        <f>IF(W299&lt;&gt;"",$H299*W299,"")</f>
        <v/>
      </c>
      <c r="AE299" s="23" t="str">
        <f>IF(X299&lt;&gt;"",$H299*X299,"")</f>
        <v/>
      </c>
    </row>
    <row r="300" spans="2:31" x14ac:dyDescent="0.25">
      <c r="B300" s="18">
        <f>IF(G300="","",B299+1)</f>
        <v>278</v>
      </c>
      <c r="C300" s="25">
        <v>5200000013027</v>
      </c>
      <c r="D300" s="19"/>
      <c r="E300" s="19"/>
      <c r="F300" s="20"/>
      <c r="G300" s="20" t="s">
        <v>406</v>
      </c>
      <c r="H300" s="21">
        <v>1</v>
      </c>
      <c r="I300" s="21" t="s">
        <v>598</v>
      </c>
      <c r="J300" s="46"/>
      <c r="K300" s="46" t="s">
        <v>104</v>
      </c>
      <c r="L300" s="47"/>
      <c r="M300" s="48">
        <v>0.7</v>
      </c>
      <c r="N300" s="48">
        <v>0.7</v>
      </c>
      <c r="O300" s="49"/>
      <c r="P300" s="50"/>
      <c r="Q300" s="50">
        <v>0.18</v>
      </c>
      <c r="R300" s="50"/>
      <c r="S300" s="50"/>
      <c r="T300" s="46" t="s">
        <v>605</v>
      </c>
      <c r="U300" s="46" t="s">
        <v>606</v>
      </c>
      <c r="V300" s="51"/>
      <c r="W300" s="62"/>
      <c r="X300" s="62"/>
      <c r="Y300" s="23">
        <f>IF(M300&lt;&gt;"",$H300*M300,"")</f>
        <v>0.7</v>
      </c>
      <c r="Z300" s="23">
        <f>IF(N300&lt;&gt;"",$H300*N300,"")</f>
        <v>0.7</v>
      </c>
      <c r="AA300" s="19">
        <f>IF(OR(M300&lt;&gt;"",N300&lt;&gt;""),1,0)</f>
        <v>1</v>
      </c>
      <c r="AB300" s="19">
        <f>IF(M300&lt;&gt;0,1,0)</f>
        <v>1</v>
      </c>
      <c r="AC300" s="19">
        <f>IF(N300&lt;&gt;0,1,0)</f>
        <v>1</v>
      </c>
      <c r="AD300" s="23" t="str">
        <f>IF(W300&lt;&gt;"",$H300*W300,"")</f>
        <v/>
      </c>
      <c r="AE300" s="23" t="str">
        <f>IF(X300&lt;&gt;"",$H300*X300,"")</f>
        <v/>
      </c>
    </row>
    <row r="301" spans="2:31" x14ac:dyDescent="0.25">
      <c r="B301" s="18">
        <f>IF(G301="","",B300+1)</f>
        <v>279</v>
      </c>
      <c r="C301" s="25">
        <v>5200000013019</v>
      </c>
      <c r="D301" s="19"/>
      <c r="E301" s="19"/>
      <c r="F301" s="2"/>
      <c r="G301" s="20" t="s">
        <v>407</v>
      </c>
      <c r="H301" s="21">
        <v>1</v>
      </c>
      <c r="I301" s="21" t="s">
        <v>598</v>
      </c>
      <c r="J301" s="46"/>
      <c r="K301" s="46" t="s">
        <v>104</v>
      </c>
      <c r="L301" s="47"/>
      <c r="M301" s="48">
        <v>0.28000000000000003</v>
      </c>
      <c r="N301" s="48">
        <v>0.28000000000000003</v>
      </c>
      <c r="O301" s="49"/>
      <c r="P301" s="50"/>
      <c r="Q301" s="50">
        <v>0.18</v>
      </c>
      <c r="R301" s="50"/>
      <c r="S301" s="50"/>
      <c r="T301" s="46" t="s">
        <v>605</v>
      </c>
      <c r="U301" s="46" t="s">
        <v>606</v>
      </c>
      <c r="V301" s="51"/>
      <c r="W301" s="62"/>
      <c r="X301" s="62"/>
      <c r="Y301" s="23">
        <f>IF(M301&lt;&gt;"",$H301*M301,"")</f>
        <v>0.28000000000000003</v>
      </c>
      <c r="Z301" s="23">
        <f>IF(N301&lt;&gt;"",$H301*N301,"")</f>
        <v>0.28000000000000003</v>
      </c>
      <c r="AA301" s="19">
        <f>IF(OR(M301&lt;&gt;"",N301&lt;&gt;""),1,0)</f>
        <v>1</v>
      </c>
      <c r="AB301" s="19">
        <f>IF(M301&lt;&gt;0,1,0)</f>
        <v>1</v>
      </c>
      <c r="AC301" s="19">
        <f>IF(N301&lt;&gt;0,1,0)</f>
        <v>1</v>
      </c>
      <c r="AD301" s="23" t="str">
        <f>IF(W301&lt;&gt;"",$H301*W301,"")</f>
        <v/>
      </c>
      <c r="AE301" s="23" t="str">
        <f>IF(X301&lt;&gt;"",$H301*X301,"")</f>
        <v/>
      </c>
    </row>
    <row r="302" spans="2:31" x14ac:dyDescent="0.25">
      <c r="B302" s="18">
        <f>IF(G302="","",B301+1)</f>
        <v>280</v>
      </c>
      <c r="C302" s="25">
        <v>5200000011302</v>
      </c>
      <c r="D302" s="19"/>
      <c r="E302" s="19"/>
      <c r="F302" s="20"/>
      <c r="G302" s="20" t="s">
        <v>408</v>
      </c>
      <c r="H302" s="21">
        <v>1</v>
      </c>
      <c r="I302" s="21" t="s">
        <v>598</v>
      </c>
      <c r="J302" s="46"/>
      <c r="K302" s="46" t="s">
        <v>104</v>
      </c>
      <c r="L302" s="47"/>
      <c r="M302" s="48"/>
      <c r="N302" s="48"/>
      <c r="O302" s="49"/>
      <c r="P302" s="50"/>
      <c r="Q302" s="50">
        <v>0.18</v>
      </c>
      <c r="R302" s="50"/>
      <c r="S302" s="50"/>
      <c r="T302" s="46" t="s">
        <v>605</v>
      </c>
      <c r="U302" s="46" t="s">
        <v>606</v>
      </c>
      <c r="V302" s="51"/>
      <c r="W302" s="62"/>
      <c r="X302" s="62"/>
      <c r="Y302" s="23" t="str">
        <f>IF(M302&lt;&gt;"",$H302*M302,"")</f>
        <v/>
      </c>
      <c r="Z302" s="23" t="str">
        <f>IF(N302&lt;&gt;"",$H302*N302,"")</f>
        <v/>
      </c>
      <c r="AA302" s="19">
        <f>IF(OR(M302&lt;&gt;"",N302&lt;&gt;""),1,0)</f>
        <v>0</v>
      </c>
      <c r="AB302" s="19">
        <f>IF(M302&lt;&gt;0,1,0)</f>
        <v>0</v>
      </c>
      <c r="AC302" s="19">
        <f>IF(N302&lt;&gt;0,1,0)</f>
        <v>0</v>
      </c>
      <c r="AD302" s="23" t="str">
        <f>IF(W302&lt;&gt;"",$H302*W302,"")</f>
        <v/>
      </c>
      <c r="AE302" s="23" t="str">
        <f>IF(X302&lt;&gt;"",$H302*X302,"")</f>
        <v/>
      </c>
    </row>
    <row r="303" spans="2:31" x14ac:dyDescent="0.25">
      <c r="B303" s="18">
        <f>IF(G303="","",B302+1)</f>
        <v>281</v>
      </c>
      <c r="C303" s="25">
        <v>5200000013029</v>
      </c>
      <c r="D303" s="19"/>
      <c r="E303" s="19"/>
      <c r="F303" s="2"/>
      <c r="G303" s="20" t="s">
        <v>409</v>
      </c>
      <c r="H303" s="21">
        <v>1</v>
      </c>
      <c r="I303" s="21" t="s">
        <v>598</v>
      </c>
      <c r="J303" s="46"/>
      <c r="K303" s="46" t="s">
        <v>104</v>
      </c>
      <c r="L303" s="47"/>
      <c r="M303" s="48">
        <v>1.4</v>
      </c>
      <c r="N303" s="48">
        <v>1.4</v>
      </c>
      <c r="O303" s="49"/>
      <c r="P303" s="50"/>
      <c r="Q303" s="50">
        <v>0.18</v>
      </c>
      <c r="R303" s="50"/>
      <c r="S303" s="50"/>
      <c r="T303" s="46" t="s">
        <v>605</v>
      </c>
      <c r="U303" s="46" t="s">
        <v>606</v>
      </c>
      <c r="V303" s="51"/>
      <c r="W303" s="62"/>
      <c r="X303" s="62"/>
      <c r="Y303" s="23">
        <f>IF(M303&lt;&gt;"",$H303*M303,"")</f>
        <v>1.4</v>
      </c>
      <c r="Z303" s="23">
        <f>IF(N303&lt;&gt;"",$H303*N303,"")</f>
        <v>1.4</v>
      </c>
      <c r="AA303" s="19">
        <f>IF(OR(M303&lt;&gt;"",N303&lt;&gt;""),1,0)</f>
        <v>1</v>
      </c>
      <c r="AB303" s="19">
        <f>IF(M303&lt;&gt;0,1,0)</f>
        <v>1</v>
      </c>
      <c r="AC303" s="19">
        <f>IF(N303&lt;&gt;0,1,0)</f>
        <v>1</v>
      </c>
      <c r="AD303" s="23" t="str">
        <f>IF(W303&lt;&gt;"",$H303*W303,"")</f>
        <v/>
      </c>
      <c r="AE303" s="23" t="str">
        <f>IF(X303&lt;&gt;"",$H303*X303,"")</f>
        <v/>
      </c>
    </row>
    <row r="304" spans="2:31" x14ac:dyDescent="0.25">
      <c r="B304" s="18">
        <f>IF(G304="","",B303+1)</f>
        <v>282</v>
      </c>
      <c r="C304" s="25">
        <v>5200000013020</v>
      </c>
      <c r="D304" s="19"/>
      <c r="E304" s="19"/>
      <c r="F304" s="20"/>
      <c r="G304" s="20" t="s">
        <v>410</v>
      </c>
      <c r="H304" s="21">
        <v>1</v>
      </c>
      <c r="I304" s="21" t="s">
        <v>598</v>
      </c>
      <c r="J304" s="46"/>
      <c r="K304" s="46" t="s">
        <v>104</v>
      </c>
      <c r="L304" s="47"/>
      <c r="M304" s="48"/>
      <c r="N304" s="48"/>
      <c r="O304" s="49"/>
      <c r="P304" s="50"/>
      <c r="Q304" s="50">
        <v>0.18</v>
      </c>
      <c r="R304" s="50"/>
      <c r="S304" s="50"/>
      <c r="T304" s="46" t="s">
        <v>605</v>
      </c>
      <c r="U304" s="46" t="s">
        <v>606</v>
      </c>
      <c r="V304" s="51"/>
      <c r="W304" s="62"/>
      <c r="X304" s="62"/>
      <c r="Y304" s="23" t="str">
        <f>IF(M304&lt;&gt;"",$H304*M304,"")</f>
        <v/>
      </c>
      <c r="Z304" s="23" t="str">
        <f>IF(N304&lt;&gt;"",$H304*N304,"")</f>
        <v/>
      </c>
      <c r="AA304" s="19">
        <f>IF(OR(M304&lt;&gt;"",N304&lt;&gt;""),1,0)</f>
        <v>0</v>
      </c>
      <c r="AB304" s="19">
        <f>IF(M304&lt;&gt;0,1,0)</f>
        <v>0</v>
      </c>
      <c r="AC304" s="19">
        <f>IF(N304&lt;&gt;0,1,0)</f>
        <v>0</v>
      </c>
      <c r="AD304" s="23" t="str">
        <f>IF(W304&lt;&gt;"",$H304*W304,"")</f>
        <v/>
      </c>
      <c r="AE304" s="23" t="str">
        <f>IF(X304&lt;&gt;"",$H304*X304,"")</f>
        <v/>
      </c>
    </row>
    <row r="305" spans="2:31" x14ac:dyDescent="0.25">
      <c r="B305" s="18">
        <f>IF(G305="","",B304+1)</f>
        <v>283</v>
      </c>
      <c r="C305" s="25">
        <v>5200000013031</v>
      </c>
      <c r="D305" s="19"/>
      <c r="E305" s="19"/>
      <c r="F305" s="2"/>
      <c r="G305" s="20" t="s">
        <v>411</v>
      </c>
      <c r="H305" s="21">
        <v>1</v>
      </c>
      <c r="I305" s="21" t="s">
        <v>598</v>
      </c>
      <c r="J305" s="46"/>
      <c r="K305" s="46" t="s">
        <v>104</v>
      </c>
      <c r="L305" s="47"/>
      <c r="M305" s="48"/>
      <c r="N305" s="48"/>
      <c r="O305" s="49"/>
      <c r="P305" s="50"/>
      <c r="Q305" s="50">
        <v>0.18</v>
      </c>
      <c r="R305" s="50"/>
      <c r="S305" s="50"/>
      <c r="T305" s="46" t="s">
        <v>605</v>
      </c>
      <c r="U305" s="46" t="s">
        <v>606</v>
      </c>
      <c r="V305" s="51"/>
      <c r="W305" s="62"/>
      <c r="X305" s="62"/>
      <c r="Y305" s="23" t="str">
        <f>IF(M305&lt;&gt;"",$H305*M305,"")</f>
        <v/>
      </c>
      <c r="Z305" s="23" t="str">
        <f>IF(N305&lt;&gt;"",$H305*N305,"")</f>
        <v/>
      </c>
      <c r="AA305" s="19">
        <f>IF(OR(M305&lt;&gt;"",N305&lt;&gt;""),1,0)</f>
        <v>0</v>
      </c>
      <c r="AB305" s="19">
        <f>IF(M305&lt;&gt;0,1,0)</f>
        <v>0</v>
      </c>
      <c r="AC305" s="19">
        <f>IF(N305&lt;&gt;0,1,0)</f>
        <v>0</v>
      </c>
      <c r="AD305" s="23" t="str">
        <f>IF(W305&lt;&gt;"",$H305*W305,"")</f>
        <v/>
      </c>
      <c r="AE305" s="23" t="str">
        <f>IF(X305&lt;&gt;"",$H305*X305,"")</f>
        <v/>
      </c>
    </row>
    <row r="306" spans="2:31" x14ac:dyDescent="0.25">
      <c r="B306" s="18">
        <f>IF(G306="","",B305+1)</f>
        <v>284</v>
      </c>
      <c r="C306" s="25">
        <v>5200000013021</v>
      </c>
      <c r="D306" s="19"/>
      <c r="E306" s="19"/>
      <c r="F306" s="20"/>
      <c r="G306" s="20" t="s">
        <v>412</v>
      </c>
      <c r="H306" s="21">
        <v>1</v>
      </c>
      <c r="I306" s="21" t="s">
        <v>598</v>
      </c>
      <c r="J306" s="46"/>
      <c r="K306" s="46" t="s">
        <v>104</v>
      </c>
      <c r="L306" s="47"/>
      <c r="M306" s="48">
        <v>1.45</v>
      </c>
      <c r="N306" s="48">
        <v>1.45</v>
      </c>
      <c r="O306" s="49"/>
      <c r="P306" s="50"/>
      <c r="Q306" s="50">
        <v>0.18</v>
      </c>
      <c r="R306" s="50"/>
      <c r="S306" s="50"/>
      <c r="T306" s="46" t="s">
        <v>605</v>
      </c>
      <c r="U306" s="46" t="s">
        <v>606</v>
      </c>
      <c r="V306" s="51"/>
      <c r="W306" s="62"/>
      <c r="X306" s="62"/>
      <c r="Y306" s="23">
        <f>IF(M306&lt;&gt;"",$H306*M306,"")</f>
        <v>1.45</v>
      </c>
      <c r="Z306" s="23">
        <f>IF(N306&lt;&gt;"",$H306*N306,"")</f>
        <v>1.45</v>
      </c>
      <c r="AA306" s="19">
        <f>IF(OR(M306&lt;&gt;"",N306&lt;&gt;""),1,0)</f>
        <v>1</v>
      </c>
      <c r="AB306" s="19">
        <f>IF(M306&lt;&gt;0,1,0)</f>
        <v>1</v>
      </c>
      <c r="AC306" s="19">
        <f>IF(N306&lt;&gt;0,1,0)</f>
        <v>1</v>
      </c>
      <c r="AD306" s="23" t="str">
        <f>IF(W306&lt;&gt;"",$H306*W306,"")</f>
        <v/>
      </c>
      <c r="AE306" s="23" t="str">
        <f>IF(X306&lt;&gt;"",$H306*X306,"")</f>
        <v/>
      </c>
    </row>
    <row r="307" spans="2:31" x14ac:dyDescent="0.25">
      <c r="B307" s="18">
        <f>IF(G307="","",B306+1)</f>
        <v>285</v>
      </c>
      <c r="C307" s="25">
        <v>5200000013032</v>
      </c>
      <c r="D307" s="19"/>
      <c r="E307" s="19"/>
      <c r="F307" s="2"/>
      <c r="G307" s="20" t="s">
        <v>413</v>
      </c>
      <c r="H307" s="21">
        <v>1</v>
      </c>
      <c r="I307" s="21" t="s">
        <v>598</v>
      </c>
      <c r="J307" s="46"/>
      <c r="K307" s="46" t="s">
        <v>104</v>
      </c>
      <c r="L307" s="47"/>
      <c r="M307" s="48">
        <v>2.85</v>
      </c>
      <c r="N307" s="48">
        <v>2.85</v>
      </c>
      <c r="O307" s="49"/>
      <c r="P307" s="50"/>
      <c r="Q307" s="50">
        <v>0.18</v>
      </c>
      <c r="R307" s="50"/>
      <c r="S307" s="50"/>
      <c r="T307" s="46" t="s">
        <v>605</v>
      </c>
      <c r="U307" s="46" t="s">
        <v>606</v>
      </c>
      <c r="V307" s="51"/>
      <c r="W307" s="62"/>
      <c r="X307" s="62"/>
      <c r="Y307" s="23">
        <f>IF(M307&lt;&gt;"",$H307*M307,"")</f>
        <v>2.85</v>
      </c>
      <c r="Z307" s="23">
        <f>IF(N307&lt;&gt;"",$H307*N307,"")</f>
        <v>2.85</v>
      </c>
      <c r="AA307" s="19">
        <f>IF(OR(M307&lt;&gt;"",N307&lt;&gt;""),1,0)</f>
        <v>1</v>
      </c>
      <c r="AB307" s="19">
        <f>IF(M307&lt;&gt;0,1,0)</f>
        <v>1</v>
      </c>
      <c r="AC307" s="19">
        <f>IF(N307&lt;&gt;0,1,0)</f>
        <v>1</v>
      </c>
      <c r="AD307" s="23" t="str">
        <f>IF(W307&lt;&gt;"",$H307*W307,"")</f>
        <v/>
      </c>
      <c r="AE307" s="23" t="str">
        <f>IF(X307&lt;&gt;"",$H307*X307,"")</f>
        <v/>
      </c>
    </row>
    <row r="308" spans="2:31" x14ac:dyDescent="0.25">
      <c r="B308" s="18">
        <f>IF(G308="","",B307+1)</f>
        <v>286</v>
      </c>
      <c r="C308" s="25">
        <v>5200000015263</v>
      </c>
      <c r="D308" s="19"/>
      <c r="E308" s="19"/>
      <c r="F308" s="20"/>
      <c r="G308" s="20" t="s">
        <v>414</v>
      </c>
      <c r="H308" s="21">
        <v>1</v>
      </c>
      <c r="I308" s="21" t="s">
        <v>598</v>
      </c>
      <c r="J308" s="46"/>
      <c r="K308" s="46" t="s">
        <v>104</v>
      </c>
      <c r="L308" s="47"/>
      <c r="M308" s="48"/>
      <c r="N308" s="48"/>
      <c r="O308" s="49"/>
      <c r="P308" s="50"/>
      <c r="Q308" s="50">
        <v>0.18</v>
      </c>
      <c r="R308" s="50"/>
      <c r="S308" s="50"/>
      <c r="T308" s="46" t="s">
        <v>605</v>
      </c>
      <c r="U308" s="46" t="s">
        <v>606</v>
      </c>
      <c r="V308" s="51"/>
      <c r="W308" s="62"/>
      <c r="X308" s="62"/>
      <c r="Y308" s="23" t="str">
        <f>IF(M308&lt;&gt;"",$H308*M308,"")</f>
        <v/>
      </c>
      <c r="Z308" s="23" t="str">
        <f>IF(N308&lt;&gt;"",$H308*N308,"")</f>
        <v/>
      </c>
      <c r="AA308" s="19">
        <f>IF(OR(M308&lt;&gt;"",N308&lt;&gt;""),1,0)</f>
        <v>0</v>
      </c>
      <c r="AB308" s="19">
        <f>IF(M308&lt;&gt;0,1,0)</f>
        <v>0</v>
      </c>
      <c r="AC308" s="19">
        <f>IF(N308&lt;&gt;0,1,0)</f>
        <v>0</v>
      </c>
      <c r="AD308" s="23" t="str">
        <f>IF(W308&lt;&gt;"",$H308*W308,"")</f>
        <v/>
      </c>
      <c r="AE308" s="23" t="str">
        <f>IF(X308&lt;&gt;"",$H308*X308,"")</f>
        <v/>
      </c>
    </row>
    <row r="309" spans="2:31" x14ac:dyDescent="0.25">
      <c r="B309" s="18">
        <f>IF(G309="","",B308+1)</f>
        <v>287</v>
      </c>
      <c r="C309" s="25">
        <v>5200000021874</v>
      </c>
      <c r="D309" s="19"/>
      <c r="E309" s="19"/>
      <c r="F309" s="2"/>
      <c r="G309" s="20" t="s">
        <v>570</v>
      </c>
      <c r="H309" s="21">
        <v>7</v>
      </c>
      <c r="I309" s="21" t="s">
        <v>598</v>
      </c>
      <c r="J309" s="46"/>
      <c r="K309" s="46" t="s">
        <v>104</v>
      </c>
      <c r="L309" s="47"/>
      <c r="M309" s="48">
        <v>5.87</v>
      </c>
      <c r="N309" s="48">
        <v>5.87</v>
      </c>
      <c r="O309" s="49"/>
      <c r="P309" s="50"/>
      <c r="Q309" s="50">
        <v>0.18</v>
      </c>
      <c r="R309" s="50"/>
      <c r="S309" s="50"/>
      <c r="T309" s="46" t="s">
        <v>605</v>
      </c>
      <c r="U309" s="46" t="s">
        <v>606</v>
      </c>
      <c r="V309" s="51"/>
      <c r="W309" s="62"/>
      <c r="X309" s="62"/>
      <c r="Y309" s="23">
        <f>IF(M309&lt;&gt;"",$H309*M309,"")</f>
        <v>41.09</v>
      </c>
      <c r="Z309" s="23">
        <f>IF(N309&lt;&gt;"",$H309*N309,"")</f>
        <v>41.09</v>
      </c>
      <c r="AA309" s="19">
        <f>IF(OR(M309&lt;&gt;"",N309&lt;&gt;""),1,0)</f>
        <v>1</v>
      </c>
      <c r="AB309" s="19">
        <f>IF(M309&lt;&gt;0,1,0)</f>
        <v>1</v>
      </c>
      <c r="AC309" s="19">
        <f>IF(N309&lt;&gt;0,1,0)</f>
        <v>1</v>
      </c>
      <c r="AD309" s="23" t="str">
        <f>IF(W309&lt;&gt;"",$H309*W309,"")</f>
        <v/>
      </c>
      <c r="AE309" s="23" t="str">
        <f>IF(X309&lt;&gt;"",$H309*X309,"")</f>
        <v/>
      </c>
    </row>
    <row r="310" spans="2:31" x14ac:dyDescent="0.25">
      <c r="B310" s="18">
        <f>IF(G310="","",B309+1)</f>
        <v>288</v>
      </c>
      <c r="C310" s="25">
        <v>5200000021871</v>
      </c>
      <c r="D310" s="19"/>
      <c r="E310" s="19"/>
      <c r="F310" s="20"/>
      <c r="G310" s="20" t="s">
        <v>571</v>
      </c>
      <c r="H310" s="21">
        <v>7</v>
      </c>
      <c r="I310" s="21" t="s">
        <v>598</v>
      </c>
      <c r="J310" s="46"/>
      <c r="K310" s="46" t="s">
        <v>104</v>
      </c>
      <c r="L310" s="47"/>
      <c r="M310" s="48">
        <v>4.3</v>
      </c>
      <c r="N310" s="48">
        <v>4.3</v>
      </c>
      <c r="O310" s="49"/>
      <c r="P310" s="50"/>
      <c r="Q310" s="50">
        <v>0.18</v>
      </c>
      <c r="R310" s="50"/>
      <c r="S310" s="50"/>
      <c r="T310" s="46" t="s">
        <v>605</v>
      </c>
      <c r="U310" s="46" t="s">
        <v>606</v>
      </c>
      <c r="V310" s="51"/>
      <c r="W310" s="62"/>
      <c r="X310" s="62"/>
      <c r="Y310" s="23">
        <f>IF(M310&lt;&gt;"",$H310*M310,"")</f>
        <v>30.099999999999998</v>
      </c>
      <c r="Z310" s="23">
        <f>IF(N310&lt;&gt;"",$H310*N310,"")</f>
        <v>30.099999999999998</v>
      </c>
      <c r="AA310" s="19">
        <f>IF(OR(M310&lt;&gt;"",N310&lt;&gt;""),1,0)</f>
        <v>1</v>
      </c>
      <c r="AB310" s="19">
        <f>IF(M310&lt;&gt;0,1,0)</f>
        <v>1</v>
      </c>
      <c r="AC310" s="19">
        <f>IF(N310&lt;&gt;0,1,0)</f>
        <v>1</v>
      </c>
      <c r="AD310" s="23" t="str">
        <f>IF(W310&lt;&gt;"",$H310*W310,"")</f>
        <v/>
      </c>
      <c r="AE310" s="23" t="str">
        <f>IF(X310&lt;&gt;"",$H310*X310,"")</f>
        <v/>
      </c>
    </row>
    <row r="311" spans="2:31" x14ac:dyDescent="0.25">
      <c r="B311" s="18">
        <f>IF(G311="","",B310+1)</f>
        <v>289</v>
      </c>
      <c r="C311" s="25">
        <v>5200000021876</v>
      </c>
      <c r="D311" s="19"/>
      <c r="E311" s="19"/>
      <c r="F311" s="2"/>
      <c r="G311" s="20" t="s">
        <v>572</v>
      </c>
      <c r="H311" s="21">
        <v>1</v>
      </c>
      <c r="I311" s="21" t="s">
        <v>598</v>
      </c>
      <c r="J311" s="46"/>
      <c r="K311" s="46" t="s">
        <v>104</v>
      </c>
      <c r="L311" s="47"/>
      <c r="M311" s="48">
        <v>19.600000000000001</v>
      </c>
      <c r="N311" s="48">
        <v>19.600000000000001</v>
      </c>
      <c r="O311" s="49"/>
      <c r="P311" s="50"/>
      <c r="Q311" s="50">
        <v>0.18</v>
      </c>
      <c r="R311" s="50"/>
      <c r="S311" s="50"/>
      <c r="T311" s="46" t="s">
        <v>605</v>
      </c>
      <c r="U311" s="46" t="s">
        <v>606</v>
      </c>
      <c r="V311" s="51"/>
      <c r="W311" s="62"/>
      <c r="X311" s="62"/>
      <c r="Y311" s="23">
        <f>IF(M311&lt;&gt;"",$H311*M311,"")</f>
        <v>19.600000000000001</v>
      </c>
      <c r="Z311" s="23">
        <f>IF(N311&lt;&gt;"",$H311*N311,"")</f>
        <v>19.600000000000001</v>
      </c>
      <c r="AA311" s="19">
        <f>IF(OR(M311&lt;&gt;"",N311&lt;&gt;""),1,0)</f>
        <v>1</v>
      </c>
      <c r="AB311" s="19">
        <f>IF(M311&lt;&gt;0,1,0)</f>
        <v>1</v>
      </c>
      <c r="AC311" s="19">
        <f>IF(N311&lt;&gt;0,1,0)</f>
        <v>1</v>
      </c>
      <c r="AD311" s="23" t="str">
        <f>IF(W311&lt;&gt;"",$H311*W311,"")</f>
        <v/>
      </c>
      <c r="AE311" s="23" t="str">
        <f>IF(X311&lt;&gt;"",$H311*X311,"")</f>
        <v/>
      </c>
    </row>
    <row r="312" spans="2:31" x14ac:dyDescent="0.25">
      <c r="B312" s="18">
        <f>IF(G312="","",B311+1)</f>
        <v>290</v>
      </c>
      <c r="C312" s="25">
        <v>5200000021873</v>
      </c>
      <c r="D312" s="19"/>
      <c r="E312" s="19"/>
      <c r="F312" s="20"/>
      <c r="G312" s="20" t="s">
        <v>573</v>
      </c>
      <c r="H312" s="21">
        <v>7</v>
      </c>
      <c r="I312" s="21" t="s">
        <v>598</v>
      </c>
      <c r="J312" s="46"/>
      <c r="K312" s="46" t="s">
        <v>104</v>
      </c>
      <c r="L312" s="47"/>
      <c r="M312" s="48">
        <v>6.6</v>
      </c>
      <c r="N312" s="48">
        <v>6.6</v>
      </c>
      <c r="O312" s="49"/>
      <c r="P312" s="50"/>
      <c r="Q312" s="50">
        <v>0.18</v>
      </c>
      <c r="R312" s="50"/>
      <c r="S312" s="50"/>
      <c r="T312" s="46" t="s">
        <v>605</v>
      </c>
      <c r="U312" s="46" t="s">
        <v>606</v>
      </c>
      <c r="V312" s="51"/>
      <c r="W312" s="62"/>
      <c r="X312" s="62"/>
      <c r="Y312" s="23">
        <f>IF(M312&lt;&gt;"",$H312*M312,"")</f>
        <v>46.199999999999996</v>
      </c>
      <c r="Z312" s="23">
        <f>IF(N312&lt;&gt;"",$H312*N312,"")</f>
        <v>46.199999999999996</v>
      </c>
      <c r="AA312" s="19">
        <f>IF(OR(M312&lt;&gt;"",N312&lt;&gt;""),1,0)</f>
        <v>1</v>
      </c>
      <c r="AB312" s="19">
        <f>IF(M312&lt;&gt;0,1,0)</f>
        <v>1</v>
      </c>
      <c r="AC312" s="19">
        <f>IF(N312&lt;&gt;0,1,0)</f>
        <v>1</v>
      </c>
      <c r="AD312" s="23" t="str">
        <f>IF(W312&lt;&gt;"",$H312*W312,"")</f>
        <v/>
      </c>
      <c r="AE312" s="23" t="str">
        <f>IF(X312&lt;&gt;"",$H312*X312,"")</f>
        <v/>
      </c>
    </row>
    <row r="313" spans="2:31" x14ac:dyDescent="0.25">
      <c r="B313" s="18">
        <f>IF(G313="","",B312+1)</f>
        <v>291</v>
      </c>
      <c r="C313" s="25">
        <v>5200000021872</v>
      </c>
      <c r="D313" s="19"/>
      <c r="E313" s="19"/>
      <c r="F313" s="2"/>
      <c r="G313" s="20" t="s">
        <v>574</v>
      </c>
      <c r="H313" s="21">
        <v>7</v>
      </c>
      <c r="I313" s="21" t="s">
        <v>598</v>
      </c>
      <c r="J313" s="46"/>
      <c r="K313" s="46" t="s">
        <v>104</v>
      </c>
      <c r="L313" s="47"/>
      <c r="M313" s="48">
        <v>5.05</v>
      </c>
      <c r="N313" s="48">
        <v>5.05</v>
      </c>
      <c r="O313" s="49"/>
      <c r="P313" s="50"/>
      <c r="Q313" s="50">
        <v>0.18</v>
      </c>
      <c r="R313" s="50"/>
      <c r="S313" s="50"/>
      <c r="T313" s="46" t="s">
        <v>605</v>
      </c>
      <c r="U313" s="46" t="s">
        <v>606</v>
      </c>
      <c r="V313" s="51"/>
      <c r="W313" s="62"/>
      <c r="X313" s="62"/>
      <c r="Y313" s="23">
        <f>IF(M313&lt;&gt;"",$H313*M313,"")</f>
        <v>35.35</v>
      </c>
      <c r="Z313" s="23">
        <f>IF(N313&lt;&gt;"",$H313*N313,"")</f>
        <v>35.35</v>
      </c>
      <c r="AA313" s="19">
        <f>IF(OR(M313&lt;&gt;"",N313&lt;&gt;""),1,0)</f>
        <v>1</v>
      </c>
      <c r="AB313" s="19">
        <f>IF(M313&lt;&gt;0,1,0)</f>
        <v>1</v>
      </c>
      <c r="AC313" s="19">
        <f>IF(N313&lt;&gt;0,1,0)</f>
        <v>1</v>
      </c>
      <c r="AD313" s="23" t="str">
        <f>IF(W313&lt;&gt;"",$H313*W313,"")</f>
        <v/>
      </c>
      <c r="AE313" s="23" t="str">
        <f>IF(X313&lt;&gt;"",$H313*X313,"")</f>
        <v/>
      </c>
    </row>
    <row r="314" spans="2:31" x14ac:dyDescent="0.25">
      <c r="B314" s="18">
        <f>IF(G314="","",B313+1)</f>
        <v>292</v>
      </c>
      <c r="C314" s="25">
        <v>5200000021875</v>
      </c>
      <c r="D314" s="19"/>
      <c r="E314" s="19"/>
      <c r="F314" s="20"/>
      <c r="G314" s="20" t="s">
        <v>575</v>
      </c>
      <c r="H314" s="21">
        <v>4</v>
      </c>
      <c r="I314" s="21" t="s">
        <v>598</v>
      </c>
      <c r="J314" s="46"/>
      <c r="K314" s="46" t="s">
        <v>104</v>
      </c>
      <c r="L314" s="47"/>
      <c r="M314" s="48">
        <v>13.65</v>
      </c>
      <c r="N314" s="48">
        <v>13.65</v>
      </c>
      <c r="O314" s="49"/>
      <c r="P314" s="50"/>
      <c r="Q314" s="50">
        <v>0.18</v>
      </c>
      <c r="R314" s="50"/>
      <c r="S314" s="50"/>
      <c r="T314" s="46" t="s">
        <v>605</v>
      </c>
      <c r="U314" s="46" t="s">
        <v>606</v>
      </c>
      <c r="V314" s="51"/>
      <c r="W314" s="62"/>
      <c r="X314" s="62"/>
      <c r="Y314" s="23">
        <f>IF(M314&lt;&gt;"",$H314*M314,"")</f>
        <v>54.6</v>
      </c>
      <c r="Z314" s="23">
        <f>IF(N314&lt;&gt;"",$H314*N314,"")</f>
        <v>54.6</v>
      </c>
      <c r="AA314" s="19">
        <f>IF(OR(M314&lt;&gt;"",N314&lt;&gt;""),1,0)</f>
        <v>1</v>
      </c>
      <c r="AB314" s="19">
        <f>IF(M314&lt;&gt;0,1,0)</f>
        <v>1</v>
      </c>
      <c r="AC314" s="19">
        <f>IF(N314&lt;&gt;0,1,0)</f>
        <v>1</v>
      </c>
      <c r="AD314" s="23" t="str">
        <f>IF(W314&lt;&gt;"",$H314*W314,"")</f>
        <v/>
      </c>
      <c r="AE314" s="23" t="str">
        <f>IF(X314&lt;&gt;"",$H314*X314,"")</f>
        <v/>
      </c>
    </row>
    <row r="315" spans="2:31" x14ac:dyDescent="0.25">
      <c r="B315" s="18">
        <f>IF(G315="","",B314+1)</f>
        <v>293</v>
      </c>
      <c r="C315" s="25">
        <v>5200000021853</v>
      </c>
      <c r="D315" s="19"/>
      <c r="E315" s="19"/>
      <c r="F315" s="2"/>
      <c r="G315" s="20" t="s">
        <v>576</v>
      </c>
      <c r="H315" s="21">
        <v>27</v>
      </c>
      <c r="I315" s="21" t="s">
        <v>598</v>
      </c>
      <c r="J315" s="46"/>
      <c r="K315" s="46" t="s">
        <v>104</v>
      </c>
      <c r="L315" s="47"/>
      <c r="M315" s="48">
        <v>8.35</v>
      </c>
      <c r="N315" s="48">
        <v>8.35</v>
      </c>
      <c r="O315" s="49"/>
      <c r="P315" s="50"/>
      <c r="Q315" s="50">
        <v>0.18</v>
      </c>
      <c r="R315" s="50"/>
      <c r="S315" s="50"/>
      <c r="T315" s="46" t="s">
        <v>605</v>
      </c>
      <c r="U315" s="46" t="s">
        <v>606</v>
      </c>
      <c r="V315" s="51"/>
      <c r="W315" s="62"/>
      <c r="X315" s="62"/>
      <c r="Y315" s="23">
        <f>IF(M315&lt;&gt;"",$H315*M315,"")</f>
        <v>225.45</v>
      </c>
      <c r="Z315" s="23">
        <f>IF(N315&lt;&gt;"",$H315*N315,"")</f>
        <v>225.45</v>
      </c>
      <c r="AA315" s="19">
        <f>IF(OR(M315&lt;&gt;"",N315&lt;&gt;""),1,0)</f>
        <v>1</v>
      </c>
      <c r="AB315" s="19">
        <f>IF(M315&lt;&gt;0,1,0)</f>
        <v>1</v>
      </c>
      <c r="AC315" s="19">
        <f>IF(N315&lt;&gt;0,1,0)</f>
        <v>1</v>
      </c>
      <c r="AD315" s="23" t="str">
        <f>IF(W315&lt;&gt;"",$H315*W315,"")</f>
        <v/>
      </c>
      <c r="AE315" s="23" t="str">
        <f>IF(X315&lt;&gt;"",$H315*X315,"")</f>
        <v/>
      </c>
    </row>
    <row r="316" spans="2:31" x14ac:dyDescent="0.25">
      <c r="B316" s="18">
        <f>IF(G316="","",B315+1)</f>
        <v>294</v>
      </c>
      <c r="C316" s="25">
        <v>5200000021854</v>
      </c>
      <c r="D316" s="19"/>
      <c r="E316" s="19"/>
      <c r="F316" s="20"/>
      <c r="G316" s="20" t="s">
        <v>577</v>
      </c>
      <c r="H316" s="21">
        <v>8</v>
      </c>
      <c r="I316" s="21" t="s">
        <v>598</v>
      </c>
      <c r="J316" s="46"/>
      <c r="K316" s="46" t="s">
        <v>104</v>
      </c>
      <c r="L316" s="47"/>
      <c r="M316" s="48">
        <v>8.85</v>
      </c>
      <c r="N316" s="48">
        <v>8.85</v>
      </c>
      <c r="O316" s="49"/>
      <c r="P316" s="50"/>
      <c r="Q316" s="50">
        <v>0.18</v>
      </c>
      <c r="R316" s="50"/>
      <c r="S316" s="50"/>
      <c r="T316" s="46" t="s">
        <v>605</v>
      </c>
      <c r="U316" s="46" t="s">
        <v>606</v>
      </c>
      <c r="V316" s="51"/>
      <c r="W316" s="62"/>
      <c r="X316" s="62"/>
      <c r="Y316" s="23">
        <f>IF(M316&lt;&gt;"",$H316*M316,"")</f>
        <v>70.8</v>
      </c>
      <c r="Z316" s="23">
        <f>IF(N316&lt;&gt;"",$H316*N316,"")</f>
        <v>70.8</v>
      </c>
      <c r="AA316" s="19">
        <f>IF(OR(M316&lt;&gt;"",N316&lt;&gt;""),1,0)</f>
        <v>1</v>
      </c>
      <c r="AB316" s="19">
        <f>IF(M316&lt;&gt;0,1,0)</f>
        <v>1</v>
      </c>
      <c r="AC316" s="19">
        <f>IF(N316&lt;&gt;0,1,0)</f>
        <v>1</v>
      </c>
      <c r="AD316" s="23" t="str">
        <f>IF(W316&lt;&gt;"",$H316*W316,"")</f>
        <v/>
      </c>
      <c r="AE316" s="23" t="str">
        <f>IF(X316&lt;&gt;"",$H316*X316,"")</f>
        <v/>
      </c>
    </row>
    <row r="317" spans="2:31" x14ac:dyDescent="0.25">
      <c r="B317" s="18">
        <f>IF(G317="","",B316+1)</f>
        <v>295</v>
      </c>
      <c r="C317" s="25">
        <v>5200000021855</v>
      </c>
      <c r="D317" s="19"/>
      <c r="E317" s="19"/>
      <c r="F317" s="2"/>
      <c r="G317" s="20" t="s">
        <v>578</v>
      </c>
      <c r="H317" s="21">
        <v>20</v>
      </c>
      <c r="I317" s="21" t="s">
        <v>598</v>
      </c>
      <c r="J317" s="46"/>
      <c r="K317" s="46" t="s">
        <v>104</v>
      </c>
      <c r="L317" s="47"/>
      <c r="M317" s="48">
        <v>13.7</v>
      </c>
      <c r="N317" s="48">
        <v>13.7</v>
      </c>
      <c r="O317" s="49"/>
      <c r="P317" s="50"/>
      <c r="Q317" s="50">
        <v>0.18</v>
      </c>
      <c r="R317" s="50"/>
      <c r="S317" s="50"/>
      <c r="T317" s="46" t="s">
        <v>605</v>
      </c>
      <c r="U317" s="46" t="s">
        <v>606</v>
      </c>
      <c r="V317" s="51"/>
      <c r="W317" s="62"/>
      <c r="X317" s="62"/>
      <c r="Y317" s="23">
        <f>IF(M317&lt;&gt;"",$H317*M317,"")</f>
        <v>274</v>
      </c>
      <c r="Z317" s="23">
        <f>IF(N317&lt;&gt;"",$H317*N317,"")</f>
        <v>274</v>
      </c>
      <c r="AA317" s="19">
        <f>IF(OR(M317&lt;&gt;"",N317&lt;&gt;""),1,0)</f>
        <v>1</v>
      </c>
      <c r="AB317" s="19">
        <f>IF(M317&lt;&gt;0,1,0)</f>
        <v>1</v>
      </c>
      <c r="AC317" s="19">
        <f>IF(N317&lt;&gt;0,1,0)</f>
        <v>1</v>
      </c>
      <c r="AD317" s="23" t="str">
        <f>IF(W317&lt;&gt;"",$H317*W317,"")</f>
        <v/>
      </c>
      <c r="AE317" s="23" t="str">
        <f>IF(X317&lt;&gt;"",$H317*X317,"")</f>
        <v/>
      </c>
    </row>
    <row r="318" spans="2:31" x14ac:dyDescent="0.25">
      <c r="B318" s="18">
        <f>IF(G318="","",B317+1)</f>
        <v>296</v>
      </c>
      <c r="C318" s="25">
        <v>5200000021856</v>
      </c>
      <c r="D318" s="19"/>
      <c r="E318" s="19"/>
      <c r="F318" s="20"/>
      <c r="G318" s="20" t="s">
        <v>579</v>
      </c>
      <c r="H318" s="21">
        <v>3</v>
      </c>
      <c r="I318" s="21" t="s">
        <v>598</v>
      </c>
      <c r="J318" s="46"/>
      <c r="K318" s="46" t="s">
        <v>104</v>
      </c>
      <c r="L318" s="47"/>
      <c r="M318" s="48">
        <v>18.95</v>
      </c>
      <c r="N318" s="48">
        <v>18.95</v>
      </c>
      <c r="O318" s="49"/>
      <c r="P318" s="50"/>
      <c r="Q318" s="50">
        <v>0.18</v>
      </c>
      <c r="R318" s="50"/>
      <c r="S318" s="50"/>
      <c r="T318" s="46" t="s">
        <v>605</v>
      </c>
      <c r="U318" s="46" t="s">
        <v>606</v>
      </c>
      <c r="V318" s="51"/>
      <c r="W318" s="62"/>
      <c r="X318" s="62"/>
      <c r="Y318" s="23">
        <f>IF(M318&lt;&gt;"",$H318*M318,"")</f>
        <v>56.849999999999994</v>
      </c>
      <c r="Z318" s="23">
        <f>IF(N318&lt;&gt;"",$H318*N318,"")</f>
        <v>56.849999999999994</v>
      </c>
      <c r="AA318" s="19">
        <f>IF(OR(M318&lt;&gt;"",N318&lt;&gt;""),1,0)</f>
        <v>1</v>
      </c>
      <c r="AB318" s="19">
        <f>IF(M318&lt;&gt;0,1,0)</f>
        <v>1</v>
      </c>
      <c r="AC318" s="19">
        <f>IF(N318&lt;&gt;0,1,0)</f>
        <v>1</v>
      </c>
      <c r="AD318" s="23" t="str">
        <f>IF(W318&lt;&gt;"",$H318*W318,"")</f>
        <v/>
      </c>
      <c r="AE318" s="23" t="str">
        <f>IF(X318&lt;&gt;"",$H318*X318,"")</f>
        <v/>
      </c>
    </row>
    <row r="319" spans="2:31" x14ac:dyDescent="0.25">
      <c r="B319" s="18">
        <f>IF(G319="","",B318+1)</f>
        <v>297</v>
      </c>
      <c r="C319" s="25">
        <v>5200000021857</v>
      </c>
      <c r="D319" s="19"/>
      <c r="E319" s="19"/>
      <c r="F319" s="2"/>
      <c r="G319" s="20" t="s">
        <v>580</v>
      </c>
      <c r="H319" s="21">
        <v>8</v>
      </c>
      <c r="I319" s="21" t="s">
        <v>598</v>
      </c>
      <c r="J319" s="46"/>
      <c r="K319" s="46" t="s">
        <v>104</v>
      </c>
      <c r="L319" s="47"/>
      <c r="M319" s="48">
        <v>20</v>
      </c>
      <c r="N319" s="48">
        <v>20</v>
      </c>
      <c r="O319" s="49"/>
      <c r="P319" s="50"/>
      <c r="Q319" s="50">
        <v>0.18</v>
      </c>
      <c r="R319" s="50"/>
      <c r="S319" s="50"/>
      <c r="T319" s="46" t="s">
        <v>605</v>
      </c>
      <c r="U319" s="46" t="s">
        <v>606</v>
      </c>
      <c r="V319" s="51"/>
      <c r="W319" s="62"/>
      <c r="X319" s="62"/>
      <c r="Y319" s="23">
        <f>IF(M319&lt;&gt;"",$H319*M319,"")</f>
        <v>160</v>
      </c>
      <c r="Z319" s="23">
        <f>IF(N319&lt;&gt;"",$H319*N319,"")</f>
        <v>160</v>
      </c>
      <c r="AA319" s="19">
        <f>IF(OR(M319&lt;&gt;"",N319&lt;&gt;""),1,0)</f>
        <v>1</v>
      </c>
      <c r="AB319" s="19">
        <f>IF(M319&lt;&gt;0,1,0)</f>
        <v>1</v>
      </c>
      <c r="AC319" s="19">
        <f>IF(N319&lt;&gt;0,1,0)</f>
        <v>1</v>
      </c>
      <c r="AD319" s="23" t="str">
        <f>IF(W319&lt;&gt;"",$H319*W319,"")</f>
        <v/>
      </c>
      <c r="AE319" s="23" t="str">
        <f>IF(X319&lt;&gt;"",$H319*X319,"")</f>
        <v/>
      </c>
    </row>
    <row r="320" spans="2:31" x14ac:dyDescent="0.25">
      <c r="B320" s="18">
        <f>IF(G320="","",B319+1)</f>
        <v>298</v>
      </c>
      <c r="C320" s="25">
        <v>5200000021858</v>
      </c>
      <c r="D320" s="19"/>
      <c r="E320" s="19"/>
      <c r="F320" s="20"/>
      <c r="G320" s="20" t="s">
        <v>581</v>
      </c>
      <c r="H320" s="21">
        <v>4</v>
      </c>
      <c r="I320" s="21" t="s">
        <v>598</v>
      </c>
      <c r="J320" s="46"/>
      <c r="K320" s="46" t="s">
        <v>104</v>
      </c>
      <c r="L320" s="47"/>
      <c r="M320" s="48"/>
      <c r="N320" s="48"/>
      <c r="O320" s="49"/>
      <c r="P320" s="50"/>
      <c r="Q320" s="50">
        <v>0.18</v>
      </c>
      <c r="R320" s="50"/>
      <c r="S320" s="50"/>
      <c r="T320" s="46" t="s">
        <v>605</v>
      </c>
      <c r="U320" s="46" t="s">
        <v>606</v>
      </c>
      <c r="V320" s="51"/>
      <c r="W320" s="62"/>
      <c r="X320" s="62"/>
      <c r="Y320" s="23" t="str">
        <f>IF(M320&lt;&gt;"",$H320*M320,"")</f>
        <v/>
      </c>
      <c r="Z320" s="23" t="str">
        <f>IF(N320&lt;&gt;"",$H320*N320,"")</f>
        <v/>
      </c>
      <c r="AA320" s="19">
        <f>IF(OR(M320&lt;&gt;"",N320&lt;&gt;""),1,0)</f>
        <v>0</v>
      </c>
      <c r="AB320" s="19">
        <f>IF(M320&lt;&gt;0,1,0)</f>
        <v>0</v>
      </c>
      <c r="AC320" s="19">
        <f>IF(N320&lt;&gt;0,1,0)</f>
        <v>0</v>
      </c>
      <c r="AD320" s="23" t="str">
        <f>IF(W320&lt;&gt;"",$H320*W320,"")</f>
        <v/>
      </c>
      <c r="AE320" s="23" t="str">
        <f>IF(X320&lt;&gt;"",$H320*X320,"")</f>
        <v/>
      </c>
    </row>
    <row r="321" spans="2:31" x14ac:dyDescent="0.25">
      <c r="B321" s="18">
        <f>IF(G321="","",B320+1)</f>
        <v>299</v>
      </c>
      <c r="C321" s="25">
        <v>5200000021859</v>
      </c>
      <c r="D321" s="19"/>
      <c r="E321" s="19"/>
      <c r="F321" s="2"/>
      <c r="G321" s="20" t="s">
        <v>582</v>
      </c>
      <c r="H321" s="21">
        <v>4</v>
      </c>
      <c r="I321" s="21" t="s">
        <v>598</v>
      </c>
      <c r="J321" s="46"/>
      <c r="K321" s="46" t="s">
        <v>104</v>
      </c>
      <c r="L321" s="47"/>
      <c r="M321" s="48">
        <v>27</v>
      </c>
      <c r="N321" s="48">
        <v>27</v>
      </c>
      <c r="O321" s="49"/>
      <c r="P321" s="50"/>
      <c r="Q321" s="50">
        <v>0.18</v>
      </c>
      <c r="R321" s="50"/>
      <c r="S321" s="50"/>
      <c r="T321" s="46" t="s">
        <v>605</v>
      </c>
      <c r="U321" s="46" t="s">
        <v>606</v>
      </c>
      <c r="V321" s="51"/>
      <c r="W321" s="62"/>
      <c r="X321" s="62"/>
      <c r="Y321" s="23">
        <f>IF(M321&lt;&gt;"",$H321*M321,"")</f>
        <v>108</v>
      </c>
      <c r="Z321" s="23">
        <f>IF(N321&lt;&gt;"",$H321*N321,"")</f>
        <v>108</v>
      </c>
      <c r="AA321" s="19">
        <f>IF(OR(M321&lt;&gt;"",N321&lt;&gt;""),1,0)</f>
        <v>1</v>
      </c>
      <c r="AB321" s="19">
        <f>IF(M321&lt;&gt;0,1,0)</f>
        <v>1</v>
      </c>
      <c r="AC321" s="19">
        <f>IF(N321&lt;&gt;0,1,0)</f>
        <v>1</v>
      </c>
      <c r="AD321" s="23" t="str">
        <f>IF(W321&lt;&gt;"",$H321*W321,"")</f>
        <v/>
      </c>
      <c r="AE321" s="23" t="str">
        <f>IF(X321&lt;&gt;"",$H321*X321,"")</f>
        <v/>
      </c>
    </row>
    <row r="322" spans="2:31" x14ac:dyDescent="0.25">
      <c r="B322" s="18">
        <f>IF(G322="","",B321+1)</f>
        <v>300</v>
      </c>
      <c r="C322" s="25">
        <v>5200000021861</v>
      </c>
      <c r="D322" s="19"/>
      <c r="E322" s="19"/>
      <c r="F322" s="20"/>
      <c r="G322" s="20" t="s">
        <v>583</v>
      </c>
      <c r="H322" s="21">
        <v>3</v>
      </c>
      <c r="I322" s="21" t="s">
        <v>598</v>
      </c>
      <c r="J322" s="46"/>
      <c r="K322" s="46" t="s">
        <v>104</v>
      </c>
      <c r="L322" s="47"/>
      <c r="M322" s="48">
        <v>50.4</v>
      </c>
      <c r="N322" s="48">
        <v>50.4</v>
      </c>
      <c r="O322" s="49"/>
      <c r="P322" s="50"/>
      <c r="Q322" s="50">
        <v>0.18</v>
      </c>
      <c r="R322" s="50"/>
      <c r="S322" s="50"/>
      <c r="T322" s="46" t="s">
        <v>605</v>
      </c>
      <c r="U322" s="46" t="s">
        <v>606</v>
      </c>
      <c r="V322" s="51"/>
      <c r="W322" s="62"/>
      <c r="X322" s="62"/>
      <c r="Y322" s="23">
        <f>IF(M322&lt;&gt;"",$H322*M322,"")</f>
        <v>151.19999999999999</v>
      </c>
      <c r="Z322" s="23">
        <f>IF(N322&lt;&gt;"",$H322*N322,"")</f>
        <v>151.19999999999999</v>
      </c>
      <c r="AA322" s="19">
        <f>IF(OR(M322&lt;&gt;"",N322&lt;&gt;""),1,0)</f>
        <v>1</v>
      </c>
      <c r="AB322" s="19">
        <f>IF(M322&lt;&gt;0,1,0)</f>
        <v>1</v>
      </c>
      <c r="AC322" s="19">
        <f>IF(N322&lt;&gt;0,1,0)</f>
        <v>1</v>
      </c>
      <c r="AD322" s="23" t="str">
        <f>IF(W322&lt;&gt;"",$H322*W322,"")</f>
        <v/>
      </c>
      <c r="AE322" s="23" t="str">
        <f>IF(X322&lt;&gt;"",$H322*X322,"")</f>
        <v/>
      </c>
    </row>
    <row r="323" spans="2:31" x14ac:dyDescent="0.25">
      <c r="B323" s="18">
        <f>IF(G323="","",B322+1)</f>
        <v>301</v>
      </c>
      <c r="C323" s="25">
        <v>5200000021850</v>
      </c>
      <c r="D323" s="19"/>
      <c r="E323" s="19"/>
      <c r="F323" s="2"/>
      <c r="G323" s="20" t="s">
        <v>584</v>
      </c>
      <c r="H323" s="21">
        <v>13</v>
      </c>
      <c r="I323" s="21" t="s">
        <v>598</v>
      </c>
      <c r="J323" s="46"/>
      <c r="K323" s="46" t="s">
        <v>104</v>
      </c>
      <c r="L323" s="47"/>
      <c r="M323" s="48">
        <v>4.4000000000000004</v>
      </c>
      <c r="N323" s="48">
        <v>4.4000000000000004</v>
      </c>
      <c r="O323" s="49"/>
      <c r="P323" s="50"/>
      <c r="Q323" s="50">
        <v>0.18</v>
      </c>
      <c r="R323" s="50"/>
      <c r="S323" s="50"/>
      <c r="T323" s="46" t="s">
        <v>605</v>
      </c>
      <c r="U323" s="46" t="s">
        <v>606</v>
      </c>
      <c r="V323" s="51"/>
      <c r="W323" s="62"/>
      <c r="X323" s="62"/>
      <c r="Y323" s="23">
        <f>IF(M323&lt;&gt;"",$H323*M323,"")</f>
        <v>57.2</v>
      </c>
      <c r="Z323" s="23">
        <f>IF(N323&lt;&gt;"",$H323*N323,"")</f>
        <v>57.2</v>
      </c>
      <c r="AA323" s="19">
        <f>IF(OR(M323&lt;&gt;"",N323&lt;&gt;""),1,0)</f>
        <v>1</v>
      </c>
      <c r="AB323" s="19">
        <f>IF(M323&lt;&gt;0,1,0)</f>
        <v>1</v>
      </c>
      <c r="AC323" s="19">
        <f>IF(N323&lt;&gt;0,1,0)</f>
        <v>1</v>
      </c>
      <c r="AD323" s="23" t="str">
        <f>IF(W323&lt;&gt;"",$H323*W323,"")</f>
        <v/>
      </c>
      <c r="AE323" s="23" t="str">
        <f>IF(X323&lt;&gt;"",$H323*X323,"")</f>
        <v/>
      </c>
    </row>
    <row r="324" spans="2:31" x14ac:dyDescent="0.25">
      <c r="B324" s="18">
        <f>IF(G324="","",B323+1)</f>
        <v>302</v>
      </c>
      <c r="C324" s="25">
        <v>5200000021851</v>
      </c>
      <c r="D324" s="19"/>
      <c r="E324" s="19"/>
      <c r="F324" s="20"/>
      <c r="G324" s="20" t="s">
        <v>585</v>
      </c>
      <c r="H324" s="21">
        <v>13</v>
      </c>
      <c r="I324" s="21" t="s">
        <v>598</v>
      </c>
      <c r="J324" s="46"/>
      <c r="K324" s="46" t="s">
        <v>104</v>
      </c>
      <c r="L324" s="47"/>
      <c r="M324" s="48">
        <v>6.5</v>
      </c>
      <c r="N324" s="48">
        <v>6.5</v>
      </c>
      <c r="O324" s="49"/>
      <c r="P324" s="50"/>
      <c r="Q324" s="50">
        <v>0.18</v>
      </c>
      <c r="R324" s="50"/>
      <c r="S324" s="50"/>
      <c r="T324" s="46" t="s">
        <v>605</v>
      </c>
      <c r="U324" s="46" t="s">
        <v>606</v>
      </c>
      <c r="V324" s="51"/>
      <c r="W324" s="62"/>
      <c r="X324" s="62"/>
      <c r="Y324" s="23">
        <f>IF(M324&lt;&gt;"",$H324*M324,"")</f>
        <v>84.5</v>
      </c>
      <c r="Z324" s="23">
        <f>IF(N324&lt;&gt;"",$H324*N324,"")</f>
        <v>84.5</v>
      </c>
      <c r="AA324" s="19">
        <f>IF(OR(M324&lt;&gt;"",N324&lt;&gt;""),1,0)</f>
        <v>1</v>
      </c>
      <c r="AB324" s="19">
        <f>IF(M324&lt;&gt;0,1,0)</f>
        <v>1</v>
      </c>
      <c r="AC324" s="19">
        <f>IF(N324&lt;&gt;0,1,0)</f>
        <v>1</v>
      </c>
      <c r="AD324" s="23" t="str">
        <f>IF(W324&lt;&gt;"",$H324*W324,"")</f>
        <v/>
      </c>
      <c r="AE324" s="23" t="str">
        <f>IF(X324&lt;&gt;"",$H324*X324,"")</f>
        <v/>
      </c>
    </row>
    <row r="325" spans="2:31" x14ac:dyDescent="0.25">
      <c r="B325" s="18">
        <f>IF(G325="","",B324+1)</f>
        <v>303</v>
      </c>
      <c r="C325" s="25">
        <v>5500000001147</v>
      </c>
      <c r="D325" s="19"/>
      <c r="E325" s="19"/>
      <c r="F325" s="2"/>
      <c r="G325" s="20" t="s">
        <v>415</v>
      </c>
      <c r="H325" s="21">
        <v>1</v>
      </c>
      <c r="I325" s="21" t="s">
        <v>598</v>
      </c>
      <c r="J325" s="46"/>
      <c r="K325" s="46" t="s">
        <v>104</v>
      </c>
      <c r="L325" s="47"/>
      <c r="M325" s="48"/>
      <c r="N325" s="48"/>
      <c r="O325" s="49"/>
      <c r="P325" s="50"/>
      <c r="Q325" s="50">
        <v>0.18</v>
      </c>
      <c r="R325" s="50"/>
      <c r="S325" s="50"/>
      <c r="T325" s="46" t="s">
        <v>605</v>
      </c>
      <c r="U325" s="46" t="s">
        <v>606</v>
      </c>
      <c r="V325" s="51"/>
      <c r="W325" s="62"/>
      <c r="X325" s="62"/>
      <c r="Y325" s="23" t="str">
        <f>IF(M325&lt;&gt;"",$H325*M325,"")</f>
        <v/>
      </c>
      <c r="Z325" s="23" t="str">
        <f>IF(N325&lt;&gt;"",$H325*N325,"")</f>
        <v/>
      </c>
      <c r="AA325" s="19">
        <f>IF(OR(M325&lt;&gt;"",N325&lt;&gt;""),1,0)</f>
        <v>0</v>
      </c>
      <c r="AB325" s="19">
        <f>IF(M325&lt;&gt;0,1,0)</f>
        <v>0</v>
      </c>
      <c r="AC325" s="19">
        <f>IF(N325&lt;&gt;0,1,0)</f>
        <v>0</v>
      </c>
      <c r="AD325" s="23" t="str">
        <f>IF(W325&lt;&gt;"",$H325*W325,"")</f>
        <v/>
      </c>
      <c r="AE325" s="23" t="str">
        <f>IF(X325&lt;&gt;"",$H325*X325,"")</f>
        <v/>
      </c>
    </row>
    <row r="326" spans="2:31" x14ac:dyDescent="0.25">
      <c r="B326" s="18">
        <f>IF(G326="","",B325+1)</f>
        <v>304</v>
      </c>
      <c r="C326" s="25">
        <v>5200000022198</v>
      </c>
      <c r="D326" s="19"/>
      <c r="E326" s="19"/>
      <c r="F326" s="20"/>
      <c r="G326" s="20" t="s">
        <v>586</v>
      </c>
      <c r="H326" s="21">
        <v>20</v>
      </c>
      <c r="I326" s="21" t="s">
        <v>598</v>
      </c>
      <c r="J326" s="46"/>
      <c r="K326" s="46" t="s">
        <v>104</v>
      </c>
      <c r="L326" s="47"/>
      <c r="M326" s="48">
        <v>5.35</v>
      </c>
      <c r="N326" s="48">
        <v>5.35</v>
      </c>
      <c r="O326" s="49"/>
      <c r="P326" s="50"/>
      <c r="Q326" s="50">
        <v>0.18</v>
      </c>
      <c r="R326" s="50"/>
      <c r="S326" s="50"/>
      <c r="T326" s="46" t="s">
        <v>605</v>
      </c>
      <c r="U326" s="46" t="s">
        <v>606</v>
      </c>
      <c r="V326" s="51"/>
      <c r="W326" s="62"/>
      <c r="X326" s="62"/>
      <c r="Y326" s="23">
        <f>IF(M326&lt;&gt;"",$H326*M326,"")</f>
        <v>107</v>
      </c>
      <c r="Z326" s="23">
        <f>IF(N326&lt;&gt;"",$H326*N326,"")</f>
        <v>107</v>
      </c>
      <c r="AA326" s="19">
        <f>IF(OR(M326&lt;&gt;"",N326&lt;&gt;""),1,0)</f>
        <v>1</v>
      </c>
      <c r="AB326" s="19">
        <f>IF(M326&lt;&gt;0,1,0)</f>
        <v>1</v>
      </c>
      <c r="AC326" s="19">
        <f>IF(N326&lt;&gt;0,1,0)</f>
        <v>1</v>
      </c>
      <c r="AD326" s="23" t="str">
        <f>IF(W326&lt;&gt;"",$H326*W326,"")</f>
        <v/>
      </c>
      <c r="AE326" s="23" t="str">
        <f>IF(X326&lt;&gt;"",$H326*X326,"")</f>
        <v/>
      </c>
    </row>
    <row r="327" spans="2:31" x14ac:dyDescent="0.25">
      <c r="B327" s="18">
        <f>IF(G327="","",B326+1)</f>
        <v>305</v>
      </c>
      <c r="C327" s="25">
        <v>5200000004566</v>
      </c>
      <c r="D327" s="19"/>
      <c r="E327" s="19"/>
      <c r="F327" s="2"/>
      <c r="G327" s="20" t="s">
        <v>416</v>
      </c>
      <c r="H327" s="21">
        <v>1</v>
      </c>
      <c r="I327" s="21" t="s">
        <v>598</v>
      </c>
      <c r="J327" s="46"/>
      <c r="K327" s="46" t="s">
        <v>104</v>
      </c>
      <c r="L327" s="47"/>
      <c r="M327" s="48">
        <v>2.0499999999999998</v>
      </c>
      <c r="N327" s="48">
        <v>2.0499999999999998</v>
      </c>
      <c r="O327" s="49"/>
      <c r="P327" s="50"/>
      <c r="Q327" s="50">
        <v>0.18</v>
      </c>
      <c r="R327" s="50"/>
      <c r="S327" s="50"/>
      <c r="T327" s="46" t="s">
        <v>605</v>
      </c>
      <c r="U327" s="46" t="s">
        <v>606</v>
      </c>
      <c r="V327" s="51"/>
      <c r="W327" s="62"/>
      <c r="X327" s="62"/>
      <c r="Y327" s="23">
        <f>IF(M327&lt;&gt;"",$H327*M327,"")</f>
        <v>2.0499999999999998</v>
      </c>
      <c r="Z327" s="23">
        <f>IF(N327&lt;&gt;"",$H327*N327,"")</f>
        <v>2.0499999999999998</v>
      </c>
      <c r="AA327" s="19">
        <f>IF(OR(M327&lt;&gt;"",N327&lt;&gt;""),1,0)</f>
        <v>1</v>
      </c>
      <c r="AB327" s="19">
        <f>IF(M327&lt;&gt;0,1,0)</f>
        <v>1</v>
      </c>
      <c r="AC327" s="19">
        <f>IF(N327&lt;&gt;0,1,0)</f>
        <v>1</v>
      </c>
      <c r="AD327" s="23" t="str">
        <f>IF(W327&lt;&gt;"",$H327*W327,"")</f>
        <v/>
      </c>
      <c r="AE327" s="23" t="str">
        <f>IF(X327&lt;&gt;"",$H327*X327,"")</f>
        <v/>
      </c>
    </row>
    <row r="328" spans="2:31" x14ac:dyDescent="0.25">
      <c r="B328" s="18">
        <f>IF(G328="","",B327+1)</f>
        <v>306</v>
      </c>
      <c r="C328" s="25">
        <v>5200000016516</v>
      </c>
      <c r="D328" s="19"/>
      <c r="E328" s="19"/>
      <c r="F328" s="20"/>
      <c r="G328" s="20" t="s">
        <v>417</v>
      </c>
      <c r="H328" s="21">
        <v>200</v>
      </c>
      <c r="I328" s="21" t="s">
        <v>598</v>
      </c>
      <c r="J328" s="46"/>
      <c r="K328" s="46" t="s">
        <v>104</v>
      </c>
      <c r="L328" s="47"/>
      <c r="M328" s="48">
        <v>3.45</v>
      </c>
      <c r="N328" s="48">
        <v>3.45</v>
      </c>
      <c r="O328" s="49"/>
      <c r="P328" s="50"/>
      <c r="Q328" s="50">
        <v>0.18</v>
      </c>
      <c r="R328" s="50"/>
      <c r="S328" s="50"/>
      <c r="T328" s="46" t="s">
        <v>605</v>
      </c>
      <c r="U328" s="46" t="s">
        <v>606</v>
      </c>
      <c r="V328" s="51"/>
      <c r="W328" s="62"/>
      <c r="X328" s="62"/>
      <c r="Y328" s="23">
        <f>IF(M328&lt;&gt;"",$H328*M328,"")</f>
        <v>690</v>
      </c>
      <c r="Z328" s="23">
        <f>IF(N328&lt;&gt;"",$H328*N328,"")</f>
        <v>690</v>
      </c>
      <c r="AA328" s="19">
        <f>IF(OR(M328&lt;&gt;"",N328&lt;&gt;""),1,0)</f>
        <v>1</v>
      </c>
      <c r="AB328" s="19">
        <f>IF(M328&lt;&gt;0,1,0)</f>
        <v>1</v>
      </c>
      <c r="AC328" s="19">
        <f>IF(N328&lt;&gt;0,1,0)</f>
        <v>1</v>
      </c>
      <c r="AD328" s="23" t="str">
        <f>IF(W328&lt;&gt;"",$H328*W328,"")</f>
        <v/>
      </c>
      <c r="AE328" s="23" t="str">
        <f>IF(X328&lt;&gt;"",$H328*X328,"")</f>
        <v/>
      </c>
    </row>
    <row r="329" spans="2:31" x14ac:dyDescent="0.25">
      <c r="B329" s="18">
        <f>IF(G329="","",B328+1)</f>
        <v>307</v>
      </c>
      <c r="C329" s="25">
        <v>5200000016535</v>
      </c>
      <c r="D329" s="19"/>
      <c r="E329" s="19"/>
      <c r="F329" s="2"/>
      <c r="G329" s="20" t="s">
        <v>418</v>
      </c>
      <c r="H329" s="21">
        <v>200</v>
      </c>
      <c r="I329" s="21" t="s">
        <v>598</v>
      </c>
      <c r="J329" s="46"/>
      <c r="K329" s="46" t="s">
        <v>104</v>
      </c>
      <c r="L329" s="47"/>
      <c r="M329" s="48">
        <v>2.9</v>
      </c>
      <c r="N329" s="48">
        <v>2.9</v>
      </c>
      <c r="O329" s="49"/>
      <c r="P329" s="50"/>
      <c r="Q329" s="50">
        <v>0.18</v>
      </c>
      <c r="R329" s="50"/>
      <c r="S329" s="50"/>
      <c r="T329" s="46" t="s">
        <v>605</v>
      </c>
      <c r="U329" s="46" t="s">
        <v>606</v>
      </c>
      <c r="V329" s="51"/>
      <c r="W329" s="62"/>
      <c r="X329" s="62"/>
      <c r="Y329" s="23">
        <f>IF(M329&lt;&gt;"",$H329*M329,"")</f>
        <v>580</v>
      </c>
      <c r="Z329" s="23">
        <f>IF(N329&lt;&gt;"",$H329*N329,"")</f>
        <v>580</v>
      </c>
      <c r="AA329" s="19">
        <f>IF(OR(M329&lt;&gt;"",N329&lt;&gt;""),1,0)</f>
        <v>1</v>
      </c>
      <c r="AB329" s="19">
        <f>IF(M329&lt;&gt;0,1,0)</f>
        <v>1</v>
      </c>
      <c r="AC329" s="19">
        <f>IF(N329&lt;&gt;0,1,0)</f>
        <v>1</v>
      </c>
      <c r="AD329" s="23" t="str">
        <f>IF(W329&lt;&gt;"",$H329*W329,"")</f>
        <v/>
      </c>
      <c r="AE329" s="23" t="str">
        <f>IF(X329&lt;&gt;"",$H329*X329,"")</f>
        <v/>
      </c>
    </row>
    <row r="330" spans="2:31" x14ac:dyDescent="0.25">
      <c r="B330" s="18">
        <f>IF(G330="","",B329+1)</f>
        <v>308</v>
      </c>
      <c r="C330" s="25">
        <v>5200000016543</v>
      </c>
      <c r="D330" s="19"/>
      <c r="E330" s="19"/>
      <c r="F330" s="20"/>
      <c r="G330" s="20" t="s">
        <v>419</v>
      </c>
      <c r="H330" s="21">
        <v>133</v>
      </c>
      <c r="I330" s="21" t="s">
        <v>598</v>
      </c>
      <c r="J330" s="46"/>
      <c r="K330" s="46" t="s">
        <v>104</v>
      </c>
      <c r="L330" s="47"/>
      <c r="M330" s="48">
        <v>1.3</v>
      </c>
      <c r="N330" s="48">
        <v>1.3</v>
      </c>
      <c r="O330" s="49"/>
      <c r="P330" s="50"/>
      <c r="Q330" s="50">
        <v>0.18</v>
      </c>
      <c r="R330" s="50"/>
      <c r="S330" s="50"/>
      <c r="T330" s="46" t="s">
        <v>605</v>
      </c>
      <c r="U330" s="46" t="s">
        <v>606</v>
      </c>
      <c r="V330" s="51"/>
      <c r="W330" s="62"/>
      <c r="X330" s="62"/>
      <c r="Y330" s="23">
        <f>IF(M330&lt;&gt;"",$H330*M330,"")</f>
        <v>172.9</v>
      </c>
      <c r="Z330" s="23">
        <f>IF(N330&lt;&gt;"",$H330*N330,"")</f>
        <v>172.9</v>
      </c>
      <c r="AA330" s="19">
        <f>IF(OR(M330&lt;&gt;"",N330&lt;&gt;""),1,0)</f>
        <v>1</v>
      </c>
      <c r="AB330" s="19">
        <f>IF(M330&lt;&gt;0,1,0)</f>
        <v>1</v>
      </c>
      <c r="AC330" s="19">
        <f>IF(N330&lt;&gt;0,1,0)</f>
        <v>1</v>
      </c>
      <c r="AD330" s="23" t="str">
        <f>IF(W330&lt;&gt;"",$H330*W330,"")</f>
        <v/>
      </c>
      <c r="AE330" s="23" t="str">
        <f>IF(X330&lt;&gt;"",$H330*X330,"")</f>
        <v/>
      </c>
    </row>
    <row r="331" spans="2:31" x14ac:dyDescent="0.25">
      <c r="B331" s="18">
        <f>IF(G331="","",B330+1)</f>
        <v>309</v>
      </c>
      <c r="C331" s="25">
        <v>5200000016542</v>
      </c>
      <c r="D331" s="19"/>
      <c r="E331" s="19"/>
      <c r="F331" s="2"/>
      <c r="G331" s="20" t="s">
        <v>420</v>
      </c>
      <c r="H331" s="21">
        <v>800</v>
      </c>
      <c r="I331" s="21" t="s">
        <v>598</v>
      </c>
      <c r="J331" s="46"/>
      <c r="K331" s="46" t="s">
        <v>104</v>
      </c>
      <c r="L331" s="47"/>
      <c r="M331" s="48">
        <v>2.95</v>
      </c>
      <c r="N331" s="48">
        <v>2.95</v>
      </c>
      <c r="O331" s="49"/>
      <c r="P331" s="50"/>
      <c r="Q331" s="50">
        <v>0.18</v>
      </c>
      <c r="R331" s="50"/>
      <c r="S331" s="50"/>
      <c r="T331" s="46" t="s">
        <v>605</v>
      </c>
      <c r="U331" s="46" t="s">
        <v>606</v>
      </c>
      <c r="V331" s="51"/>
      <c r="W331" s="62"/>
      <c r="X331" s="62"/>
      <c r="Y331" s="23">
        <f>IF(M331&lt;&gt;"",$H331*M331,"")</f>
        <v>2360</v>
      </c>
      <c r="Z331" s="23">
        <f>IF(N331&lt;&gt;"",$H331*N331,"")</f>
        <v>2360</v>
      </c>
      <c r="AA331" s="19">
        <f>IF(OR(M331&lt;&gt;"",N331&lt;&gt;""),1,0)</f>
        <v>1</v>
      </c>
      <c r="AB331" s="19">
        <f>IF(M331&lt;&gt;0,1,0)</f>
        <v>1</v>
      </c>
      <c r="AC331" s="19">
        <f>IF(N331&lt;&gt;0,1,0)</f>
        <v>1</v>
      </c>
      <c r="AD331" s="23" t="str">
        <f>IF(W331&lt;&gt;"",$H331*W331,"")</f>
        <v/>
      </c>
      <c r="AE331" s="23" t="str">
        <f>IF(X331&lt;&gt;"",$H331*X331,"")</f>
        <v/>
      </c>
    </row>
    <row r="332" spans="2:31" x14ac:dyDescent="0.25">
      <c r="B332" s="18">
        <f>IF(G332="","",B331+1)</f>
        <v>310</v>
      </c>
      <c r="C332" s="25">
        <v>5200000015177</v>
      </c>
      <c r="D332" s="19"/>
      <c r="E332" s="19"/>
      <c r="F332" s="20"/>
      <c r="G332" s="20" t="s">
        <v>421</v>
      </c>
      <c r="H332" s="21">
        <v>1333</v>
      </c>
      <c r="I332" s="21" t="s">
        <v>598</v>
      </c>
      <c r="J332" s="46"/>
      <c r="K332" s="46" t="s">
        <v>104</v>
      </c>
      <c r="L332" s="47"/>
      <c r="M332" s="48">
        <v>1.95</v>
      </c>
      <c r="N332" s="48">
        <v>1.95</v>
      </c>
      <c r="O332" s="49"/>
      <c r="P332" s="50"/>
      <c r="Q332" s="50">
        <v>0.18</v>
      </c>
      <c r="R332" s="50"/>
      <c r="S332" s="50"/>
      <c r="T332" s="46" t="s">
        <v>605</v>
      </c>
      <c r="U332" s="46" t="s">
        <v>606</v>
      </c>
      <c r="V332" s="51"/>
      <c r="W332" s="62"/>
      <c r="X332" s="62"/>
      <c r="Y332" s="23">
        <f>IF(M332&lt;&gt;"",$H332*M332,"")</f>
        <v>2599.35</v>
      </c>
      <c r="Z332" s="23">
        <f>IF(N332&lt;&gt;"",$H332*N332,"")</f>
        <v>2599.35</v>
      </c>
      <c r="AA332" s="19">
        <f>IF(OR(M332&lt;&gt;"",N332&lt;&gt;""),1,0)</f>
        <v>1</v>
      </c>
      <c r="AB332" s="19">
        <f>IF(M332&lt;&gt;0,1,0)</f>
        <v>1</v>
      </c>
      <c r="AC332" s="19">
        <f>IF(N332&lt;&gt;0,1,0)</f>
        <v>1</v>
      </c>
      <c r="AD332" s="23" t="str">
        <f>IF(W332&lt;&gt;"",$H332*W332,"")</f>
        <v/>
      </c>
      <c r="AE332" s="23" t="str">
        <f>IF(X332&lt;&gt;"",$H332*X332,"")</f>
        <v/>
      </c>
    </row>
    <row r="333" spans="2:31" x14ac:dyDescent="0.25">
      <c r="B333" s="18">
        <f>IF(G333="","",B332+1)</f>
        <v>311</v>
      </c>
      <c r="C333" s="25">
        <v>5200000014456</v>
      </c>
      <c r="D333" s="19"/>
      <c r="E333" s="19"/>
      <c r="F333" s="2"/>
      <c r="G333" s="20" t="s">
        <v>422</v>
      </c>
      <c r="H333" s="21">
        <v>8</v>
      </c>
      <c r="I333" s="21" t="s">
        <v>598</v>
      </c>
      <c r="J333" s="46"/>
      <c r="K333" s="46" t="s">
        <v>104</v>
      </c>
      <c r="L333" s="47"/>
      <c r="M333" s="48">
        <v>0.7</v>
      </c>
      <c r="N333" s="48">
        <v>0.7</v>
      </c>
      <c r="O333" s="49"/>
      <c r="P333" s="50"/>
      <c r="Q333" s="50">
        <v>0.18</v>
      </c>
      <c r="R333" s="50"/>
      <c r="S333" s="50"/>
      <c r="T333" s="46" t="s">
        <v>605</v>
      </c>
      <c r="U333" s="46" t="s">
        <v>606</v>
      </c>
      <c r="V333" s="51"/>
      <c r="W333" s="62"/>
      <c r="X333" s="62"/>
      <c r="Y333" s="23">
        <f>IF(M333&lt;&gt;"",$H333*M333,"")</f>
        <v>5.6</v>
      </c>
      <c r="Z333" s="23">
        <f>IF(N333&lt;&gt;"",$H333*N333,"")</f>
        <v>5.6</v>
      </c>
      <c r="AA333" s="19">
        <f>IF(OR(M333&lt;&gt;"",N333&lt;&gt;""),1,0)</f>
        <v>1</v>
      </c>
      <c r="AB333" s="19">
        <f>IF(M333&lt;&gt;0,1,0)</f>
        <v>1</v>
      </c>
      <c r="AC333" s="19">
        <f>IF(N333&lt;&gt;0,1,0)</f>
        <v>1</v>
      </c>
      <c r="AD333" s="23" t="str">
        <f>IF(W333&lt;&gt;"",$H333*W333,"")</f>
        <v/>
      </c>
      <c r="AE333" s="23" t="str">
        <f>IF(X333&lt;&gt;"",$H333*X333,"")</f>
        <v/>
      </c>
    </row>
    <row r="334" spans="2:31" x14ac:dyDescent="0.25">
      <c r="B334" s="18">
        <f>IF(G334="","",B333+1)</f>
        <v>312</v>
      </c>
      <c r="C334" s="25">
        <v>5200000014457</v>
      </c>
      <c r="D334" s="19"/>
      <c r="E334" s="19"/>
      <c r="F334" s="20"/>
      <c r="G334" s="20" t="s">
        <v>423</v>
      </c>
      <c r="H334" s="21">
        <v>8</v>
      </c>
      <c r="I334" s="21" t="s">
        <v>598</v>
      </c>
      <c r="J334" s="46"/>
      <c r="K334" s="46" t="s">
        <v>104</v>
      </c>
      <c r="L334" s="47"/>
      <c r="M334" s="48">
        <v>0.75</v>
      </c>
      <c r="N334" s="48">
        <v>0.75</v>
      </c>
      <c r="O334" s="49"/>
      <c r="P334" s="50"/>
      <c r="Q334" s="50">
        <v>0.18</v>
      </c>
      <c r="R334" s="50"/>
      <c r="S334" s="50"/>
      <c r="T334" s="46" t="s">
        <v>605</v>
      </c>
      <c r="U334" s="46" t="s">
        <v>606</v>
      </c>
      <c r="V334" s="51"/>
      <c r="W334" s="62"/>
      <c r="X334" s="62"/>
      <c r="Y334" s="23">
        <f>IF(M334&lt;&gt;"",$H334*M334,"")</f>
        <v>6</v>
      </c>
      <c r="Z334" s="23">
        <f>IF(N334&lt;&gt;"",$H334*N334,"")</f>
        <v>6</v>
      </c>
      <c r="AA334" s="19">
        <f>IF(OR(M334&lt;&gt;"",N334&lt;&gt;""),1,0)</f>
        <v>1</v>
      </c>
      <c r="AB334" s="19">
        <f>IF(M334&lt;&gt;0,1,0)</f>
        <v>1</v>
      </c>
      <c r="AC334" s="19">
        <f>IF(N334&lt;&gt;0,1,0)</f>
        <v>1</v>
      </c>
      <c r="AD334" s="23" t="str">
        <f>IF(W334&lt;&gt;"",$H334*W334,"")</f>
        <v/>
      </c>
      <c r="AE334" s="23" t="str">
        <f>IF(X334&lt;&gt;"",$H334*X334,"")</f>
        <v/>
      </c>
    </row>
    <row r="335" spans="2:31" x14ac:dyDescent="0.25">
      <c r="B335" s="18">
        <f>IF(G335="","",B334+1)</f>
        <v>313</v>
      </c>
      <c r="C335" s="25">
        <v>5200000007162</v>
      </c>
      <c r="D335" s="19"/>
      <c r="E335" s="19"/>
      <c r="F335" s="2"/>
      <c r="G335" s="20" t="s">
        <v>424</v>
      </c>
      <c r="H335" s="21">
        <v>1</v>
      </c>
      <c r="I335" s="21" t="s">
        <v>598</v>
      </c>
      <c r="J335" s="46"/>
      <c r="K335" s="46" t="s">
        <v>104</v>
      </c>
      <c r="L335" s="47"/>
      <c r="M335" s="48">
        <v>1.35</v>
      </c>
      <c r="N335" s="48">
        <v>1.35</v>
      </c>
      <c r="O335" s="49"/>
      <c r="P335" s="50"/>
      <c r="Q335" s="50">
        <v>0.18</v>
      </c>
      <c r="R335" s="50"/>
      <c r="S335" s="50"/>
      <c r="T335" s="46" t="s">
        <v>605</v>
      </c>
      <c r="U335" s="46" t="s">
        <v>606</v>
      </c>
      <c r="V335" s="51"/>
      <c r="W335" s="62"/>
      <c r="X335" s="62"/>
      <c r="Y335" s="23">
        <f>IF(M335&lt;&gt;"",$H335*M335,"")</f>
        <v>1.35</v>
      </c>
      <c r="Z335" s="23">
        <f>IF(N335&lt;&gt;"",$H335*N335,"")</f>
        <v>1.35</v>
      </c>
      <c r="AA335" s="19">
        <f>IF(OR(M335&lt;&gt;"",N335&lt;&gt;""),1,0)</f>
        <v>1</v>
      </c>
      <c r="AB335" s="19">
        <f>IF(M335&lt;&gt;0,1,0)</f>
        <v>1</v>
      </c>
      <c r="AC335" s="19">
        <f>IF(N335&lt;&gt;0,1,0)</f>
        <v>1</v>
      </c>
      <c r="AD335" s="23" t="str">
        <f>IF(W335&lt;&gt;"",$H335*W335,"")</f>
        <v/>
      </c>
      <c r="AE335" s="23" t="str">
        <f>IF(X335&lt;&gt;"",$H335*X335,"")</f>
        <v/>
      </c>
    </row>
    <row r="336" spans="2:31" x14ac:dyDescent="0.25">
      <c r="B336" s="18">
        <f>IF(G336="","",B335+1)</f>
        <v>314</v>
      </c>
      <c r="C336" s="25">
        <v>5200000011491</v>
      </c>
      <c r="D336" s="19"/>
      <c r="E336" s="19"/>
      <c r="F336" s="20"/>
      <c r="G336" s="20" t="s">
        <v>425</v>
      </c>
      <c r="H336" s="21">
        <v>800</v>
      </c>
      <c r="I336" s="21" t="s">
        <v>598</v>
      </c>
      <c r="J336" s="46"/>
      <c r="K336" s="46" t="s">
        <v>104</v>
      </c>
      <c r="L336" s="47"/>
      <c r="M336" s="48">
        <v>5.85</v>
      </c>
      <c r="N336" s="48">
        <v>5.85</v>
      </c>
      <c r="O336" s="49"/>
      <c r="P336" s="50"/>
      <c r="Q336" s="50">
        <v>0.18</v>
      </c>
      <c r="R336" s="50"/>
      <c r="S336" s="50"/>
      <c r="T336" s="46" t="s">
        <v>605</v>
      </c>
      <c r="U336" s="46" t="s">
        <v>606</v>
      </c>
      <c r="V336" s="51"/>
      <c r="W336" s="62"/>
      <c r="X336" s="62"/>
      <c r="Y336" s="23">
        <f>IF(M336&lt;&gt;"",$H336*M336,"")</f>
        <v>4680</v>
      </c>
      <c r="Z336" s="23">
        <f>IF(N336&lt;&gt;"",$H336*N336,"")</f>
        <v>4680</v>
      </c>
      <c r="AA336" s="19">
        <f>IF(OR(M336&lt;&gt;"",N336&lt;&gt;""),1,0)</f>
        <v>1</v>
      </c>
      <c r="AB336" s="19">
        <f>IF(M336&lt;&gt;0,1,0)</f>
        <v>1</v>
      </c>
      <c r="AC336" s="19">
        <f>IF(N336&lt;&gt;0,1,0)</f>
        <v>1</v>
      </c>
      <c r="AD336" s="23" t="str">
        <f>IF(W336&lt;&gt;"",$H336*W336,"")</f>
        <v/>
      </c>
      <c r="AE336" s="23" t="str">
        <f>IF(X336&lt;&gt;"",$H336*X336,"")</f>
        <v/>
      </c>
    </row>
    <row r="337" spans="2:31" x14ac:dyDescent="0.25">
      <c r="B337" s="18">
        <f>IF(G337="","",B336+1)</f>
        <v>315</v>
      </c>
      <c r="C337" s="25">
        <v>5200000005570</v>
      </c>
      <c r="D337" s="19"/>
      <c r="E337" s="19"/>
      <c r="F337" s="20"/>
      <c r="G337" s="20" t="s">
        <v>426</v>
      </c>
      <c r="H337" s="21">
        <v>1</v>
      </c>
      <c r="I337" s="21" t="s">
        <v>598</v>
      </c>
      <c r="J337" s="46"/>
      <c r="K337" s="46" t="s">
        <v>104</v>
      </c>
      <c r="L337" s="47"/>
      <c r="M337" s="48">
        <v>4.5</v>
      </c>
      <c r="N337" s="48">
        <v>4.5</v>
      </c>
      <c r="O337" s="49"/>
      <c r="P337" s="50"/>
      <c r="Q337" s="50">
        <v>0.18</v>
      </c>
      <c r="R337" s="50"/>
      <c r="S337" s="50"/>
      <c r="T337" s="46" t="s">
        <v>605</v>
      </c>
      <c r="U337" s="46" t="s">
        <v>606</v>
      </c>
      <c r="V337" s="51"/>
      <c r="W337" s="62"/>
      <c r="X337" s="62"/>
      <c r="Y337" s="23">
        <f>IF(M337&lt;&gt;"",$H337*M337,"")</f>
        <v>4.5</v>
      </c>
      <c r="Z337" s="23">
        <f>IF(N337&lt;&gt;"",$H337*N337,"")</f>
        <v>4.5</v>
      </c>
      <c r="AA337" s="19">
        <f>IF(OR(M337&lt;&gt;"",N337&lt;&gt;""),1,0)</f>
        <v>1</v>
      </c>
      <c r="AB337" s="19">
        <f>IF(M337&lt;&gt;0,1,0)</f>
        <v>1</v>
      </c>
      <c r="AC337" s="19">
        <f>IF(N337&lt;&gt;0,1,0)</f>
        <v>1</v>
      </c>
      <c r="AD337" s="23" t="str">
        <f>IF(W337&lt;&gt;"",$H337*W337,"")</f>
        <v/>
      </c>
      <c r="AE337" s="23" t="str">
        <f>IF(X337&lt;&gt;"",$H337*X337,"")</f>
        <v/>
      </c>
    </row>
    <row r="338" spans="2:31" x14ac:dyDescent="0.25">
      <c r="B338" s="18">
        <f>IF(G338="","",B337+1)</f>
        <v>316</v>
      </c>
      <c r="C338" s="25">
        <v>5200000013572</v>
      </c>
      <c r="D338" s="19"/>
      <c r="E338" s="19"/>
      <c r="F338" s="2"/>
      <c r="G338" s="20" t="s">
        <v>427</v>
      </c>
      <c r="H338" s="21">
        <v>16</v>
      </c>
      <c r="I338" s="21" t="s">
        <v>598</v>
      </c>
      <c r="J338" s="46"/>
      <c r="K338" s="46" t="s">
        <v>104</v>
      </c>
      <c r="L338" s="47"/>
      <c r="M338" s="48">
        <v>7.2</v>
      </c>
      <c r="N338" s="48">
        <v>7.2</v>
      </c>
      <c r="O338" s="49"/>
      <c r="P338" s="50"/>
      <c r="Q338" s="50">
        <v>0.18</v>
      </c>
      <c r="R338" s="50"/>
      <c r="S338" s="50"/>
      <c r="T338" s="46" t="s">
        <v>605</v>
      </c>
      <c r="U338" s="46" t="s">
        <v>606</v>
      </c>
      <c r="V338" s="51"/>
      <c r="W338" s="62"/>
      <c r="X338" s="62"/>
      <c r="Y338" s="23">
        <f>IF(M338&lt;&gt;"",$H338*M338,"")</f>
        <v>115.2</v>
      </c>
      <c r="Z338" s="23">
        <f>IF(N338&lt;&gt;"",$H338*N338,"")</f>
        <v>115.2</v>
      </c>
      <c r="AA338" s="19">
        <f>IF(OR(M338&lt;&gt;"",N338&lt;&gt;""),1,0)</f>
        <v>1</v>
      </c>
      <c r="AB338" s="19">
        <f>IF(M338&lt;&gt;0,1,0)</f>
        <v>1</v>
      </c>
      <c r="AC338" s="19">
        <f>IF(N338&lt;&gt;0,1,0)</f>
        <v>1</v>
      </c>
      <c r="AD338" s="23" t="str">
        <f>IF(W338&lt;&gt;"",$H338*W338,"")</f>
        <v/>
      </c>
      <c r="AE338" s="23" t="str">
        <f>IF(X338&lt;&gt;"",$H338*X338,"")</f>
        <v/>
      </c>
    </row>
    <row r="339" spans="2:31" x14ac:dyDescent="0.25">
      <c r="B339" s="18">
        <f>IF(G339="","",B338+1)</f>
        <v>317</v>
      </c>
      <c r="C339" s="25">
        <v>5200000015897</v>
      </c>
      <c r="D339" s="19"/>
      <c r="E339" s="19"/>
      <c r="F339" s="20"/>
      <c r="G339" s="20" t="s">
        <v>428</v>
      </c>
      <c r="H339" s="21">
        <v>1</v>
      </c>
      <c r="I339" s="21" t="s">
        <v>598</v>
      </c>
      <c r="J339" s="46"/>
      <c r="K339" s="46" t="s">
        <v>104</v>
      </c>
      <c r="L339" s="47"/>
      <c r="M339" s="48">
        <v>2.0499999999999998</v>
      </c>
      <c r="N339" s="48">
        <v>2.0499999999999998</v>
      </c>
      <c r="O339" s="49"/>
      <c r="P339" s="50"/>
      <c r="Q339" s="50">
        <v>0.18</v>
      </c>
      <c r="R339" s="50"/>
      <c r="S339" s="50"/>
      <c r="T339" s="46" t="s">
        <v>605</v>
      </c>
      <c r="U339" s="46" t="s">
        <v>606</v>
      </c>
      <c r="V339" s="51"/>
      <c r="W339" s="62"/>
      <c r="X339" s="62"/>
      <c r="Y339" s="23">
        <f>IF(M339&lt;&gt;"",$H339*M339,"")</f>
        <v>2.0499999999999998</v>
      </c>
      <c r="Z339" s="23">
        <f>IF(N339&lt;&gt;"",$H339*N339,"")</f>
        <v>2.0499999999999998</v>
      </c>
      <c r="AA339" s="19">
        <f>IF(OR(M339&lt;&gt;"",N339&lt;&gt;""),1,0)</f>
        <v>1</v>
      </c>
      <c r="AB339" s="19">
        <f>IF(M339&lt;&gt;0,1,0)</f>
        <v>1</v>
      </c>
      <c r="AC339" s="19">
        <f>IF(N339&lt;&gt;0,1,0)</f>
        <v>1</v>
      </c>
      <c r="AD339" s="23" t="str">
        <f>IF(W339&lt;&gt;"",$H339*W339,"")</f>
        <v/>
      </c>
      <c r="AE339" s="23" t="str">
        <f>IF(X339&lt;&gt;"",$H339*X339,"")</f>
        <v/>
      </c>
    </row>
    <row r="340" spans="2:31" x14ac:dyDescent="0.25">
      <c r="B340" s="18">
        <f>IF(G340="","",B339+1)</f>
        <v>318</v>
      </c>
      <c r="C340" s="25">
        <v>5200000005572</v>
      </c>
      <c r="D340" s="19"/>
      <c r="E340" s="19"/>
      <c r="F340" s="2"/>
      <c r="G340" s="20" t="s">
        <v>429</v>
      </c>
      <c r="H340" s="21">
        <v>133</v>
      </c>
      <c r="I340" s="21" t="s">
        <v>598</v>
      </c>
      <c r="J340" s="46"/>
      <c r="K340" s="46" t="s">
        <v>104</v>
      </c>
      <c r="L340" s="47"/>
      <c r="M340" s="48">
        <v>1.6</v>
      </c>
      <c r="N340" s="48">
        <v>1.6</v>
      </c>
      <c r="O340" s="49"/>
      <c r="P340" s="50"/>
      <c r="Q340" s="50">
        <v>0.18</v>
      </c>
      <c r="R340" s="50"/>
      <c r="S340" s="50"/>
      <c r="T340" s="46" t="s">
        <v>605</v>
      </c>
      <c r="U340" s="46" t="s">
        <v>606</v>
      </c>
      <c r="V340" s="51"/>
      <c r="W340" s="62"/>
      <c r="X340" s="62"/>
      <c r="Y340" s="23">
        <f>IF(M340&lt;&gt;"",$H340*M340,"")</f>
        <v>212.8</v>
      </c>
      <c r="Z340" s="23">
        <f>IF(N340&lt;&gt;"",$H340*N340,"")</f>
        <v>212.8</v>
      </c>
      <c r="AA340" s="19">
        <f>IF(OR(M340&lt;&gt;"",N340&lt;&gt;""),1,0)</f>
        <v>1</v>
      </c>
      <c r="AB340" s="19">
        <f>IF(M340&lt;&gt;0,1,0)</f>
        <v>1</v>
      </c>
      <c r="AC340" s="19">
        <f>IF(N340&lt;&gt;0,1,0)</f>
        <v>1</v>
      </c>
      <c r="AD340" s="23" t="str">
        <f>IF(W340&lt;&gt;"",$H340*W340,"")</f>
        <v/>
      </c>
      <c r="AE340" s="23" t="str">
        <f>IF(X340&lt;&gt;"",$H340*X340,"")</f>
        <v/>
      </c>
    </row>
    <row r="341" spans="2:31" x14ac:dyDescent="0.25">
      <c r="B341" s="18">
        <f>IF(G341="","",B340+1)</f>
        <v>319</v>
      </c>
      <c r="C341" s="25">
        <v>5200000004126</v>
      </c>
      <c r="D341" s="19"/>
      <c r="E341" s="19"/>
      <c r="F341" s="20"/>
      <c r="G341" s="20" t="s">
        <v>430</v>
      </c>
      <c r="H341" s="21">
        <v>13</v>
      </c>
      <c r="I341" s="21" t="s">
        <v>598</v>
      </c>
      <c r="J341" s="46"/>
      <c r="K341" s="46" t="s">
        <v>104</v>
      </c>
      <c r="L341" s="47"/>
      <c r="M341" s="48">
        <v>3.9</v>
      </c>
      <c r="N341" s="48">
        <v>3.9</v>
      </c>
      <c r="O341" s="49"/>
      <c r="P341" s="50"/>
      <c r="Q341" s="50">
        <v>0.18</v>
      </c>
      <c r="R341" s="50"/>
      <c r="S341" s="50"/>
      <c r="T341" s="46" t="s">
        <v>605</v>
      </c>
      <c r="U341" s="46" t="s">
        <v>606</v>
      </c>
      <c r="V341" s="51"/>
      <c r="W341" s="62"/>
      <c r="X341" s="62"/>
      <c r="Y341" s="23">
        <f>IF(M341&lt;&gt;"",$H341*M341,"")</f>
        <v>50.699999999999996</v>
      </c>
      <c r="Z341" s="23">
        <f>IF(N341&lt;&gt;"",$H341*N341,"")</f>
        <v>50.699999999999996</v>
      </c>
      <c r="AA341" s="19">
        <f>IF(OR(M341&lt;&gt;"",N341&lt;&gt;""),1,0)</f>
        <v>1</v>
      </c>
      <c r="AB341" s="19">
        <f>IF(M341&lt;&gt;0,1,0)</f>
        <v>1</v>
      </c>
      <c r="AC341" s="19">
        <f>IF(N341&lt;&gt;0,1,0)</f>
        <v>1</v>
      </c>
      <c r="AD341" s="23" t="str">
        <f>IF(W341&lt;&gt;"",$H341*W341,"")</f>
        <v/>
      </c>
      <c r="AE341" s="23" t="str">
        <f>IF(X341&lt;&gt;"",$H341*X341,"")</f>
        <v/>
      </c>
    </row>
    <row r="342" spans="2:31" x14ac:dyDescent="0.25">
      <c r="B342" s="18">
        <f>IF(G342="","",B341+1)</f>
        <v>320</v>
      </c>
      <c r="C342" s="25">
        <v>5200000004128</v>
      </c>
      <c r="D342" s="19"/>
      <c r="E342" s="19"/>
      <c r="F342" s="2"/>
      <c r="G342" s="20" t="s">
        <v>431</v>
      </c>
      <c r="H342" s="21">
        <v>20</v>
      </c>
      <c r="I342" s="21" t="s">
        <v>598</v>
      </c>
      <c r="J342" s="46"/>
      <c r="K342" s="46" t="s">
        <v>104</v>
      </c>
      <c r="L342" s="47"/>
      <c r="M342" s="48">
        <v>4</v>
      </c>
      <c r="N342" s="48">
        <v>4</v>
      </c>
      <c r="O342" s="49"/>
      <c r="P342" s="50"/>
      <c r="Q342" s="50">
        <v>0.18</v>
      </c>
      <c r="R342" s="50"/>
      <c r="S342" s="50"/>
      <c r="T342" s="46" t="s">
        <v>605</v>
      </c>
      <c r="U342" s="46" t="s">
        <v>606</v>
      </c>
      <c r="V342" s="51"/>
      <c r="W342" s="62"/>
      <c r="X342" s="62"/>
      <c r="Y342" s="23">
        <f>IF(M342&lt;&gt;"",$H342*M342,"")</f>
        <v>80</v>
      </c>
      <c r="Z342" s="23">
        <f>IF(N342&lt;&gt;"",$H342*N342,"")</f>
        <v>80</v>
      </c>
      <c r="AA342" s="19">
        <f>IF(OR(M342&lt;&gt;"",N342&lt;&gt;""),1,0)</f>
        <v>1</v>
      </c>
      <c r="AB342" s="19">
        <f>IF(M342&lt;&gt;0,1,0)</f>
        <v>1</v>
      </c>
      <c r="AC342" s="19">
        <f>IF(N342&lt;&gt;0,1,0)</f>
        <v>1</v>
      </c>
      <c r="AD342" s="23" t="str">
        <f>IF(W342&lt;&gt;"",$H342*W342,"")</f>
        <v/>
      </c>
      <c r="AE342" s="23" t="str">
        <f>IF(X342&lt;&gt;"",$H342*X342,"")</f>
        <v/>
      </c>
    </row>
    <row r="343" spans="2:31" x14ac:dyDescent="0.25">
      <c r="B343" s="18">
        <f>IF(G343="","",B342+1)</f>
        <v>321</v>
      </c>
      <c r="C343" s="25">
        <v>5200000004127</v>
      </c>
      <c r="D343" s="19"/>
      <c r="E343" s="19"/>
      <c r="F343" s="20"/>
      <c r="G343" s="20" t="s">
        <v>432</v>
      </c>
      <c r="H343" s="21">
        <v>13</v>
      </c>
      <c r="I343" s="21" t="s">
        <v>598</v>
      </c>
      <c r="J343" s="46"/>
      <c r="K343" s="46" t="s">
        <v>104</v>
      </c>
      <c r="L343" s="47"/>
      <c r="M343" s="48">
        <v>8.0500000000000007</v>
      </c>
      <c r="N343" s="48">
        <v>8.0500000000000007</v>
      </c>
      <c r="O343" s="49"/>
      <c r="P343" s="50"/>
      <c r="Q343" s="50">
        <v>0.18</v>
      </c>
      <c r="R343" s="50"/>
      <c r="S343" s="50"/>
      <c r="T343" s="46" t="s">
        <v>605</v>
      </c>
      <c r="U343" s="46" t="s">
        <v>606</v>
      </c>
      <c r="V343" s="51"/>
      <c r="W343" s="62"/>
      <c r="X343" s="62"/>
      <c r="Y343" s="23">
        <f>IF(M343&lt;&gt;"",$H343*M343,"")</f>
        <v>104.65</v>
      </c>
      <c r="Z343" s="23">
        <f>IF(N343&lt;&gt;"",$H343*N343,"")</f>
        <v>104.65</v>
      </c>
      <c r="AA343" s="19">
        <f>IF(OR(M343&lt;&gt;"",N343&lt;&gt;""),1,0)</f>
        <v>1</v>
      </c>
      <c r="AB343" s="19">
        <f>IF(M343&lt;&gt;0,1,0)</f>
        <v>1</v>
      </c>
      <c r="AC343" s="19">
        <f>IF(N343&lt;&gt;0,1,0)</f>
        <v>1</v>
      </c>
      <c r="AD343" s="23" t="str">
        <f>IF(W343&lt;&gt;"",$H343*W343,"")</f>
        <v/>
      </c>
      <c r="AE343" s="23" t="str">
        <f>IF(X343&lt;&gt;"",$H343*X343,"")</f>
        <v/>
      </c>
    </row>
    <row r="344" spans="2:31" x14ac:dyDescent="0.25">
      <c r="B344" s="18">
        <f>IF(G344="","",B343+1)</f>
        <v>322</v>
      </c>
      <c r="C344" s="25">
        <v>5200000004125</v>
      </c>
      <c r="D344" s="19"/>
      <c r="E344" s="19"/>
      <c r="F344" s="2"/>
      <c r="G344" s="20" t="s">
        <v>433</v>
      </c>
      <c r="H344" s="21">
        <v>57</v>
      </c>
      <c r="I344" s="21" t="s">
        <v>598</v>
      </c>
      <c r="J344" s="46"/>
      <c r="K344" s="46" t="s">
        <v>104</v>
      </c>
      <c r="L344" s="47"/>
      <c r="M344" s="48">
        <v>8.25</v>
      </c>
      <c r="N344" s="48">
        <v>8.25</v>
      </c>
      <c r="O344" s="49"/>
      <c r="P344" s="50"/>
      <c r="Q344" s="50">
        <v>0.18</v>
      </c>
      <c r="R344" s="50"/>
      <c r="S344" s="50"/>
      <c r="T344" s="46" t="s">
        <v>605</v>
      </c>
      <c r="U344" s="46" t="s">
        <v>606</v>
      </c>
      <c r="V344" s="51"/>
      <c r="W344" s="62"/>
      <c r="X344" s="62"/>
      <c r="Y344" s="23">
        <f>IF(M344&lt;&gt;"",$H344*M344,"")</f>
        <v>470.25</v>
      </c>
      <c r="Z344" s="23">
        <f>IF(N344&lt;&gt;"",$H344*N344,"")</f>
        <v>470.25</v>
      </c>
      <c r="AA344" s="19">
        <f>IF(OR(M344&lt;&gt;"",N344&lt;&gt;""),1,0)</f>
        <v>1</v>
      </c>
      <c r="AB344" s="19">
        <f>IF(M344&lt;&gt;0,1,0)</f>
        <v>1</v>
      </c>
      <c r="AC344" s="19">
        <f>IF(N344&lt;&gt;0,1,0)</f>
        <v>1</v>
      </c>
      <c r="AD344" s="23" t="str">
        <f>IF(W344&lt;&gt;"",$H344*W344,"")</f>
        <v/>
      </c>
      <c r="AE344" s="23" t="str">
        <f>IF(X344&lt;&gt;"",$H344*X344,"")</f>
        <v/>
      </c>
    </row>
    <row r="345" spans="2:31" x14ac:dyDescent="0.25">
      <c r="B345" s="18">
        <f>IF(G345="","",B344+1)</f>
        <v>323</v>
      </c>
      <c r="C345" s="25">
        <v>5200000004124</v>
      </c>
      <c r="D345" s="19"/>
      <c r="E345" s="19"/>
      <c r="F345" s="20"/>
      <c r="G345" s="20" t="s">
        <v>434</v>
      </c>
      <c r="H345" s="21">
        <v>17</v>
      </c>
      <c r="I345" s="21" t="s">
        <v>598</v>
      </c>
      <c r="J345" s="46"/>
      <c r="K345" s="46" t="s">
        <v>104</v>
      </c>
      <c r="L345" s="47"/>
      <c r="M345" s="48">
        <v>9</v>
      </c>
      <c r="N345" s="48">
        <v>9</v>
      </c>
      <c r="O345" s="49"/>
      <c r="P345" s="50"/>
      <c r="Q345" s="50">
        <v>0.18</v>
      </c>
      <c r="R345" s="50"/>
      <c r="S345" s="50"/>
      <c r="T345" s="46" t="s">
        <v>605</v>
      </c>
      <c r="U345" s="46" t="s">
        <v>606</v>
      </c>
      <c r="V345" s="51"/>
      <c r="W345" s="62"/>
      <c r="X345" s="62"/>
      <c r="Y345" s="23">
        <f>IF(M345&lt;&gt;"",$H345*M345,"")</f>
        <v>153</v>
      </c>
      <c r="Z345" s="23">
        <f>IF(N345&lt;&gt;"",$H345*N345,"")</f>
        <v>153</v>
      </c>
      <c r="AA345" s="19">
        <f>IF(OR(M345&lt;&gt;"",N345&lt;&gt;""),1,0)</f>
        <v>1</v>
      </c>
      <c r="AB345" s="19">
        <f>IF(M345&lt;&gt;0,1,0)</f>
        <v>1</v>
      </c>
      <c r="AC345" s="19">
        <f>IF(N345&lt;&gt;0,1,0)</f>
        <v>1</v>
      </c>
      <c r="AD345" s="23" t="str">
        <f>IF(W345&lt;&gt;"",$H345*W345,"")</f>
        <v/>
      </c>
      <c r="AE345" s="23" t="str">
        <f>IF(X345&lt;&gt;"",$H345*X345,"")</f>
        <v/>
      </c>
    </row>
    <row r="346" spans="2:31" x14ac:dyDescent="0.25">
      <c r="B346" s="18">
        <f>IF(G346="","",B345+1)</f>
        <v>324</v>
      </c>
      <c r="C346" s="25">
        <v>5200000004129</v>
      </c>
      <c r="D346" s="19"/>
      <c r="E346" s="19"/>
      <c r="F346" s="2"/>
      <c r="G346" s="20" t="s">
        <v>435</v>
      </c>
      <c r="H346" s="21">
        <v>83</v>
      </c>
      <c r="I346" s="21" t="s">
        <v>598</v>
      </c>
      <c r="J346" s="46"/>
      <c r="K346" s="46" t="s">
        <v>104</v>
      </c>
      <c r="L346" s="47"/>
      <c r="M346" s="48">
        <v>45.3</v>
      </c>
      <c r="N346" s="48">
        <v>45.3</v>
      </c>
      <c r="O346" s="49"/>
      <c r="P346" s="50"/>
      <c r="Q346" s="50">
        <v>0.18</v>
      </c>
      <c r="R346" s="50"/>
      <c r="S346" s="50"/>
      <c r="T346" s="46" t="s">
        <v>605</v>
      </c>
      <c r="U346" s="46" t="s">
        <v>606</v>
      </c>
      <c r="V346" s="51"/>
      <c r="W346" s="62"/>
      <c r="X346" s="62"/>
      <c r="Y346" s="23">
        <f>IF(M346&lt;&gt;"",$H346*M346,"")</f>
        <v>3759.8999999999996</v>
      </c>
      <c r="Z346" s="23">
        <f>IF(N346&lt;&gt;"",$H346*N346,"")</f>
        <v>3759.8999999999996</v>
      </c>
      <c r="AA346" s="19">
        <f>IF(OR(M346&lt;&gt;"",N346&lt;&gt;""),1,0)</f>
        <v>1</v>
      </c>
      <c r="AB346" s="19">
        <f>IF(M346&lt;&gt;0,1,0)</f>
        <v>1</v>
      </c>
      <c r="AC346" s="19">
        <f>IF(N346&lt;&gt;0,1,0)</f>
        <v>1</v>
      </c>
      <c r="AD346" s="23" t="str">
        <f>IF(W346&lt;&gt;"",$H346*W346,"")</f>
        <v/>
      </c>
      <c r="AE346" s="23" t="str">
        <f>IF(X346&lt;&gt;"",$H346*X346,"")</f>
        <v/>
      </c>
    </row>
    <row r="347" spans="2:31" x14ac:dyDescent="0.25">
      <c r="B347" s="18">
        <f>IF(G347="","",B346+1)</f>
        <v>325</v>
      </c>
      <c r="C347" s="25">
        <v>5200000005573</v>
      </c>
      <c r="D347" s="19"/>
      <c r="E347" s="19"/>
      <c r="F347" s="20"/>
      <c r="G347" s="20" t="s">
        <v>436</v>
      </c>
      <c r="H347" s="21">
        <v>1</v>
      </c>
      <c r="I347" s="21" t="s">
        <v>598</v>
      </c>
      <c r="J347" s="46"/>
      <c r="K347" s="46" t="s">
        <v>104</v>
      </c>
      <c r="L347" s="47"/>
      <c r="M347" s="48">
        <v>65</v>
      </c>
      <c r="N347" s="48">
        <v>65</v>
      </c>
      <c r="O347" s="49"/>
      <c r="P347" s="50"/>
      <c r="Q347" s="50">
        <v>0.18</v>
      </c>
      <c r="R347" s="50"/>
      <c r="S347" s="50"/>
      <c r="T347" s="46" t="s">
        <v>605</v>
      </c>
      <c r="U347" s="46" t="s">
        <v>606</v>
      </c>
      <c r="V347" s="51"/>
      <c r="W347" s="62"/>
      <c r="X347" s="62"/>
      <c r="Y347" s="23">
        <f>IF(M347&lt;&gt;"",$H347*M347,"")</f>
        <v>65</v>
      </c>
      <c r="Z347" s="23">
        <f>IF(N347&lt;&gt;"",$H347*N347,"")</f>
        <v>65</v>
      </c>
      <c r="AA347" s="19">
        <f>IF(OR(M347&lt;&gt;"",N347&lt;&gt;""),1,0)</f>
        <v>1</v>
      </c>
      <c r="AB347" s="19">
        <f>IF(M347&lt;&gt;0,1,0)</f>
        <v>1</v>
      </c>
      <c r="AC347" s="19">
        <f>IF(N347&lt;&gt;0,1,0)</f>
        <v>1</v>
      </c>
      <c r="AD347" s="23" t="str">
        <f>IF(W347&lt;&gt;"",$H347*W347,"")</f>
        <v/>
      </c>
      <c r="AE347" s="23" t="str">
        <f>IF(X347&lt;&gt;"",$H347*X347,"")</f>
        <v/>
      </c>
    </row>
    <row r="348" spans="2:31" x14ac:dyDescent="0.25">
      <c r="B348" s="18">
        <f>IF(G348="","",B347+1)</f>
        <v>326</v>
      </c>
      <c r="C348" s="25">
        <v>5200000005936</v>
      </c>
      <c r="D348" s="19"/>
      <c r="E348" s="19"/>
      <c r="F348" s="2"/>
      <c r="G348" s="20" t="s">
        <v>437</v>
      </c>
      <c r="H348" s="21">
        <v>33</v>
      </c>
      <c r="I348" s="21" t="s">
        <v>598</v>
      </c>
      <c r="J348" s="46"/>
      <c r="K348" s="46" t="s">
        <v>104</v>
      </c>
      <c r="L348" s="47"/>
      <c r="M348" s="48"/>
      <c r="N348" s="48"/>
      <c r="O348" s="49"/>
      <c r="P348" s="50"/>
      <c r="Q348" s="50">
        <v>0.18</v>
      </c>
      <c r="R348" s="50"/>
      <c r="S348" s="50"/>
      <c r="T348" s="46" t="s">
        <v>605</v>
      </c>
      <c r="U348" s="46" t="s">
        <v>606</v>
      </c>
      <c r="V348" s="51"/>
      <c r="W348" s="62"/>
      <c r="X348" s="62"/>
      <c r="Y348" s="23" t="str">
        <f>IF(M348&lt;&gt;"",$H348*M348,"")</f>
        <v/>
      </c>
      <c r="Z348" s="23" t="str">
        <f>IF(N348&lt;&gt;"",$H348*N348,"")</f>
        <v/>
      </c>
      <c r="AA348" s="19">
        <f>IF(OR(M348&lt;&gt;"",N348&lt;&gt;""),1,0)</f>
        <v>0</v>
      </c>
      <c r="AB348" s="19">
        <f>IF(M348&lt;&gt;0,1,0)</f>
        <v>0</v>
      </c>
      <c r="AC348" s="19">
        <f>IF(N348&lt;&gt;0,1,0)</f>
        <v>0</v>
      </c>
      <c r="AD348" s="23" t="str">
        <f>IF(W348&lt;&gt;"",$H348*W348,"")</f>
        <v/>
      </c>
      <c r="AE348" s="23" t="str">
        <f>IF(X348&lt;&gt;"",$H348*X348,"")</f>
        <v/>
      </c>
    </row>
    <row r="349" spans="2:31" x14ac:dyDescent="0.25">
      <c r="B349" s="18">
        <f>IF(G349="","",B348+1)</f>
        <v>327</v>
      </c>
      <c r="C349" s="25">
        <v>5200000006088</v>
      </c>
      <c r="D349" s="19"/>
      <c r="E349" s="19"/>
      <c r="F349" s="20"/>
      <c r="G349" s="20" t="s">
        <v>438</v>
      </c>
      <c r="H349" s="21">
        <v>291</v>
      </c>
      <c r="I349" s="21" t="s">
        <v>598</v>
      </c>
      <c r="J349" s="46"/>
      <c r="K349" s="46" t="s">
        <v>104</v>
      </c>
      <c r="L349" s="47"/>
      <c r="M349" s="48">
        <v>0.68</v>
      </c>
      <c r="N349" s="48">
        <v>0.68</v>
      </c>
      <c r="O349" s="49"/>
      <c r="P349" s="50"/>
      <c r="Q349" s="50">
        <v>0.18</v>
      </c>
      <c r="R349" s="50"/>
      <c r="S349" s="50"/>
      <c r="T349" s="46" t="s">
        <v>605</v>
      </c>
      <c r="U349" s="46" t="s">
        <v>606</v>
      </c>
      <c r="V349" s="51"/>
      <c r="W349" s="62"/>
      <c r="X349" s="62"/>
      <c r="Y349" s="23">
        <f>IF(M349&lt;&gt;"",$H349*M349,"")</f>
        <v>197.88000000000002</v>
      </c>
      <c r="Z349" s="23">
        <f>IF(N349&lt;&gt;"",$H349*N349,"")</f>
        <v>197.88000000000002</v>
      </c>
      <c r="AA349" s="19">
        <f>IF(OR(M349&lt;&gt;"",N349&lt;&gt;""),1,0)</f>
        <v>1</v>
      </c>
      <c r="AB349" s="19">
        <f>IF(M349&lt;&gt;0,1,0)</f>
        <v>1</v>
      </c>
      <c r="AC349" s="19">
        <f>IF(N349&lt;&gt;0,1,0)</f>
        <v>1</v>
      </c>
      <c r="AD349" s="23" t="str">
        <f>IF(W349&lt;&gt;"",$H349*W349,"")</f>
        <v/>
      </c>
      <c r="AE349" s="23" t="str">
        <f>IF(X349&lt;&gt;"",$H349*X349,"")</f>
        <v/>
      </c>
    </row>
    <row r="350" spans="2:31" x14ac:dyDescent="0.25">
      <c r="B350" s="18">
        <f>IF(G350="","",B349+1)</f>
        <v>328</v>
      </c>
      <c r="C350" s="25">
        <v>5200000011490</v>
      </c>
      <c r="D350" s="19"/>
      <c r="E350" s="19"/>
      <c r="F350" s="2"/>
      <c r="G350" s="20" t="s">
        <v>439</v>
      </c>
      <c r="H350" s="21">
        <v>2933</v>
      </c>
      <c r="I350" s="21" t="s">
        <v>598</v>
      </c>
      <c r="J350" s="46"/>
      <c r="K350" s="46" t="s">
        <v>104</v>
      </c>
      <c r="L350" s="47"/>
      <c r="M350" s="48">
        <v>0.9</v>
      </c>
      <c r="N350" s="48">
        <v>0.9</v>
      </c>
      <c r="O350" s="49"/>
      <c r="P350" s="50"/>
      <c r="Q350" s="50">
        <v>0.18</v>
      </c>
      <c r="R350" s="50"/>
      <c r="S350" s="50"/>
      <c r="T350" s="46" t="s">
        <v>605</v>
      </c>
      <c r="U350" s="46" t="s">
        <v>606</v>
      </c>
      <c r="V350" s="51"/>
      <c r="W350" s="62"/>
      <c r="X350" s="62"/>
      <c r="Y350" s="23">
        <f>IF(M350&lt;&gt;"",$H350*M350,"")</f>
        <v>2639.7000000000003</v>
      </c>
      <c r="Z350" s="23">
        <f>IF(N350&lt;&gt;"",$H350*N350,"")</f>
        <v>2639.7000000000003</v>
      </c>
      <c r="AA350" s="19">
        <f>IF(OR(M350&lt;&gt;"",N350&lt;&gt;""),1,0)</f>
        <v>1</v>
      </c>
      <c r="AB350" s="19">
        <f>IF(M350&lt;&gt;0,1,0)</f>
        <v>1</v>
      </c>
      <c r="AC350" s="19">
        <f>IF(N350&lt;&gt;0,1,0)</f>
        <v>1</v>
      </c>
      <c r="AD350" s="23" t="str">
        <f>IF(W350&lt;&gt;"",$H350*W350,"")</f>
        <v/>
      </c>
      <c r="AE350" s="23" t="str">
        <f>IF(X350&lt;&gt;"",$H350*X350,"")</f>
        <v/>
      </c>
    </row>
    <row r="351" spans="2:31" x14ac:dyDescent="0.25">
      <c r="B351" s="18">
        <f>IF(G351="","",B350+1)</f>
        <v>329</v>
      </c>
      <c r="C351" s="25">
        <v>5200000016821</v>
      </c>
      <c r="D351" s="19"/>
      <c r="E351" s="19"/>
      <c r="F351" s="20"/>
      <c r="G351" s="20" t="s">
        <v>440</v>
      </c>
      <c r="H351" s="21">
        <v>40</v>
      </c>
      <c r="I351" s="21" t="s">
        <v>598</v>
      </c>
      <c r="J351" s="46"/>
      <c r="K351" s="46" t="s">
        <v>104</v>
      </c>
      <c r="L351" s="47"/>
      <c r="M351" s="48"/>
      <c r="N351" s="48"/>
      <c r="O351" s="49"/>
      <c r="P351" s="50"/>
      <c r="Q351" s="50">
        <v>0.18</v>
      </c>
      <c r="R351" s="50"/>
      <c r="S351" s="50"/>
      <c r="T351" s="46" t="s">
        <v>605</v>
      </c>
      <c r="U351" s="46" t="s">
        <v>606</v>
      </c>
      <c r="V351" s="51"/>
      <c r="W351" s="62"/>
      <c r="X351" s="62"/>
      <c r="Y351" s="23" t="str">
        <f>IF(M351&lt;&gt;"",$H351*M351,"")</f>
        <v/>
      </c>
      <c r="Z351" s="23" t="str">
        <f>IF(N351&lt;&gt;"",$H351*N351,"")</f>
        <v/>
      </c>
      <c r="AA351" s="19">
        <f>IF(OR(M351&lt;&gt;"",N351&lt;&gt;""),1,0)</f>
        <v>0</v>
      </c>
      <c r="AB351" s="19">
        <f>IF(M351&lt;&gt;0,1,0)</f>
        <v>0</v>
      </c>
      <c r="AC351" s="19">
        <f>IF(N351&lt;&gt;0,1,0)</f>
        <v>0</v>
      </c>
      <c r="AD351" s="23" t="str">
        <f>IF(W351&lt;&gt;"",$H351*W351,"")</f>
        <v/>
      </c>
      <c r="AE351" s="23" t="str">
        <f>IF(X351&lt;&gt;"",$H351*X351,"")</f>
        <v/>
      </c>
    </row>
    <row r="352" spans="2:31" x14ac:dyDescent="0.25">
      <c r="B352" s="18">
        <f>IF(G352="","",B351+1)</f>
        <v>330</v>
      </c>
      <c r="C352" s="25">
        <v>5200000014727</v>
      </c>
      <c r="D352" s="19"/>
      <c r="E352" s="19"/>
      <c r="F352" s="2"/>
      <c r="G352" s="20" t="s">
        <v>441</v>
      </c>
      <c r="H352" s="21">
        <v>320</v>
      </c>
      <c r="I352" s="21" t="s">
        <v>598</v>
      </c>
      <c r="J352" s="46"/>
      <c r="K352" s="46" t="s">
        <v>104</v>
      </c>
      <c r="L352" s="47"/>
      <c r="M352" s="48">
        <v>7.65</v>
      </c>
      <c r="N352" s="48">
        <v>7.65</v>
      </c>
      <c r="O352" s="49"/>
      <c r="P352" s="50"/>
      <c r="Q352" s="50">
        <v>0.18</v>
      </c>
      <c r="R352" s="50"/>
      <c r="S352" s="50"/>
      <c r="T352" s="46" t="s">
        <v>605</v>
      </c>
      <c r="U352" s="46" t="s">
        <v>606</v>
      </c>
      <c r="V352" s="51"/>
      <c r="W352" s="62"/>
      <c r="X352" s="62"/>
      <c r="Y352" s="23">
        <f>IF(M352&lt;&gt;"",$H352*M352,"")</f>
        <v>2448</v>
      </c>
      <c r="Z352" s="23">
        <f>IF(N352&lt;&gt;"",$H352*N352,"")</f>
        <v>2448</v>
      </c>
      <c r="AA352" s="19">
        <f>IF(OR(M352&lt;&gt;"",N352&lt;&gt;""),1,0)</f>
        <v>1</v>
      </c>
      <c r="AB352" s="19">
        <f>IF(M352&lt;&gt;0,1,0)</f>
        <v>1</v>
      </c>
      <c r="AC352" s="19">
        <f>IF(N352&lt;&gt;0,1,0)</f>
        <v>1</v>
      </c>
      <c r="AD352" s="23" t="str">
        <f>IF(W352&lt;&gt;"",$H352*W352,"")</f>
        <v/>
      </c>
      <c r="AE352" s="23" t="str">
        <f>IF(X352&lt;&gt;"",$H352*X352,"")</f>
        <v/>
      </c>
    </row>
    <row r="353" spans="2:31" x14ac:dyDescent="0.25">
      <c r="B353" s="18">
        <f>IF(G353="","",B352+1)</f>
        <v>331</v>
      </c>
      <c r="C353" s="25">
        <v>5200000007163</v>
      </c>
      <c r="D353" s="19"/>
      <c r="E353" s="19"/>
      <c r="F353" s="20"/>
      <c r="G353" s="20" t="s">
        <v>442</v>
      </c>
      <c r="H353" s="21">
        <v>1</v>
      </c>
      <c r="I353" s="21" t="s">
        <v>598</v>
      </c>
      <c r="J353" s="46"/>
      <c r="K353" s="46" t="s">
        <v>104</v>
      </c>
      <c r="L353" s="47"/>
      <c r="M353" s="48">
        <v>5.98</v>
      </c>
      <c r="N353" s="48">
        <v>5.98</v>
      </c>
      <c r="O353" s="49"/>
      <c r="P353" s="50"/>
      <c r="Q353" s="50">
        <v>0.18</v>
      </c>
      <c r="R353" s="50"/>
      <c r="S353" s="50"/>
      <c r="T353" s="46" t="s">
        <v>605</v>
      </c>
      <c r="U353" s="46" t="s">
        <v>606</v>
      </c>
      <c r="V353" s="51"/>
      <c r="W353" s="62"/>
      <c r="X353" s="62"/>
      <c r="Y353" s="23">
        <f>IF(M353&lt;&gt;"",$H353*M353,"")</f>
        <v>5.98</v>
      </c>
      <c r="Z353" s="23">
        <f>IF(N353&lt;&gt;"",$H353*N353,"")</f>
        <v>5.98</v>
      </c>
      <c r="AA353" s="19">
        <f>IF(OR(M353&lt;&gt;"",N353&lt;&gt;""),1,0)</f>
        <v>1</v>
      </c>
      <c r="AB353" s="19">
        <f>IF(M353&lt;&gt;0,1,0)</f>
        <v>1</v>
      </c>
      <c r="AC353" s="19">
        <f>IF(N353&lt;&gt;0,1,0)</f>
        <v>1</v>
      </c>
      <c r="AD353" s="23" t="str">
        <f>IF(W353&lt;&gt;"",$H353*W353,"")</f>
        <v/>
      </c>
      <c r="AE353" s="23" t="str">
        <f>IF(X353&lt;&gt;"",$H353*X353,"")</f>
        <v/>
      </c>
    </row>
    <row r="354" spans="2:31" x14ac:dyDescent="0.25">
      <c r="B354" s="18">
        <f>IF(G354="","",B353+1)</f>
        <v>332</v>
      </c>
      <c r="C354" s="25">
        <v>5200000001345</v>
      </c>
      <c r="D354" s="19"/>
      <c r="E354" s="19"/>
      <c r="F354" s="2"/>
      <c r="G354" s="20" t="s">
        <v>443</v>
      </c>
      <c r="H354" s="21">
        <v>1</v>
      </c>
      <c r="I354" s="21" t="s">
        <v>598</v>
      </c>
      <c r="J354" s="46"/>
      <c r="K354" s="46" t="s">
        <v>104</v>
      </c>
      <c r="L354" s="47"/>
      <c r="M354" s="48">
        <v>3.35</v>
      </c>
      <c r="N354" s="48">
        <v>3.35</v>
      </c>
      <c r="O354" s="49"/>
      <c r="P354" s="50"/>
      <c r="Q354" s="50">
        <v>0.18</v>
      </c>
      <c r="R354" s="50"/>
      <c r="S354" s="50"/>
      <c r="T354" s="46" t="s">
        <v>605</v>
      </c>
      <c r="U354" s="46" t="s">
        <v>606</v>
      </c>
      <c r="V354" s="51"/>
      <c r="W354" s="62"/>
      <c r="X354" s="62"/>
      <c r="Y354" s="23">
        <f>IF(M354&lt;&gt;"",$H354*M354,"")</f>
        <v>3.35</v>
      </c>
      <c r="Z354" s="23">
        <f>IF(N354&lt;&gt;"",$H354*N354,"")</f>
        <v>3.35</v>
      </c>
      <c r="AA354" s="19">
        <f>IF(OR(M354&lt;&gt;"",N354&lt;&gt;""),1,0)</f>
        <v>1</v>
      </c>
      <c r="AB354" s="19">
        <f>IF(M354&lt;&gt;0,1,0)</f>
        <v>1</v>
      </c>
      <c r="AC354" s="19">
        <f>IF(N354&lt;&gt;0,1,0)</f>
        <v>1</v>
      </c>
      <c r="AD354" s="23" t="str">
        <f>IF(W354&lt;&gt;"",$H354*W354,"")</f>
        <v/>
      </c>
      <c r="AE354" s="23" t="str">
        <f>IF(X354&lt;&gt;"",$H354*X354,"")</f>
        <v/>
      </c>
    </row>
    <row r="355" spans="2:31" x14ac:dyDescent="0.25">
      <c r="B355" s="18">
        <f>IF(G355="","",B354+1)</f>
        <v>333</v>
      </c>
      <c r="C355" s="25">
        <v>5200000006409</v>
      </c>
      <c r="D355" s="19"/>
      <c r="E355" s="19"/>
      <c r="F355" s="20"/>
      <c r="G355" s="20" t="s">
        <v>444</v>
      </c>
      <c r="H355" s="21">
        <v>33</v>
      </c>
      <c r="I355" s="21" t="s">
        <v>598</v>
      </c>
      <c r="J355" s="46"/>
      <c r="K355" s="46" t="s">
        <v>104</v>
      </c>
      <c r="L355" s="47"/>
      <c r="M355" s="48"/>
      <c r="N355" s="48"/>
      <c r="O355" s="49"/>
      <c r="P355" s="50"/>
      <c r="Q355" s="50">
        <v>0.18</v>
      </c>
      <c r="R355" s="50"/>
      <c r="S355" s="50"/>
      <c r="T355" s="46" t="s">
        <v>605</v>
      </c>
      <c r="U355" s="46" t="s">
        <v>606</v>
      </c>
      <c r="V355" s="51"/>
      <c r="W355" s="62"/>
      <c r="X355" s="62"/>
      <c r="Y355" s="23" t="str">
        <f>IF(M355&lt;&gt;"",$H355*M355,"")</f>
        <v/>
      </c>
      <c r="Z355" s="23" t="str">
        <f>IF(N355&lt;&gt;"",$H355*N355,"")</f>
        <v/>
      </c>
      <c r="AA355" s="19">
        <f>IF(OR(M355&lt;&gt;"",N355&lt;&gt;""),1,0)</f>
        <v>0</v>
      </c>
      <c r="AB355" s="19">
        <f>IF(M355&lt;&gt;0,1,0)</f>
        <v>0</v>
      </c>
      <c r="AC355" s="19">
        <f>IF(N355&lt;&gt;0,1,0)</f>
        <v>0</v>
      </c>
      <c r="AD355" s="23" t="str">
        <f>IF(W355&lt;&gt;"",$H355*W355,"")</f>
        <v/>
      </c>
      <c r="AE355" s="23" t="str">
        <f>IF(X355&lt;&gt;"",$H355*X355,"")</f>
        <v/>
      </c>
    </row>
    <row r="356" spans="2:31" x14ac:dyDescent="0.25">
      <c r="B356" s="18">
        <f>IF(G356="","",B355+1)</f>
        <v>334</v>
      </c>
      <c r="C356" s="25">
        <v>5200000008260</v>
      </c>
      <c r="D356" s="19"/>
      <c r="E356" s="19"/>
      <c r="F356" s="2"/>
      <c r="G356" s="20" t="s">
        <v>445</v>
      </c>
      <c r="H356" s="21">
        <v>167</v>
      </c>
      <c r="I356" s="21" t="s">
        <v>598</v>
      </c>
      <c r="J356" s="46"/>
      <c r="K356" s="46" t="s">
        <v>104</v>
      </c>
      <c r="L356" s="47"/>
      <c r="M356" s="48">
        <v>6.2</v>
      </c>
      <c r="N356" s="48">
        <v>6.2</v>
      </c>
      <c r="O356" s="49"/>
      <c r="P356" s="50"/>
      <c r="Q356" s="50">
        <v>0.18</v>
      </c>
      <c r="R356" s="50"/>
      <c r="S356" s="50"/>
      <c r="T356" s="46" t="s">
        <v>605</v>
      </c>
      <c r="U356" s="46" t="s">
        <v>606</v>
      </c>
      <c r="V356" s="51"/>
      <c r="W356" s="62"/>
      <c r="X356" s="62"/>
      <c r="Y356" s="23">
        <f>IF(M356&lt;&gt;"",$H356*M356,"")</f>
        <v>1035.4000000000001</v>
      </c>
      <c r="Z356" s="23">
        <f>IF(N356&lt;&gt;"",$H356*N356,"")</f>
        <v>1035.4000000000001</v>
      </c>
      <c r="AA356" s="19">
        <f>IF(OR(M356&lt;&gt;"",N356&lt;&gt;""),1,0)</f>
        <v>1</v>
      </c>
      <c r="AB356" s="19">
        <f>IF(M356&lt;&gt;0,1,0)</f>
        <v>1</v>
      </c>
      <c r="AC356" s="19">
        <f>IF(N356&lt;&gt;0,1,0)</f>
        <v>1</v>
      </c>
      <c r="AD356" s="23" t="str">
        <f>IF(W356&lt;&gt;"",$H356*W356,"")</f>
        <v/>
      </c>
      <c r="AE356" s="23" t="str">
        <f>IF(X356&lt;&gt;"",$H356*X356,"")</f>
        <v/>
      </c>
    </row>
    <row r="357" spans="2:31" x14ac:dyDescent="0.25">
      <c r="B357" s="18">
        <f>IF(G357="","",B356+1)</f>
        <v>335</v>
      </c>
      <c r="C357" s="25">
        <v>5200000014389</v>
      </c>
      <c r="D357" s="19"/>
      <c r="E357" s="19"/>
      <c r="F357" s="20"/>
      <c r="G357" s="20" t="s">
        <v>446</v>
      </c>
      <c r="H357" s="21">
        <v>491</v>
      </c>
      <c r="I357" s="21" t="s">
        <v>598</v>
      </c>
      <c r="J357" s="46"/>
      <c r="K357" s="46" t="s">
        <v>104</v>
      </c>
      <c r="L357" s="47"/>
      <c r="M357" s="48">
        <v>2.6</v>
      </c>
      <c r="N357" s="48">
        <v>2.6</v>
      </c>
      <c r="O357" s="49"/>
      <c r="P357" s="50"/>
      <c r="Q357" s="50">
        <v>0.18</v>
      </c>
      <c r="R357" s="50"/>
      <c r="S357" s="50"/>
      <c r="T357" s="46" t="s">
        <v>605</v>
      </c>
      <c r="U357" s="46" t="s">
        <v>606</v>
      </c>
      <c r="V357" s="51"/>
      <c r="W357" s="62"/>
      <c r="X357" s="62"/>
      <c r="Y357" s="23">
        <f>IF(M357&lt;&gt;"",$H357*M357,"")</f>
        <v>1276.6000000000001</v>
      </c>
      <c r="Z357" s="23">
        <f>IF(N357&lt;&gt;"",$H357*N357,"")</f>
        <v>1276.6000000000001</v>
      </c>
      <c r="AA357" s="19">
        <f>IF(OR(M357&lt;&gt;"",N357&lt;&gt;""),1,0)</f>
        <v>1</v>
      </c>
      <c r="AB357" s="19">
        <f>IF(M357&lt;&gt;0,1,0)</f>
        <v>1</v>
      </c>
      <c r="AC357" s="19">
        <f>IF(N357&lt;&gt;0,1,0)</f>
        <v>1</v>
      </c>
      <c r="AD357" s="23" t="str">
        <f>IF(W357&lt;&gt;"",$H357*W357,"")</f>
        <v/>
      </c>
      <c r="AE357" s="23" t="str">
        <f>IF(X357&lt;&gt;"",$H357*X357,"")</f>
        <v/>
      </c>
    </row>
    <row r="358" spans="2:31" x14ac:dyDescent="0.25">
      <c r="B358" s="18">
        <f>IF(G358="","",B357+1)</f>
        <v>336</v>
      </c>
      <c r="C358" s="25">
        <v>5200000021845</v>
      </c>
      <c r="D358" s="19"/>
      <c r="E358" s="19"/>
      <c r="F358" s="2"/>
      <c r="G358" s="20" t="s">
        <v>587</v>
      </c>
      <c r="H358" s="21">
        <v>133</v>
      </c>
      <c r="I358" s="21" t="s">
        <v>598</v>
      </c>
      <c r="J358" s="46"/>
      <c r="K358" s="46" t="s">
        <v>104</v>
      </c>
      <c r="L358" s="47"/>
      <c r="M358" s="48">
        <v>145</v>
      </c>
      <c r="N358" s="48">
        <v>145</v>
      </c>
      <c r="O358" s="49"/>
      <c r="P358" s="50"/>
      <c r="Q358" s="50">
        <v>0.18</v>
      </c>
      <c r="R358" s="50"/>
      <c r="S358" s="50"/>
      <c r="T358" s="46" t="s">
        <v>605</v>
      </c>
      <c r="U358" s="46" t="s">
        <v>606</v>
      </c>
      <c r="V358" s="51"/>
      <c r="W358" s="62"/>
      <c r="X358" s="62"/>
      <c r="Y358" s="23">
        <f>IF(M358&lt;&gt;"",$H358*M358,"")</f>
        <v>19285</v>
      </c>
      <c r="Z358" s="23">
        <f>IF(N358&lt;&gt;"",$H358*N358,"")</f>
        <v>19285</v>
      </c>
      <c r="AA358" s="19">
        <f>IF(OR(M358&lt;&gt;"",N358&lt;&gt;""),1,0)</f>
        <v>1</v>
      </c>
      <c r="AB358" s="19">
        <f>IF(M358&lt;&gt;0,1,0)</f>
        <v>1</v>
      </c>
      <c r="AC358" s="19">
        <f>IF(N358&lt;&gt;0,1,0)</f>
        <v>1</v>
      </c>
      <c r="AD358" s="23" t="str">
        <f>IF(W358&lt;&gt;"",$H358*W358,"")</f>
        <v/>
      </c>
      <c r="AE358" s="23" t="str">
        <f>IF(X358&lt;&gt;"",$H358*X358,"")</f>
        <v/>
      </c>
    </row>
    <row r="359" spans="2:31" x14ac:dyDescent="0.25">
      <c r="B359" s="18">
        <f>IF(G359="","",B358+1)</f>
        <v>337</v>
      </c>
      <c r="C359" s="25">
        <v>5200000016181</v>
      </c>
      <c r="D359" s="19"/>
      <c r="E359" s="19"/>
      <c r="F359" s="20"/>
      <c r="G359" s="20" t="s">
        <v>447</v>
      </c>
      <c r="H359" s="21">
        <v>1</v>
      </c>
      <c r="I359" s="21" t="s">
        <v>598</v>
      </c>
      <c r="J359" s="46"/>
      <c r="K359" s="46" t="s">
        <v>104</v>
      </c>
      <c r="L359" s="47"/>
      <c r="M359" s="48">
        <v>0.9</v>
      </c>
      <c r="N359" s="48">
        <v>0.9</v>
      </c>
      <c r="O359" s="49"/>
      <c r="P359" s="50"/>
      <c r="Q359" s="50">
        <v>0.18</v>
      </c>
      <c r="R359" s="50"/>
      <c r="S359" s="50"/>
      <c r="T359" s="46" t="s">
        <v>605</v>
      </c>
      <c r="U359" s="46" t="s">
        <v>606</v>
      </c>
      <c r="V359" s="51"/>
      <c r="W359" s="62"/>
      <c r="X359" s="62"/>
      <c r="Y359" s="23">
        <f>IF(M359&lt;&gt;"",$H359*M359,"")</f>
        <v>0.9</v>
      </c>
      <c r="Z359" s="23">
        <f>IF(N359&lt;&gt;"",$H359*N359,"")</f>
        <v>0.9</v>
      </c>
      <c r="AA359" s="19">
        <f>IF(OR(M359&lt;&gt;"",N359&lt;&gt;""),1,0)</f>
        <v>1</v>
      </c>
      <c r="AB359" s="19">
        <f>IF(M359&lt;&gt;0,1,0)</f>
        <v>1</v>
      </c>
      <c r="AC359" s="19">
        <f>IF(N359&lt;&gt;0,1,0)</f>
        <v>1</v>
      </c>
      <c r="AD359" s="23" t="str">
        <f>IF(W359&lt;&gt;"",$H359*W359,"")</f>
        <v/>
      </c>
      <c r="AE359" s="23" t="str">
        <f>IF(X359&lt;&gt;"",$H359*X359,"")</f>
        <v/>
      </c>
    </row>
    <row r="360" spans="2:31" x14ac:dyDescent="0.25">
      <c r="B360" s="18">
        <f>IF(G360="","",B359+1)</f>
        <v>338</v>
      </c>
      <c r="C360" s="25">
        <v>5200000014388</v>
      </c>
      <c r="D360" s="19"/>
      <c r="E360" s="19"/>
      <c r="F360" s="20"/>
      <c r="G360" s="20" t="s">
        <v>448</v>
      </c>
      <c r="H360" s="21">
        <v>1</v>
      </c>
      <c r="I360" s="21" t="s">
        <v>598</v>
      </c>
      <c r="J360" s="46"/>
      <c r="K360" s="46" t="s">
        <v>104</v>
      </c>
      <c r="L360" s="47"/>
      <c r="M360" s="48">
        <v>1.37</v>
      </c>
      <c r="N360" s="48">
        <v>1.37</v>
      </c>
      <c r="O360" s="49"/>
      <c r="P360" s="50"/>
      <c r="Q360" s="50">
        <v>0.18</v>
      </c>
      <c r="R360" s="50"/>
      <c r="S360" s="50"/>
      <c r="T360" s="46" t="s">
        <v>605</v>
      </c>
      <c r="U360" s="46" t="s">
        <v>606</v>
      </c>
      <c r="V360" s="51"/>
      <c r="W360" s="62"/>
      <c r="X360" s="62"/>
      <c r="Y360" s="23">
        <f>IF(M360&lt;&gt;"",$H360*M360,"")</f>
        <v>1.37</v>
      </c>
      <c r="Z360" s="23">
        <f>IF(N360&lt;&gt;"",$H360*N360,"")</f>
        <v>1.37</v>
      </c>
      <c r="AA360" s="19">
        <f>IF(OR(M360&lt;&gt;"",N360&lt;&gt;""),1,0)</f>
        <v>1</v>
      </c>
      <c r="AB360" s="19">
        <f>IF(M360&lt;&gt;0,1,0)</f>
        <v>1</v>
      </c>
      <c r="AC360" s="19">
        <f>IF(N360&lt;&gt;0,1,0)</f>
        <v>1</v>
      </c>
      <c r="AD360" s="23" t="str">
        <f>IF(W360&lt;&gt;"",$H360*W360,"")</f>
        <v/>
      </c>
      <c r="AE360" s="23" t="str">
        <f>IF(X360&lt;&gt;"",$H360*X360,"")</f>
        <v/>
      </c>
    </row>
    <row r="361" spans="2:31" x14ac:dyDescent="0.25">
      <c r="B361" s="18">
        <f>IF(G361="","",B360+1)</f>
        <v>339</v>
      </c>
      <c r="C361" s="25">
        <v>5200000014390</v>
      </c>
      <c r="D361" s="19"/>
      <c r="E361" s="19"/>
      <c r="F361" s="2"/>
      <c r="G361" s="20" t="s">
        <v>449</v>
      </c>
      <c r="H361" s="21">
        <v>171</v>
      </c>
      <c r="I361" s="21" t="s">
        <v>598</v>
      </c>
      <c r="J361" s="46"/>
      <c r="K361" s="46" t="s">
        <v>104</v>
      </c>
      <c r="L361" s="47"/>
      <c r="M361" s="48">
        <v>3.5</v>
      </c>
      <c r="N361" s="48">
        <v>3.5</v>
      </c>
      <c r="O361" s="49"/>
      <c r="P361" s="50"/>
      <c r="Q361" s="50">
        <v>0.18</v>
      </c>
      <c r="R361" s="50"/>
      <c r="S361" s="50"/>
      <c r="T361" s="46" t="s">
        <v>605</v>
      </c>
      <c r="U361" s="46" t="s">
        <v>606</v>
      </c>
      <c r="V361" s="51"/>
      <c r="W361" s="62"/>
      <c r="X361" s="62"/>
      <c r="Y361" s="23">
        <f>IF(M361&lt;&gt;"",$H361*M361,"")</f>
        <v>598.5</v>
      </c>
      <c r="Z361" s="23">
        <f>IF(N361&lt;&gt;"",$H361*N361,"")</f>
        <v>598.5</v>
      </c>
      <c r="AA361" s="19">
        <f>IF(OR(M361&lt;&gt;"",N361&lt;&gt;""),1,0)</f>
        <v>1</v>
      </c>
      <c r="AB361" s="19">
        <f>IF(M361&lt;&gt;0,1,0)</f>
        <v>1</v>
      </c>
      <c r="AC361" s="19">
        <f>IF(N361&lt;&gt;0,1,0)</f>
        <v>1</v>
      </c>
      <c r="AD361" s="23" t="str">
        <f>IF(W361&lt;&gt;"",$H361*W361,"")</f>
        <v/>
      </c>
      <c r="AE361" s="23" t="str">
        <f>IF(X361&lt;&gt;"",$H361*X361,"")</f>
        <v/>
      </c>
    </row>
    <row r="362" spans="2:31" x14ac:dyDescent="0.25">
      <c r="B362" s="18">
        <f>IF(G362="","",B361+1)</f>
        <v>340</v>
      </c>
      <c r="C362" s="25">
        <v>5200000010777</v>
      </c>
      <c r="D362" s="19"/>
      <c r="E362" s="19"/>
      <c r="F362" s="20"/>
      <c r="G362" s="20" t="s">
        <v>450</v>
      </c>
      <c r="H362" s="21">
        <v>1</v>
      </c>
      <c r="I362" s="21" t="s">
        <v>598</v>
      </c>
      <c r="J362" s="46"/>
      <c r="K362" s="46" t="s">
        <v>104</v>
      </c>
      <c r="L362" s="47"/>
      <c r="M362" s="48"/>
      <c r="N362" s="48"/>
      <c r="O362" s="49"/>
      <c r="P362" s="50"/>
      <c r="Q362" s="50">
        <v>0.18</v>
      </c>
      <c r="R362" s="50"/>
      <c r="S362" s="50"/>
      <c r="T362" s="46" t="s">
        <v>605</v>
      </c>
      <c r="U362" s="46" t="s">
        <v>606</v>
      </c>
      <c r="V362" s="51"/>
      <c r="W362" s="62"/>
      <c r="X362" s="62"/>
      <c r="Y362" s="23" t="str">
        <f>IF(M362&lt;&gt;"",$H362*M362,"")</f>
        <v/>
      </c>
      <c r="Z362" s="23" t="str">
        <f>IF(N362&lt;&gt;"",$H362*N362,"")</f>
        <v/>
      </c>
      <c r="AA362" s="19">
        <f>IF(OR(M362&lt;&gt;"",N362&lt;&gt;""),1,0)</f>
        <v>0</v>
      </c>
      <c r="AB362" s="19">
        <f>IF(M362&lt;&gt;0,1,0)</f>
        <v>0</v>
      </c>
      <c r="AC362" s="19">
        <f>IF(N362&lt;&gt;0,1,0)</f>
        <v>0</v>
      </c>
      <c r="AD362" s="23" t="str">
        <f>IF(W362&lt;&gt;"",$H362*W362,"")</f>
        <v/>
      </c>
      <c r="AE362" s="23" t="str">
        <f>IF(X362&lt;&gt;"",$H362*X362,"")</f>
        <v/>
      </c>
    </row>
    <row r="363" spans="2:31" x14ac:dyDescent="0.25">
      <c r="B363" s="18">
        <f>IF(G363="","",B362+1)</f>
        <v>341</v>
      </c>
      <c r="C363" s="25">
        <v>5200000010606</v>
      </c>
      <c r="D363" s="19"/>
      <c r="E363" s="19"/>
      <c r="F363" s="2"/>
      <c r="G363" s="20" t="s">
        <v>588</v>
      </c>
      <c r="H363" s="21">
        <v>1</v>
      </c>
      <c r="I363" s="21" t="s">
        <v>598</v>
      </c>
      <c r="J363" s="46"/>
      <c r="K363" s="46" t="s">
        <v>104</v>
      </c>
      <c r="L363" s="47"/>
      <c r="M363" s="48">
        <v>0.45</v>
      </c>
      <c r="N363" s="48">
        <v>0.45</v>
      </c>
      <c r="O363" s="49"/>
      <c r="P363" s="50"/>
      <c r="Q363" s="50">
        <v>0.18</v>
      </c>
      <c r="R363" s="50"/>
      <c r="S363" s="50"/>
      <c r="T363" s="46" t="s">
        <v>605</v>
      </c>
      <c r="U363" s="46" t="s">
        <v>606</v>
      </c>
      <c r="V363" s="51"/>
      <c r="W363" s="62"/>
      <c r="X363" s="62"/>
      <c r="Y363" s="23">
        <f>IF(M363&lt;&gt;"",$H363*M363,"")</f>
        <v>0.45</v>
      </c>
      <c r="Z363" s="23">
        <f>IF(N363&lt;&gt;"",$H363*N363,"")</f>
        <v>0.45</v>
      </c>
      <c r="AA363" s="19">
        <f>IF(OR(M363&lt;&gt;"",N363&lt;&gt;""),1,0)</f>
        <v>1</v>
      </c>
      <c r="AB363" s="19">
        <f>IF(M363&lt;&gt;0,1,0)</f>
        <v>1</v>
      </c>
      <c r="AC363" s="19">
        <f>IF(N363&lt;&gt;0,1,0)</f>
        <v>1</v>
      </c>
      <c r="AD363" s="23" t="str">
        <f>IF(W363&lt;&gt;"",$H363*W363,"")</f>
        <v/>
      </c>
      <c r="AE363" s="23" t="str">
        <f>IF(X363&lt;&gt;"",$H363*X363,"")</f>
        <v/>
      </c>
    </row>
    <row r="364" spans="2:31" x14ac:dyDescent="0.25">
      <c r="B364" s="18">
        <f>IF(G364="","",B363+1)</f>
        <v>342</v>
      </c>
      <c r="C364" s="25">
        <v>5200000012385</v>
      </c>
      <c r="D364" s="19"/>
      <c r="E364" s="19"/>
      <c r="F364" s="20"/>
      <c r="G364" s="20" t="s">
        <v>451</v>
      </c>
      <c r="H364" s="21">
        <v>1</v>
      </c>
      <c r="I364" s="21" t="s">
        <v>598</v>
      </c>
      <c r="J364" s="46"/>
      <c r="K364" s="46" t="s">
        <v>104</v>
      </c>
      <c r="L364" s="47"/>
      <c r="M364" s="48">
        <v>9.9499999999999993</v>
      </c>
      <c r="N364" s="48">
        <v>9.9499999999999993</v>
      </c>
      <c r="O364" s="49"/>
      <c r="P364" s="50"/>
      <c r="Q364" s="50">
        <v>0.18</v>
      </c>
      <c r="R364" s="50"/>
      <c r="S364" s="50"/>
      <c r="T364" s="46" t="s">
        <v>605</v>
      </c>
      <c r="U364" s="46" t="s">
        <v>606</v>
      </c>
      <c r="V364" s="51"/>
      <c r="W364" s="62"/>
      <c r="X364" s="62"/>
      <c r="Y364" s="23">
        <f>IF(M364&lt;&gt;"",$H364*M364,"")</f>
        <v>9.9499999999999993</v>
      </c>
      <c r="Z364" s="23">
        <f>IF(N364&lt;&gt;"",$H364*N364,"")</f>
        <v>9.9499999999999993</v>
      </c>
      <c r="AA364" s="19">
        <f>IF(OR(M364&lt;&gt;"",N364&lt;&gt;""),1,0)</f>
        <v>1</v>
      </c>
      <c r="AB364" s="19">
        <f>IF(M364&lt;&gt;0,1,0)</f>
        <v>1</v>
      </c>
      <c r="AC364" s="19">
        <f>IF(N364&lt;&gt;0,1,0)</f>
        <v>1</v>
      </c>
      <c r="AD364" s="23" t="str">
        <f>IF(W364&lt;&gt;"",$H364*W364,"")</f>
        <v/>
      </c>
      <c r="AE364" s="23" t="str">
        <f>IF(X364&lt;&gt;"",$H364*X364,"")</f>
        <v/>
      </c>
    </row>
    <row r="365" spans="2:31" x14ac:dyDescent="0.25">
      <c r="B365" s="18">
        <f>IF(G365="","",B364+1)</f>
        <v>343</v>
      </c>
      <c r="C365" s="25">
        <v>5200000014440</v>
      </c>
      <c r="D365" s="19"/>
      <c r="E365" s="19"/>
      <c r="F365" s="2"/>
      <c r="G365" s="20" t="s">
        <v>452</v>
      </c>
      <c r="H365" s="21">
        <v>4</v>
      </c>
      <c r="I365" s="21" t="s">
        <v>598</v>
      </c>
      <c r="J365" s="46"/>
      <c r="K365" s="46" t="s">
        <v>104</v>
      </c>
      <c r="L365" s="47"/>
      <c r="M365" s="48">
        <v>0.75</v>
      </c>
      <c r="N365" s="48">
        <v>0.75</v>
      </c>
      <c r="O365" s="49"/>
      <c r="P365" s="50"/>
      <c r="Q365" s="50">
        <v>0.18</v>
      </c>
      <c r="R365" s="50"/>
      <c r="S365" s="50"/>
      <c r="T365" s="46" t="s">
        <v>605</v>
      </c>
      <c r="U365" s="46" t="s">
        <v>606</v>
      </c>
      <c r="V365" s="51"/>
      <c r="W365" s="62"/>
      <c r="X365" s="62"/>
      <c r="Y365" s="23">
        <f>IF(M365&lt;&gt;"",$H365*M365,"")</f>
        <v>3</v>
      </c>
      <c r="Z365" s="23">
        <f>IF(N365&lt;&gt;"",$H365*N365,"")</f>
        <v>3</v>
      </c>
      <c r="AA365" s="19">
        <f>IF(OR(M365&lt;&gt;"",N365&lt;&gt;""),1,0)</f>
        <v>1</v>
      </c>
      <c r="AB365" s="19">
        <f>IF(M365&lt;&gt;0,1,0)</f>
        <v>1</v>
      </c>
      <c r="AC365" s="19">
        <f>IF(N365&lt;&gt;0,1,0)</f>
        <v>1</v>
      </c>
      <c r="AD365" s="23" t="str">
        <f>IF(W365&lt;&gt;"",$H365*W365,"")</f>
        <v/>
      </c>
      <c r="AE365" s="23" t="str">
        <f>IF(X365&lt;&gt;"",$H365*X365,"")</f>
        <v/>
      </c>
    </row>
    <row r="366" spans="2:31" x14ac:dyDescent="0.25">
      <c r="B366" s="18">
        <f>IF(G366="","",B365+1)</f>
        <v>344</v>
      </c>
      <c r="C366" s="25">
        <v>5200000022522</v>
      </c>
      <c r="D366" s="19"/>
      <c r="E366" s="19"/>
      <c r="F366" s="20"/>
      <c r="G366" s="20" t="s">
        <v>589</v>
      </c>
      <c r="H366" s="21">
        <v>1</v>
      </c>
      <c r="I366" s="21" t="s">
        <v>598</v>
      </c>
      <c r="J366" s="46"/>
      <c r="K366" s="46" t="s">
        <v>104</v>
      </c>
      <c r="L366" s="47"/>
      <c r="M366" s="48">
        <v>1.4</v>
      </c>
      <c r="N366" s="48">
        <v>1.4</v>
      </c>
      <c r="O366" s="49"/>
      <c r="P366" s="50"/>
      <c r="Q366" s="50">
        <v>0.18</v>
      </c>
      <c r="R366" s="50"/>
      <c r="S366" s="50"/>
      <c r="T366" s="46" t="s">
        <v>605</v>
      </c>
      <c r="U366" s="46" t="s">
        <v>606</v>
      </c>
      <c r="V366" s="51"/>
      <c r="W366" s="62"/>
      <c r="X366" s="62"/>
      <c r="Y366" s="23">
        <f>IF(M366&lt;&gt;"",$H366*M366,"")</f>
        <v>1.4</v>
      </c>
      <c r="Z366" s="23">
        <f>IF(N366&lt;&gt;"",$H366*N366,"")</f>
        <v>1.4</v>
      </c>
      <c r="AA366" s="19">
        <f>IF(OR(M366&lt;&gt;"",N366&lt;&gt;""),1,0)</f>
        <v>1</v>
      </c>
      <c r="AB366" s="19">
        <f>IF(M366&lt;&gt;0,1,0)</f>
        <v>1</v>
      </c>
      <c r="AC366" s="19">
        <f>IF(N366&lt;&gt;0,1,0)</f>
        <v>1</v>
      </c>
      <c r="AD366" s="23" t="str">
        <f>IF(W366&lt;&gt;"",$H366*W366,"")</f>
        <v/>
      </c>
      <c r="AE366" s="23" t="str">
        <f>IF(X366&lt;&gt;"",$H366*X366,"")</f>
        <v/>
      </c>
    </row>
    <row r="367" spans="2:31" x14ac:dyDescent="0.25">
      <c r="B367" s="18">
        <f>IF(G367="","",B366+1)</f>
        <v>345</v>
      </c>
      <c r="C367" s="25">
        <v>5200000022541</v>
      </c>
      <c r="D367" s="19"/>
      <c r="E367" s="19"/>
      <c r="F367" s="2"/>
      <c r="G367" s="20" t="s">
        <v>590</v>
      </c>
      <c r="H367" s="21">
        <v>1</v>
      </c>
      <c r="I367" s="21" t="s">
        <v>598</v>
      </c>
      <c r="J367" s="46"/>
      <c r="K367" s="46" t="s">
        <v>104</v>
      </c>
      <c r="L367" s="47"/>
      <c r="M367" s="48">
        <v>6.6</v>
      </c>
      <c r="N367" s="48">
        <v>6.6</v>
      </c>
      <c r="O367" s="49"/>
      <c r="P367" s="50"/>
      <c r="Q367" s="50">
        <v>0.18</v>
      </c>
      <c r="R367" s="50"/>
      <c r="S367" s="50"/>
      <c r="T367" s="46" t="s">
        <v>605</v>
      </c>
      <c r="U367" s="46" t="s">
        <v>606</v>
      </c>
      <c r="V367" s="51"/>
      <c r="W367" s="62"/>
      <c r="X367" s="62"/>
      <c r="Y367" s="23">
        <f>IF(M367&lt;&gt;"",$H367*M367,"")</f>
        <v>6.6</v>
      </c>
      <c r="Z367" s="23">
        <f>IF(N367&lt;&gt;"",$H367*N367,"")</f>
        <v>6.6</v>
      </c>
      <c r="AA367" s="19">
        <f>IF(OR(M367&lt;&gt;"",N367&lt;&gt;""),1,0)</f>
        <v>1</v>
      </c>
      <c r="AB367" s="19">
        <f>IF(M367&lt;&gt;0,1,0)</f>
        <v>1</v>
      </c>
      <c r="AC367" s="19">
        <f>IF(N367&lt;&gt;0,1,0)</f>
        <v>1</v>
      </c>
      <c r="AD367" s="23" t="str">
        <f>IF(W367&lt;&gt;"",$H367*W367,"")</f>
        <v/>
      </c>
      <c r="AE367" s="23" t="str">
        <f>IF(X367&lt;&gt;"",$H367*X367,"")</f>
        <v/>
      </c>
    </row>
    <row r="368" spans="2:31" x14ac:dyDescent="0.25">
      <c r="B368" s="18">
        <f>IF(G368="","",B367+1)</f>
        <v>346</v>
      </c>
      <c r="C368" s="25">
        <v>5200000001736</v>
      </c>
      <c r="D368" s="19"/>
      <c r="E368" s="19"/>
      <c r="F368" s="20"/>
      <c r="G368" s="20" t="s">
        <v>453</v>
      </c>
      <c r="H368" s="21">
        <v>1</v>
      </c>
      <c r="I368" s="21" t="s">
        <v>598</v>
      </c>
      <c r="J368" s="46"/>
      <c r="K368" s="46" t="s">
        <v>104</v>
      </c>
      <c r="L368" s="47"/>
      <c r="M368" s="48">
        <v>4.95</v>
      </c>
      <c r="N368" s="48">
        <v>4.95</v>
      </c>
      <c r="O368" s="49"/>
      <c r="P368" s="50"/>
      <c r="Q368" s="50">
        <v>0.18</v>
      </c>
      <c r="R368" s="50"/>
      <c r="S368" s="50"/>
      <c r="T368" s="46" t="s">
        <v>605</v>
      </c>
      <c r="U368" s="46" t="s">
        <v>606</v>
      </c>
      <c r="V368" s="51"/>
      <c r="W368" s="62"/>
      <c r="X368" s="62"/>
      <c r="Y368" s="23">
        <f>IF(M368&lt;&gt;"",$H368*M368,"")</f>
        <v>4.95</v>
      </c>
      <c r="Z368" s="23">
        <f>IF(N368&lt;&gt;"",$H368*N368,"")</f>
        <v>4.95</v>
      </c>
      <c r="AA368" s="19">
        <f>IF(OR(M368&lt;&gt;"",N368&lt;&gt;""),1,0)</f>
        <v>1</v>
      </c>
      <c r="AB368" s="19">
        <f>IF(M368&lt;&gt;0,1,0)</f>
        <v>1</v>
      </c>
      <c r="AC368" s="19">
        <f>IF(N368&lt;&gt;0,1,0)</f>
        <v>1</v>
      </c>
      <c r="AD368" s="23" t="str">
        <f>IF(W368&lt;&gt;"",$H368*W368,"")</f>
        <v/>
      </c>
      <c r="AE368" s="23" t="str">
        <f>IF(X368&lt;&gt;"",$H368*X368,"")</f>
        <v/>
      </c>
    </row>
    <row r="369" spans="2:31" x14ac:dyDescent="0.25">
      <c r="B369" s="18">
        <f>IF(G369="","",B368+1)</f>
        <v>347</v>
      </c>
      <c r="C369" s="25">
        <v>5200000000829</v>
      </c>
      <c r="D369" s="19"/>
      <c r="E369" s="19"/>
      <c r="F369" s="2"/>
      <c r="G369" s="20" t="s">
        <v>454</v>
      </c>
      <c r="H369" s="21">
        <v>1</v>
      </c>
      <c r="I369" s="21" t="s">
        <v>598</v>
      </c>
      <c r="J369" s="46"/>
      <c r="K369" s="46" t="s">
        <v>104</v>
      </c>
      <c r="L369" s="47"/>
      <c r="M369" s="48">
        <v>3.9</v>
      </c>
      <c r="N369" s="48">
        <v>3.9</v>
      </c>
      <c r="O369" s="49"/>
      <c r="P369" s="50"/>
      <c r="Q369" s="50">
        <v>0.18</v>
      </c>
      <c r="R369" s="50"/>
      <c r="S369" s="50"/>
      <c r="T369" s="46" t="s">
        <v>605</v>
      </c>
      <c r="U369" s="46" t="s">
        <v>606</v>
      </c>
      <c r="V369" s="51"/>
      <c r="W369" s="62"/>
      <c r="X369" s="62"/>
      <c r="Y369" s="23">
        <f>IF(M369&lt;&gt;"",$H369*M369,"")</f>
        <v>3.9</v>
      </c>
      <c r="Z369" s="23">
        <f>IF(N369&lt;&gt;"",$H369*N369,"")</f>
        <v>3.9</v>
      </c>
      <c r="AA369" s="19">
        <f>IF(OR(M369&lt;&gt;"",N369&lt;&gt;""),1,0)</f>
        <v>1</v>
      </c>
      <c r="AB369" s="19">
        <f>IF(M369&lt;&gt;0,1,0)</f>
        <v>1</v>
      </c>
      <c r="AC369" s="19">
        <f>IF(N369&lt;&gt;0,1,0)</f>
        <v>1</v>
      </c>
      <c r="AD369" s="23" t="str">
        <f>IF(W369&lt;&gt;"",$H369*W369,"")</f>
        <v/>
      </c>
      <c r="AE369" s="23" t="str">
        <f>IF(X369&lt;&gt;"",$H369*X369,"")</f>
        <v/>
      </c>
    </row>
    <row r="370" spans="2:31" x14ac:dyDescent="0.25">
      <c r="B370" s="18">
        <f>IF(G370="","",B369+1)</f>
        <v>348</v>
      </c>
      <c r="C370" s="25">
        <v>5200000000390</v>
      </c>
      <c r="D370" s="19"/>
      <c r="E370" s="19"/>
      <c r="F370" s="20"/>
      <c r="G370" s="20" t="s">
        <v>455</v>
      </c>
      <c r="H370" s="21">
        <v>1</v>
      </c>
      <c r="I370" s="21" t="s">
        <v>598</v>
      </c>
      <c r="J370" s="46"/>
      <c r="K370" s="46" t="s">
        <v>104</v>
      </c>
      <c r="L370" s="47"/>
      <c r="M370" s="48">
        <v>4.5</v>
      </c>
      <c r="N370" s="48">
        <v>4.5</v>
      </c>
      <c r="O370" s="49"/>
      <c r="P370" s="50"/>
      <c r="Q370" s="50">
        <v>0.18</v>
      </c>
      <c r="R370" s="50"/>
      <c r="S370" s="50"/>
      <c r="T370" s="46" t="s">
        <v>605</v>
      </c>
      <c r="U370" s="46" t="s">
        <v>606</v>
      </c>
      <c r="V370" s="51"/>
      <c r="W370" s="62"/>
      <c r="X370" s="62"/>
      <c r="Y370" s="23">
        <f>IF(M370&lt;&gt;"",$H370*M370,"")</f>
        <v>4.5</v>
      </c>
      <c r="Z370" s="23">
        <f>IF(N370&lt;&gt;"",$H370*N370,"")</f>
        <v>4.5</v>
      </c>
      <c r="AA370" s="19">
        <f>IF(OR(M370&lt;&gt;"",N370&lt;&gt;""),1,0)</f>
        <v>1</v>
      </c>
      <c r="AB370" s="19">
        <f>IF(M370&lt;&gt;0,1,0)</f>
        <v>1</v>
      </c>
      <c r="AC370" s="19">
        <f>IF(N370&lt;&gt;0,1,0)</f>
        <v>1</v>
      </c>
      <c r="AD370" s="23" t="str">
        <f>IF(W370&lt;&gt;"",$H370*W370,"")</f>
        <v/>
      </c>
      <c r="AE370" s="23" t="str">
        <f>IF(X370&lt;&gt;"",$H370*X370,"")</f>
        <v/>
      </c>
    </row>
    <row r="371" spans="2:31" x14ac:dyDescent="0.25">
      <c r="B371" s="18">
        <f>IF(G371="","",B370+1)</f>
        <v>349</v>
      </c>
      <c r="C371" s="25">
        <v>5200000000391</v>
      </c>
      <c r="D371" s="19"/>
      <c r="E371" s="19"/>
      <c r="F371" s="2"/>
      <c r="G371" s="20" t="s">
        <v>456</v>
      </c>
      <c r="H371" s="21">
        <v>1</v>
      </c>
      <c r="I371" s="21" t="s">
        <v>598</v>
      </c>
      <c r="J371" s="46"/>
      <c r="K371" s="46" t="s">
        <v>104</v>
      </c>
      <c r="L371" s="47"/>
      <c r="M371" s="48">
        <v>1.5</v>
      </c>
      <c r="N371" s="48">
        <v>1.5</v>
      </c>
      <c r="O371" s="49"/>
      <c r="P371" s="50"/>
      <c r="Q371" s="50">
        <v>0.18</v>
      </c>
      <c r="R371" s="50"/>
      <c r="S371" s="50"/>
      <c r="T371" s="46" t="s">
        <v>605</v>
      </c>
      <c r="U371" s="46" t="s">
        <v>606</v>
      </c>
      <c r="V371" s="51"/>
      <c r="W371" s="62"/>
      <c r="X371" s="62"/>
      <c r="Y371" s="23">
        <f>IF(M371&lt;&gt;"",$H371*M371,"")</f>
        <v>1.5</v>
      </c>
      <c r="Z371" s="23">
        <f>IF(N371&lt;&gt;"",$H371*N371,"")</f>
        <v>1.5</v>
      </c>
      <c r="AA371" s="19">
        <f>IF(OR(M371&lt;&gt;"",N371&lt;&gt;""),1,0)</f>
        <v>1</v>
      </c>
      <c r="AB371" s="19">
        <f>IF(M371&lt;&gt;0,1,0)</f>
        <v>1</v>
      </c>
      <c r="AC371" s="19">
        <f>IF(N371&lt;&gt;0,1,0)</f>
        <v>1</v>
      </c>
      <c r="AD371" s="23" t="str">
        <f>IF(W371&lt;&gt;"",$H371*W371,"")</f>
        <v/>
      </c>
      <c r="AE371" s="23" t="str">
        <f>IF(X371&lt;&gt;"",$H371*X371,"")</f>
        <v/>
      </c>
    </row>
    <row r="372" spans="2:31" x14ac:dyDescent="0.25">
      <c r="B372" s="18">
        <f>IF(G372="","",B371+1)</f>
        <v>350</v>
      </c>
      <c r="C372" s="25">
        <v>5200000001703</v>
      </c>
      <c r="D372" s="19"/>
      <c r="E372" s="19"/>
      <c r="F372" s="20"/>
      <c r="G372" s="20" t="s">
        <v>457</v>
      </c>
      <c r="H372" s="21">
        <v>267</v>
      </c>
      <c r="I372" s="21" t="s">
        <v>598</v>
      </c>
      <c r="J372" s="46"/>
      <c r="K372" s="46" t="s">
        <v>104</v>
      </c>
      <c r="L372" s="47"/>
      <c r="M372" s="48">
        <v>2.7</v>
      </c>
      <c r="N372" s="48">
        <v>2.7</v>
      </c>
      <c r="O372" s="49"/>
      <c r="P372" s="50"/>
      <c r="Q372" s="50">
        <v>0.18</v>
      </c>
      <c r="R372" s="50"/>
      <c r="S372" s="50"/>
      <c r="T372" s="46" t="s">
        <v>605</v>
      </c>
      <c r="U372" s="46" t="s">
        <v>606</v>
      </c>
      <c r="V372" s="51"/>
      <c r="W372" s="62"/>
      <c r="X372" s="62"/>
      <c r="Y372" s="23">
        <f>IF(M372&lt;&gt;"",$H372*M372,"")</f>
        <v>720.90000000000009</v>
      </c>
      <c r="Z372" s="23">
        <f>IF(N372&lt;&gt;"",$H372*N372,"")</f>
        <v>720.90000000000009</v>
      </c>
      <c r="AA372" s="19">
        <f>IF(OR(M372&lt;&gt;"",N372&lt;&gt;""),1,0)</f>
        <v>1</v>
      </c>
      <c r="AB372" s="19">
        <f>IF(M372&lt;&gt;0,1,0)</f>
        <v>1</v>
      </c>
      <c r="AC372" s="19">
        <f>IF(N372&lt;&gt;0,1,0)</f>
        <v>1</v>
      </c>
      <c r="AD372" s="23" t="str">
        <f>IF(W372&lt;&gt;"",$H372*W372,"")</f>
        <v/>
      </c>
      <c r="AE372" s="23" t="str">
        <f>IF(X372&lt;&gt;"",$H372*X372,"")</f>
        <v/>
      </c>
    </row>
    <row r="373" spans="2:31" x14ac:dyDescent="0.25">
      <c r="B373" s="18">
        <f>IF(G373="","",B372+1)</f>
        <v>351</v>
      </c>
      <c r="C373" s="25">
        <v>5200000001737</v>
      </c>
      <c r="D373" s="19"/>
      <c r="E373" s="19"/>
      <c r="F373" s="2"/>
      <c r="G373" s="20" t="s">
        <v>458</v>
      </c>
      <c r="H373" s="21">
        <v>1</v>
      </c>
      <c r="I373" s="21" t="s">
        <v>598</v>
      </c>
      <c r="J373" s="46"/>
      <c r="K373" s="46" t="s">
        <v>104</v>
      </c>
      <c r="L373" s="47"/>
      <c r="M373" s="48">
        <v>12.5</v>
      </c>
      <c r="N373" s="48">
        <v>12.5</v>
      </c>
      <c r="O373" s="49"/>
      <c r="P373" s="50"/>
      <c r="Q373" s="50">
        <v>0.18</v>
      </c>
      <c r="R373" s="50"/>
      <c r="S373" s="50"/>
      <c r="T373" s="46" t="s">
        <v>605</v>
      </c>
      <c r="U373" s="46" t="s">
        <v>606</v>
      </c>
      <c r="V373" s="51"/>
      <c r="W373" s="62"/>
      <c r="X373" s="62"/>
      <c r="Y373" s="23">
        <f>IF(M373&lt;&gt;"",$H373*M373,"")</f>
        <v>12.5</v>
      </c>
      <c r="Z373" s="23">
        <f>IF(N373&lt;&gt;"",$H373*N373,"")</f>
        <v>12.5</v>
      </c>
      <c r="AA373" s="19">
        <f>IF(OR(M373&lt;&gt;"",N373&lt;&gt;""),1,0)</f>
        <v>1</v>
      </c>
      <c r="AB373" s="19">
        <f>IF(M373&lt;&gt;0,1,0)</f>
        <v>1</v>
      </c>
      <c r="AC373" s="19">
        <f>IF(N373&lt;&gt;0,1,0)</f>
        <v>1</v>
      </c>
      <c r="AD373" s="23" t="str">
        <f>IF(W373&lt;&gt;"",$H373*W373,"")</f>
        <v/>
      </c>
      <c r="AE373" s="23" t="str">
        <f>IF(X373&lt;&gt;"",$H373*X373,"")</f>
        <v/>
      </c>
    </row>
    <row r="374" spans="2:31" x14ac:dyDescent="0.25">
      <c r="B374" s="18">
        <f>IF(G374="","",B373+1)</f>
        <v>352</v>
      </c>
      <c r="C374" s="25">
        <v>5200000012738</v>
      </c>
      <c r="D374" s="19"/>
      <c r="E374" s="19"/>
      <c r="F374" s="20"/>
      <c r="G374" s="20" t="s">
        <v>459</v>
      </c>
      <c r="H374" s="21">
        <v>1</v>
      </c>
      <c r="I374" s="21" t="s">
        <v>598</v>
      </c>
      <c r="J374" s="46"/>
      <c r="K374" s="46" t="s">
        <v>104</v>
      </c>
      <c r="L374" s="47"/>
      <c r="M374" s="48">
        <v>6</v>
      </c>
      <c r="N374" s="48">
        <v>6</v>
      </c>
      <c r="O374" s="49"/>
      <c r="P374" s="50"/>
      <c r="Q374" s="50">
        <v>0.18</v>
      </c>
      <c r="R374" s="50"/>
      <c r="S374" s="50"/>
      <c r="T374" s="46" t="s">
        <v>605</v>
      </c>
      <c r="U374" s="46" t="s">
        <v>606</v>
      </c>
      <c r="V374" s="51"/>
      <c r="W374" s="62"/>
      <c r="X374" s="62"/>
      <c r="Y374" s="23">
        <f>IF(M374&lt;&gt;"",$H374*M374,"")</f>
        <v>6</v>
      </c>
      <c r="Z374" s="23">
        <f>IF(N374&lt;&gt;"",$H374*N374,"")</f>
        <v>6</v>
      </c>
      <c r="AA374" s="19">
        <f>IF(OR(M374&lt;&gt;"",N374&lt;&gt;""),1,0)</f>
        <v>1</v>
      </c>
      <c r="AB374" s="19">
        <f>IF(M374&lt;&gt;0,1,0)</f>
        <v>1</v>
      </c>
      <c r="AC374" s="19">
        <f>IF(N374&lt;&gt;0,1,0)</f>
        <v>1</v>
      </c>
      <c r="AD374" s="23" t="str">
        <f>IF(W374&lt;&gt;"",$H374*W374,"")</f>
        <v/>
      </c>
      <c r="AE374" s="23" t="str">
        <f>IF(X374&lt;&gt;"",$H374*X374,"")</f>
        <v/>
      </c>
    </row>
    <row r="375" spans="2:31" x14ac:dyDescent="0.25">
      <c r="B375" s="18">
        <f>IF(G375="","",B374+1)</f>
        <v>353</v>
      </c>
      <c r="C375" s="25">
        <v>5200000001129</v>
      </c>
      <c r="D375" s="19"/>
      <c r="E375" s="19"/>
      <c r="F375" s="2"/>
      <c r="G375" s="20" t="s">
        <v>460</v>
      </c>
      <c r="H375" s="21">
        <v>115</v>
      </c>
      <c r="I375" s="21" t="s">
        <v>598</v>
      </c>
      <c r="J375" s="46"/>
      <c r="K375" s="46" t="s">
        <v>104</v>
      </c>
      <c r="L375" s="47"/>
      <c r="M375" s="48">
        <v>2.75</v>
      </c>
      <c r="N375" s="48">
        <v>2.75</v>
      </c>
      <c r="O375" s="49"/>
      <c r="P375" s="50"/>
      <c r="Q375" s="50">
        <v>0.18</v>
      </c>
      <c r="R375" s="50"/>
      <c r="S375" s="50"/>
      <c r="T375" s="46" t="s">
        <v>605</v>
      </c>
      <c r="U375" s="46" t="s">
        <v>606</v>
      </c>
      <c r="V375" s="51"/>
      <c r="W375" s="62"/>
      <c r="X375" s="62"/>
      <c r="Y375" s="23">
        <f>IF(M375&lt;&gt;"",$H375*M375,"")</f>
        <v>316.25</v>
      </c>
      <c r="Z375" s="23">
        <f>IF(N375&lt;&gt;"",$H375*N375,"")</f>
        <v>316.25</v>
      </c>
      <c r="AA375" s="19">
        <f>IF(OR(M375&lt;&gt;"",N375&lt;&gt;""),1,0)</f>
        <v>1</v>
      </c>
      <c r="AB375" s="19">
        <f>IF(M375&lt;&gt;0,1,0)</f>
        <v>1</v>
      </c>
      <c r="AC375" s="19">
        <f>IF(N375&lt;&gt;0,1,0)</f>
        <v>1</v>
      </c>
      <c r="AD375" s="23" t="str">
        <f>IF(W375&lt;&gt;"",$H375*W375,"")</f>
        <v/>
      </c>
      <c r="AE375" s="23" t="str">
        <f>IF(X375&lt;&gt;"",$H375*X375,"")</f>
        <v/>
      </c>
    </row>
    <row r="376" spans="2:31" x14ac:dyDescent="0.25">
      <c r="B376" s="18">
        <f>IF(G376="","",B375+1)</f>
        <v>354</v>
      </c>
      <c r="C376" s="25">
        <v>5200000000393</v>
      </c>
      <c r="D376" s="19"/>
      <c r="E376" s="19"/>
      <c r="F376" s="20"/>
      <c r="G376" s="20" t="s">
        <v>461</v>
      </c>
      <c r="H376" s="21">
        <v>128</v>
      </c>
      <c r="I376" s="21" t="s">
        <v>598</v>
      </c>
      <c r="J376" s="46"/>
      <c r="K376" s="46" t="s">
        <v>104</v>
      </c>
      <c r="L376" s="47"/>
      <c r="M376" s="48">
        <v>2.5499999999999998</v>
      </c>
      <c r="N376" s="48">
        <v>2.5499999999999998</v>
      </c>
      <c r="O376" s="49"/>
      <c r="P376" s="50"/>
      <c r="Q376" s="50">
        <v>0.18</v>
      </c>
      <c r="R376" s="50"/>
      <c r="S376" s="50"/>
      <c r="T376" s="46" t="s">
        <v>605</v>
      </c>
      <c r="U376" s="46" t="s">
        <v>606</v>
      </c>
      <c r="V376" s="51"/>
      <c r="W376" s="62"/>
      <c r="X376" s="62"/>
      <c r="Y376" s="23">
        <f>IF(M376&lt;&gt;"",$H376*M376,"")</f>
        <v>326.39999999999998</v>
      </c>
      <c r="Z376" s="23">
        <f>IF(N376&lt;&gt;"",$H376*N376,"")</f>
        <v>326.39999999999998</v>
      </c>
      <c r="AA376" s="19">
        <f>IF(OR(M376&lt;&gt;"",N376&lt;&gt;""),1,0)</f>
        <v>1</v>
      </c>
      <c r="AB376" s="19">
        <f>IF(M376&lt;&gt;0,1,0)</f>
        <v>1</v>
      </c>
      <c r="AC376" s="19">
        <f>IF(N376&lt;&gt;0,1,0)</f>
        <v>1</v>
      </c>
      <c r="AD376" s="23" t="str">
        <f>IF(W376&lt;&gt;"",$H376*W376,"")</f>
        <v/>
      </c>
      <c r="AE376" s="23" t="str">
        <f>IF(X376&lt;&gt;"",$H376*X376,"")</f>
        <v/>
      </c>
    </row>
    <row r="377" spans="2:31" x14ac:dyDescent="0.25">
      <c r="B377" s="18">
        <f>IF(G377="","",B376+1)</f>
        <v>355</v>
      </c>
      <c r="C377" s="25">
        <v>5200000000779</v>
      </c>
      <c r="D377" s="19"/>
      <c r="E377" s="19"/>
      <c r="F377" s="2"/>
      <c r="G377" s="20" t="s">
        <v>462</v>
      </c>
      <c r="H377" s="21">
        <v>267</v>
      </c>
      <c r="I377" s="21" t="s">
        <v>598</v>
      </c>
      <c r="J377" s="46"/>
      <c r="K377" s="46" t="s">
        <v>104</v>
      </c>
      <c r="L377" s="47"/>
      <c r="M377" s="48">
        <v>3.85</v>
      </c>
      <c r="N377" s="48">
        <v>3.85</v>
      </c>
      <c r="O377" s="49"/>
      <c r="P377" s="50"/>
      <c r="Q377" s="50">
        <v>0.18</v>
      </c>
      <c r="R377" s="50"/>
      <c r="S377" s="50"/>
      <c r="T377" s="46" t="s">
        <v>605</v>
      </c>
      <c r="U377" s="46" t="s">
        <v>606</v>
      </c>
      <c r="V377" s="51"/>
      <c r="W377" s="62"/>
      <c r="X377" s="62"/>
      <c r="Y377" s="23">
        <f>IF(M377&lt;&gt;"",$H377*M377,"")</f>
        <v>1027.95</v>
      </c>
      <c r="Z377" s="23">
        <f>IF(N377&lt;&gt;"",$H377*N377,"")</f>
        <v>1027.95</v>
      </c>
      <c r="AA377" s="19">
        <f>IF(OR(M377&lt;&gt;"",N377&lt;&gt;""),1,0)</f>
        <v>1</v>
      </c>
      <c r="AB377" s="19">
        <f>IF(M377&lt;&gt;0,1,0)</f>
        <v>1</v>
      </c>
      <c r="AC377" s="19">
        <f>IF(N377&lt;&gt;0,1,0)</f>
        <v>1</v>
      </c>
      <c r="AD377" s="23" t="str">
        <f>IF(W377&lt;&gt;"",$H377*W377,"")</f>
        <v/>
      </c>
      <c r="AE377" s="23" t="str">
        <f>IF(X377&lt;&gt;"",$H377*X377,"")</f>
        <v/>
      </c>
    </row>
    <row r="378" spans="2:31" x14ac:dyDescent="0.25">
      <c r="B378" s="18">
        <f>IF(G378="","",B377+1)</f>
        <v>356</v>
      </c>
      <c r="C378" s="25">
        <v>5200000000395</v>
      </c>
      <c r="D378" s="19"/>
      <c r="E378" s="19"/>
      <c r="F378" s="20"/>
      <c r="G378" s="20" t="s">
        <v>463</v>
      </c>
      <c r="H378" s="21">
        <v>1</v>
      </c>
      <c r="I378" s="21" t="s">
        <v>598</v>
      </c>
      <c r="J378" s="46"/>
      <c r="K378" s="46" t="s">
        <v>104</v>
      </c>
      <c r="L378" s="47"/>
      <c r="M378" s="48">
        <v>9.5</v>
      </c>
      <c r="N378" s="48">
        <v>9.5</v>
      </c>
      <c r="O378" s="49"/>
      <c r="P378" s="50"/>
      <c r="Q378" s="50">
        <v>0.18</v>
      </c>
      <c r="R378" s="50"/>
      <c r="S378" s="50"/>
      <c r="T378" s="46" t="s">
        <v>605</v>
      </c>
      <c r="U378" s="46" t="s">
        <v>606</v>
      </c>
      <c r="V378" s="51"/>
      <c r="W378" s="62"/>
      <c r="X378" s="62"/>
      <c r="Y378" s="23">
        <f>IF(M378&lt;&gt;"",$H378*M378,"")</f>
        <v>9.5</v>
      </c>
      <c r="Z378" s="23">
        <f>IF(N378&lt;&gt;"",$H378*N378,"")</f>
        <v>9.5</v>
      </c>
      <c r="AA378" s="19">
        <f>IF(OR(M378&lt;&gt;"",N378&lt;&gt;""),1,0)</f>
        <v>1</v>
      </c>
      <c r="AB378" s="19">
        <f>IF(M378&lt;&gt;0,1,0)</f>
        <v>1</v>
      </c>
      <c r="AC378" s="19">
        <f>IF(N378&lt;&gt;0,1,0)</f>
        <v>1</v>
      </c>
      <c r="AD378" s="23" t="str">
        <f>IF(W378&lt;&gt;"",$H378*W378,"")</f>
        <v/>
      </c>
      <c r="AE378" s="23" t="str">
        <f>IF(X378&lt;&gt;"",$H378*X378,"")</f>
        <v/>
      </c>
    </row>
    <row r="379" spans="2:31" x14ac:dyDescent="0.25">
      <c r="B379" s="18">
        <f>IF(G379="","",B378+1)</f>
        <v>357</v>
      </c>
      <c r="C379" s="25">
        <v>5200000001718</v>
      </c>
      <c r="D379" s="19"/>
      <c r="E379" s="19"/>
      <c r="F379" s="2"/>
      <c r="G379" s="20" t="s">
        <v>464</v>
      </c>
      <c r="H379" s="21">
        <v>1</v>
      </c>
      <c r="I379" s="21" t="s">
        <v>598</v>
      </c>
      <c r="J379" s="46"/>
      <c r="K379" s="46" t="s">
        <v>104</v>
      </c>
      <c r="L379" s="47"/>
      <c r="M379" s="48">
        <v>11</v>
      </c>
      <c r="N379" s="48">
        <v>11</v>
      </c>
      <c r="O379" s="49"/>
      <c r="P379" s="50"/>
      <c r="Q379" s="50">
        <v>0.18</v>
      </c>
      <c r="R379" s="50"/>
      <c r="S379" s="50"/>
      <c r="T379" s="46" t="s">
        <v>605</v>
      </c>
      <c r="U379" s="46" t="s">
        <v>606</v>
      </c>
      <c r="V379" s="51"/>
      <c r="W379" s="62"/>
      <c r="X379" s="62"/>
      <c r="Y379" s="23">
        <f>IF(M379&lt;&gt;"",$H379*M379,"")</f>
        <v>11</v>
      </c>
      <c r="Z379" s="23">
        <f>IF(N379&lt;&gt;"",$H379*N379,"")</f>
        <v>11</v>
      </c>
      <c r="AA379" s="19">
        <f>IF(OR(M379&lt;&gt;"",N379&lt;&gt;""),1,0)</f>
        <v>1</v>
      </c>
      <c r="AB379" s="19">
        <f>IF(M379&lt;&gt;0,1,0)</f>
        <v>1</v>
      </c>
      <c r="AC379" s="19">
        <f>IF(N379&lt;&gt;0,1,0)</f>
        <v>1</v>
      </c>
      <c r="AD379" s="23" t="str">
        <f>IF(W379&lt;&gt;"",$H379*W379,"")</f>
        <v/>
      </c>
      <c r="AE379" s="23" t="str">
        <f>IF(X379&lt;&gt;"",$H379*X379,"")</f>
        <v/>
      </c>
    </row>
    <row r="380" spans="2:31" x14ac:dyDescent="0.25">
      <c r="B380" s="18">
        <f>IF(G380="","",B379+1)</f>
        <v>358</v>
      </c>
      <c r="C380" s="25">
        <v>5200000000396</v>
      </c>
      <c r="D380" s="19"/>
      <c r="E380" s="19"/>
      <c r="F380" s="20"/>
      <c r="G380" s="20" t="s">
        <v>465</v>
      </c>
      <c r="H380" s="21">
        <v>1</v>
      </c>
      <c r="I380" s="21" t="s">
        <v>598</v>
      </c>
      <c r="J380" s="46"/>
      <c r="K380" s="46" t="s">
        <v>104</v>
      </c>
      <c r="L380" s="47"/>
      <c r="M380" s="48">
        <v>9.5</v>
      </c>
      <c r="N380" s="48">
        <v>9.5</v>
      </c>
      <c r="O380" s="49"/>
      <c r="P380" s="50"/>
      <c r="Q380" s="50">
        <v>0.18</v>
      </c>
      <c r="R380" s="50"/>
      <c r="S380" s="50"/>
      <c r="T380" s="46" t="s">
        <v>605</v>
      </c>
      <c r="U380" s="46" t="s">
        <v>606</v>
      </c>
      <c r="V380" s="51"/>
      <c r="W380" s="62"/>
      <c r="X380" s="62"/>
      <c r="Y380" s="23">
        <f>IF(M380&lt;&gt;"",$H380*M380,"")</f>
        <v>9.5</v>
      </c>
      <c r="Z380" s="23">
        <f>IF(N380&lt;&gt;"",$H380*N380,"")</f>
        <v>9.5</v>
      </c>
      <c r="AA380" s="19">
        <f>IF(OR(M380&lt;&gt;"",N380&lt;&gt;""),1,0)</f>
        <v>1</v>
      </c>
      <c r="AB380" s="19">
        <f>IF(M380&lt;&gt;0,1,0)</f>
        <v>1</v>
      </c>
      <c r="AC380" s="19">
        <f>IF(N380&lt;&gt;0,1,0)</f>
        <v>1</v>
      </c>
      <c r="AD380" s="23" t="str">
        <f>IF(W380&lt;&gt;"",$H380*W380,"")</f>
        <v/>
      </c>
      <c r="AE380" s="23" t="str">
        <f>IF(X380&lt;&gt;"",$H380*X380,"")</f>
        <v/>
      </c>
    </row>
    <row r="381" spans="2:31" x14ac:dyDescent="0.25">
      <c r="B381" s="18">
        <f>IF(G381="","",B380+1)</f>
        <v>359</v>
      </c>
      <c r="C381" s="25">
        <v>5200000000397</v>
      </c>
      <c r="D381" s="19"/>
      <c r="E381" s="19"/>
      <c r="F381" s="2"/>
      <c r="G381" s="20" t="s">
        <v>466</v>
      </c>
      <c r="H381" s="21">
        <v>1</v>
      </c>
      <c r="I381" s="21" t="s">
        <v>598</v>
      </c>
      <c r="J381" s="46"/>
      <c r="K381" s="46" t="s">
        <v>104</v>
      </c>
      <c r="L381" s="47"/>
      <c r="M381" s="48">
        <v>59.3</v>
      </c>
      <c r="N381" s="48">
        <v>59.3</v>
      </c>
      <c r="O381" s="49"/>
      <c r="P381" s="50"/>
      <c r="Q381" s="50">
        <v>0.18</v>
      </c>
      <c r="R381" s="50"/>
      <c r="S381" s="50"/>
      <c r="T381" s="46" t="s">
        <v>605</v>
      </c>
      <c r="U381" s="46" t="s">
        <v>606</v>
      </c>
      <c r="V381" s="51"/>
      <c r="W381" s="62"/>
      <c r="X381" s="62"/>
      <c r="Y381" s="23">
        <f>IF(M381&lt;&gt;"",$H381*M381,"")</f>
        <v>59.3</v>
      </c>
      <c r="Z381" s="23">
        <f>IF(N381&lt;&gt;"",$H381*N381,"")</f>
        <v>59.3</v>
      </c>
      <c r="AA381" s="19">
        <f>IF(OR(M381&lt;&gt;"",N381&lt;&gt;""),1,0)</f>
        <v>1</v>
      </c>
      <c r="AB381" s="19">
        <f>IF(M381&lt;&gt;0,1,0)</f>
        <v>1</v>
      </c>
      <c r="AC381" s="19">
        <f>IF(N381&lt;&gt;0,1,0)</f>
        <v>1</v>
      </c>
      <c r="AD381" s="23" t="str">
        <f>IF(W381&lt;&gt;"",$H381*W381,"")</f>
        <v/>
      </c>
      <c r="AE381" s="23" t="str">
        <f>IF(X381&lt;&gt;"",$H381*X381,"")</f>
        <v/>
      </c>
    </row>
    <row r="382" spans="2:31" x14ac:dyDescent="0.25">
      <c r="B382" s="18">
        <f>IF(G382="","",B381+1)</f>
        <v>360</v>
      </c>
      <c r="C382" s="25">
        <v>5200000000399</v>
      </c>
      <c r="D382" s="19"/>
      <c r="E382" s="19"/>
      <c r="F382" s="20"/>
      <c r="G382" s="20" t="s">
        <v>467</v>
      </c>
      <c r="H382" s="21">
        <v>100</v>
      </c>
      <c r="I382" s="21" t="s">
        <v>598</v>
      </c>
      <c r="J382" s="46"/>
      <c r="K382" s="46" t="s">
        <v>104</v>
      </c>
      <c r="L382" s="47"/>
      <c r="M382" s="48">
        <v>3.45</v>
      </c>
      <c r="N382" s="48">
        <v>3.45</v>
      </c>
      <c r="O382" s="49"/>
      <c r="P382" s="50"/>
      <c r="Q382" s="50">
        <v>0.18</v>
      </c>
      <c r="R382" s="50"/>
      <c r="S382" s="50"/>
      <c r="T382" s="46" t="s">
        <v>605</v>
      </c>
      <c r="U382" s="46" t="s">
        <v>606</v>
      </c>
      <c r="V382" s="51"/>
      <c r="W382" s="62"/>
      <c r="X382" s="62"/>
      <c r="Y382" s="23">
        <f>IF(M382&lt;&gt;"",$H382*M382,"")</f>
        <v>345</v>
      </c>
      <c r="Z382" s="23">
        <f>IF(N382&lt;&gt;"",$H382*N382,"")</f>
        <v>345</v>
      </c>
      <c r="AA382" s="19">
        <f>IF(OR(M382&lt;&gt;"",N382&lt;&gt;""),1,0)</f>
        <v>1</v>
      </c>
      <c r="AB382" s="19">
        <f>IF(M382&lt;&gt;0,1,0)</f>
        <v>1</v>
      </c>
      <c r="AC382" s="19">
        <f>IF(N382&lt;&gt;0,1,0)</f>
        <v>1</v>
      </c>
      <c r="AD382" s="23" t="str">
        <f>IF(W382&lt;&gt;"",$H382*W382,"")</f>
        <v/>
      </c>
      <c r="AE382" s="23" t="str">
        <f>IF(X382&lt;&gt;"",$H382*X382,"")</f>
        <v/>
      </c>
    </row>
    <row r="383" spans="2:31" x14ac:dyDescent="0.25">
      <c r="B383" s="18">
        <f>IF(G383="","",B382+1)</f>
        <v>361</v>
      </c>
      <c r="C383" s="25">
        <v>5200000000774</v>
      </c>
      <c r="D383" s="19"/>
      <c r="E383" s="19"/>
      <c r="F383" s="2"/>
      <c r="G383" s="20" t="s">
        <v>468</v>
      </c>
      <c r="H383" s="21">
        <v>267</v>
      </c>
      <c r="I383" s="21" t="s">
        <v>598</v>
      </c>
      <c r="J383" s="46"/>
      <c r="K383" s="46" t="s">
        <v>104</v>
      </c>
      <c r="L383" s="47"/>
      <c r="M383" s="48">
        <v>3.7</v>
      </c>
      <c r="N383" s="48">
        <v>3.7</v>
      </c>
      <c r="O383" s="49"/>
      <c r="P383" s="50"/>
      <c r="Q383" s="50">
        <v>0.18</v>
      </c>
      <c r="R383" s="50"/>
      <c r="S383" s="50"/>
      <c r="T383" s="46" t="s">
        <v>605</v>
      </c>
      <c r="U383" s="46" t="s">
        <v>606</v>
      </c>
      <c r="V383" s="51"/>
      <c r="W383" s="62"/>
      <c r="X383" s="62"/>
      <c r="Y383" s="23">
        <f>IF(M383&lt;&gt;"",$H383*M383,"")</f>
        <v>987.90000000000009</v>
      </c>
      <c r="Z383" s="23">
        <f>IF(N383&lt;&gt;"",$H383*N383,"")</f>
        <v>987.90000000000009</v>
      </c>
      <c r="AA383" s="19">
        <f>IF(OR(M383&lt;&gt;"",N383&lt;&gt;""),1,0)</f>
        <v>1</v>
      </c>
      <c r="AB383" s="19">
        <f>IF(M383&lt;&gt;0,1,0)</f>
        <v>1</v>
      </c>
      <c r="AC383" s="19">
        <f>IF(N383&lt;&gt;0,1,0)</f>
        <v>1</v>
      </c>
      <c r="AD383" s="23" t="str">
        <f>IF(W383&lt;&gt;"",$H383*W383,"")</f>
        <v/>
      </c>
      <c r="AE383" s="23" t="str">
        <f>IF(X383&lt;&gt;"",$H383*X383,"")</f>
        <v/>
      </c>
    </row>
    <row r="384" spans="2:31" x14ac:dyDescent="0.25">
      <c r="B384" s="18">
        <f>IF(G384="","",B383+1)</f>
        <v>362</v>
      </c>
      <c r="C384" s="25">
        <v>5200000001738</v>
      </c>
      <c r="D384" s="19"/>
      <c r="E384" s="19"/>
      <c r="F384" s="20"/>
      <c r="G384" s="20" t="s">
        <v>469</v>
      </c>
      <c r="H384" s="21">
        <v>13</v>
      </c>
      <c r="I384" s="21" t="s">
        <v>598</v>
      </c>
      <c r="J384" s="46"/>
      <c r="K384" s="46" t="s">
        <v>104</v>
      </c>
      <c r="L384" s="47"/>
      <c r="M384" s="48">
        <v>17.2</v>
      </c>
      <c r="N384" s="48">
        <v>17.2</v>
      </c>
      <c r="O384" s="49"/>
      <c r="P384" s="50"/>
      <c r="Q384" s="50">
        <v>0.18</v>
      </c>
      <c r="R384" s="50"/>
      <c r="S384" s="50"/>
      <c r="T384" s="46" t="s">
        <v>605</v>
      </c>
      <c r="U384" s="46" t="s">
        <v>606</v>
      </c>
      <c r="V384" s="51"/>
      <c r="W384" s="62"/>
      <c r="X384" s="62"/>
      <c r="Y384" s="23">
        <f>IF(M384&lt;&gt;"",$H384*M384,"")</f>
        <v>223.6</v>
      </c>
      <c r="Z384" s="23">
        <f>IF(N384&lt;&gt;"",$H384*N384,"")</f>
        <v>223.6</v>
      </c>
      <c r="AA384" s="19">
        <f>IF(OR(M384&lt;&gt;"",N384&lt;&gt;""),1,0)</f>
        <v>1</v>
      </c>
      <c r="AB384" s="19">
        <f>IF(M384&lt;&gt;0,1,0)</f>
        <v>1</v>
      </c>
      <c r="AC384" s="19">
        <f>IF(N384&lt;&gt;0,1,0)</f>
        <v>1</v>
      </c>
      <c r="AD384" s="23" t="str">
        <f>IF(W384&lt;&gt;"",$H384*W384,"")</f>
        <v/>
      </c>
      <c r="AE384" s="23" t="str">
        <f>IF(X384&lt;&gt;"",$H384*X384,"")</f>
        <v/>
      </c>
    </row>
    <row r="385" spans="2:31" x14ac:dyDescent="0.25">
      <c r="B385" s="18">
        <f>IF(G385="","",B384+1)</f>
        <v>363</v>
      </c>
      <c r="C385" s="25">
        <v>5200000004009</v>
      </c>
      <c r="D385" s="19"/>
      <c r="E385" s="19"/>
      <c r="F385" s="2"/>
      <c r="G385" s="20" t="s">
        <v>470</v>
      </c>
      <c r="H385" s="21">
        <v>99</v>
      </c>
      <c r="I385" s="21" t="s">
        <v>598</v>
      </c>
      <c r="J385" s="46"/>
      <c r="K385" s="46" t="s">
        <v>104</v>
      </c>
      <c r="L385" s="47"/>
      <c r="M385" s="48">
        <v>9.34</v>
      </c>
      <c r="N385" s="48">
        <v>9.34</v>
      </c>
      <c r="O385" s="49"/>
      <c r="P385" s="50"/>
      <c r="Q385" s="50">
        <v>0.18</v>
      </c>
      <c r="R385" s="50"/>
      <c r="S385" s="50"/>
      <c r="T385" s="46" t="s">
        <v>605</v>
      </c>
      <c r="U385" s="46" t="s">
        <v>606</v>
      </c>
      <c r="V385" s="51"/>
      <c r="W385" s="62"/>
      <c r="X385" s="62"/>
      <c r="Y385" s="23">
        <f>IF(M385&lt;&gt;"",$H385*M385,"")</f>
        <v>924.66</v>
      </c>
      <c r="Z385" s="23">
        <f>IF(N385&lt;&gt;"",$H385*N385,"")</f>
        <v>924.66</v>
      </c>
      <c r="AA385" s="19">
        <f>IF(OR(M385&lt;&gt;"",N385&lt;&gt;""),1,0)</f>
        <v>1</v>
      </c>
      <c r="AB385" s="19">
        <f>IF(M385&lt;&gt;0,1,0)</f>
        <v>1</v>
      </c>
      <c r="AC385" s="19">
        <f>IF(N385&lt;&gt;0,1,0)</f>
        <v>1</v>
      </c>
      <c r="AD385" s="23" t="str">
        <f>IF(W385&lt;&gt;"",$H385*W385,"")</f>
        <v/>
      </c>
      <c r="AE385" s="23" t="str">
        <f>IF(X385&lt;&gt;"",$H385*X385,"")</f>
        <v/>
      </c>
    </row>
    <row r="386" spans="2:31" x14ac:dyDescent="0.25">
      <c r="B386" s="18">
        <f>IF(G386="","",B385+1)</f>
        <v>364</v>
      </c>
      <c r="C386" s="25">
        <v>5200000000193</v>
      </c>
      <c r="D386" s="19"/>
      <c r="E386" s="19"/>
      <c r="F386" s="20"/>
      <c r="G386" s="20" t="s">
        <v>471</v>
      </c>
      <c r="H386" s="21">
        <v>1</v>
      </c>
      <c r="I386" s="21" t="s">
        <v>598</v>
      </c>
      <c r="J386" s="46"/>
      <c r="K386" s="46" t="s">
        <v>104</v>
      </c>
      <c r="L386" s="47"/>
      <c r="M386" s="48">
        <v>11.75</v>
      </c>
      <c r="N386" s="48">
        <v>11.75</v>
      </c>
      <c r="O386" s="49"/>
      <c r="P386" s="50"/>
      <c r="Q386" s="50">
        <v>0.18</v>
      </c>
      <c r="R386" s="50"/>
      <c r="S386" s="50"/>
      <c r="T386" s="46" t="s">
        <v>605</v>
      </c>
      <c r="U386" s="46" t="s">
        <v>606</v>
      </c>
      <c r="V386" s="51"/>
      <c r="W386" s="62"/>
      <c r="X386" s="62"/>
      <c r="Y386" s="23">
        <f>IF(M386&lt;&gt;"",$H386*M386,"")</f>
        <v>11.75</v>
      </c>
      <c r="Z386" s="23">
        <f>IF(N386&lt;&gt;"",$H386*N386,"")</f>
        <v>11.75</v>
      </c>
      <c r="AA386" s="19">
        <f>IF(OR(M386&lt;&gt;"",N386&lt;&gt;""),1,0)</f>
        <v>1</v>
      </c>
      <c r="AB386" s="19">
        <f>IF(M386&lt;&gt;0,1,0)</f>
        <v>1</v>
      </c>
      <c r="AC386" s="19">
        <f>IF(N386&lt;&gt;0,1,0)</f>
        <v>1</v>
      </c>
      <c r="AD386" s="23" t="str">
        <f>IF(W386&lt;&gt;"",$H386*W386,"")</f>
        <v/>
      </c>
      <c r="AE386" s="23" t="str">
        <f>IF(X386&lt;&gt;"",$H386*X386,"")</f>
        <v/>
      </c>
    </row>
    <row r="387" spans="2:31" x14ac:dyDescent="0.25">
      <c r="B387" s="18">
        <f>IF(G387="","",B386+1)</f>
        <v>365</v>
      </c>
      <c r="C387" s="25">
        <v>5200000000401</v>
      </c>
      <c r="D387" s="19"/>
      <c r="E387" s="19"/>
      <c r="F387" s="2"/>
      <c r="G387" s="20" t="s">
        <v>472</v>
      </c>
      <c r="H387" s="21">
        <v>197</v>
      </c>
      <c r="I387" s="21" t="s">
        <v>598</v>
      </c>
      <c r="J387" s="46"/>
      <c r="K387" s="46" t="s">
        <v>104</v>
      </c>
      <c r="L387" s="47"/>
      <c r="M387" s="48">
        <v>24.9</v>
      </c>
      <c r="N387" s="48">
        <v>24.9</v>
      </c>
      <c r="O387" s="49"/>
      <c r="P387" s="50"/>
      <c r="Q387" s="50">
        <v>0.18</v>
      </c>
      <c r="R387" s="50"/>
      <c r="S387" s="50"/>
      <c r="T387" s="46" t="s">
        <v>605</v>
      </c>
      <c r="U387" s="46" t="s">
        <v>606</v>
      </c>
      <c r="V387" s="51"/>
      <c r="W387" s="62"/>
      <c r="X387" s="62"/>
      <c r="Y387" s="23">
        <f>IF(M387&lt;&gt;"",$H387*M387,"")</f>
        <v>4905.2999999999993</v>
      </c>
      <c r="Z387" s="23">
        <f>IF(N387&lt;&gt;"",$H387*N387,"")</f>
        <v>4905.2999999999993</v>
      </c>
      <c r="AA387" s="19">
        <f>IF(OR(M387&lt;&gt;"",N387&lt;&gt;""),1,0)</f>
        <v>1</v>
      </c>
      <c r="AB387" s="19">
        <f>IF(M387&lt;&gt;0,1,0)</f>
        <v>1</v>
      </c>
      <c r="AC387" s="19">
        <f>IF(N387&lt;&gt;0,1,0)</f>
        <v>1</v>
      </c>
      <c r="AD387" s="23" t="str">
        <f>IF(W387&lt;&gt;"",$H387*W387,"")</f>
        <v/>
      </c>
      <c r="AE387" s="23" t="str">
        <f>IF(X387&lt;&gt;"",$H387*X387,"")</f>
        <v/>
      </c>
    </row>
    <row r="388" spans="2:31" x14ac:dyDescent="0.25">
      <c r="B388" s="18">
        <f>IF(G388="","",B387+1)</f>
        <v>366</v>
      </c>
      <c r="C388" s="25">
        <v>5200000003979</v>
      </c>
      <c r="D388" s="19"/>
      <c r="E388" s="19"/>
      <c r="F388" s="20"/>
      <c r="G388" s="20" t="s">
        <v>473</v>
      </c>
      <c r="H388" s="21">
        <v>1</v>
      </c>
      <c r="I388" s="21" t="s">
        <v>598</v>
      </c>
      <c r="J388" s="46"/>
      <c r="K388" s="46" t="s">
        <v>104</v>
      </c>
      <c r="L388" s="47"/>
      <c r="M388" s="48">
        <v>9</v>
      </c>
      <c r="N388" s="48">
        <v>9</v>
      </c>
      <c r="O388" s="49"/>
      <c r="P388" s="50"/>
      <c r="Q388" s="50">
        <v>0.18</v>
      </c>
      <c r="R388" s="50"/>
      <c r="S388" s="50"/>
      <c r="T388" s="46" t="s">
        <v>605</v>
      </c>
      <c r="U388" s="46" t="s">
        <v>606</v>
      </c>
      <c r="V388" s="51"/>
      <c r="W388" s="62"/>
      <c r="X388" s="62"/>
      <c r="Y388" s="23">
        <f>IF(M388&lt;&gt;"",$H388*M388,"")</f>
        <v>9</v>
      </c>
      <c r="Z388" s="23">
        <f>IF(N388&lt;&gt;"",$H388*N388,"")</f>
        <v>9</v>
      </c>
      <c r="AA388" s="19">
        <f>IF(OR(M388&lt;&gt;"",N388&lt;&gt;""),1,0)</f>
        <v>1</v>
      </c>
      <c r="AB388" s="19">
        <f>IF(M388&lt;&gt;0,1,0)</f>
        <v>1</v>
      </c>
      <c r="AC388" s="19">
        <f>IF(N388&lt;&gt;0,1,0)</f>
        <v>1</v>
      </c>
      <c r="AD388" s="23" t="str">
        <f>IF(W388&lt;&gt;"",$H388*W388,"")</f>
        <v/>
      </c>
      <c r="AE388" s="23" t="str">
        <f>IF(X388&lt;&gt;"",$H388*X388,"")</f>
        <v/>
      </c>
    </row>
    <row r="389" spans="2:31" x14ac:dyDescent="0.25">
      <c r="B389" s="18">
        <f>IF(G389="","",B388+1)</f>
        <v>367</v>
      </c>
      <c r="C389" s="25">
        <v>5200000000402</v>
      </c>
      <c r="D389" s="19"/>
      <c r="E389" s="19"/>
      <c r="F389" s="2"/>
      <c r="G389" s="20" t="s">
        <v>474</v>
      </c>
      <c r="H389" s="21">
        <v>1</v>
      </c>
      <c r="I389" s="21" t="s">
        <v>598</v>
      </c>
      <c r="J389" s="46"/>
      <c r="K389" s="46" t="s">
        <v>104</v>
      </c>
      <c r="L389" s="47"/>
      <c r="M389" s="48">
        <v>27</v>
      </c>
      <c r="N389" s="48">
        <v>27</v>
      </c>
      <c r="O389" s="49"/>
      <c r="P389" s="50"/>
      <c r="Q389" s="50">
        <v>0.18</v>
      </c>
      <c r="R389" s="50"/>
      <c r="S389" s="50"/>
      <c r="T389" s="46" t="s">
        <v>605</v>
      </c>
      <c r="U389" s="46" t="s">
        <v>606</v>
      </c>
      <c r="V389" s="51"/>
      <c r="W389" s="62"/>
      <c r="X389" s="62"/>
      <c r="Y389" s="23">
        <f>IF(M389&lt;&gt;"",$H389*M389,"")</f>
        <v>27</v>
      </c>
      <c r="Z389" s="23">
        <f>IF(N389&lt;&gt;"",$H389*N389,"")</f>
        <v>27</v>
      </c>
      <c r="AA389" s="19">
        <f>IF(OR(M389&lt;&gt;"",N389&lt;&gt;""),1,0)</f>
        <v>1</v>
      </c>
      <c r="AB389" s="19">
        <f>IF(M389&lt;&gt;0,1,0)</f>
        <v>1</v>
      </c>
      <c r="AC389" s="19">
        <f>IF(N389&lt;&gt;0,1,0)</f>
        <v>1</v>
      </c>
      <c r="AD389" s="23" t="str">
        <f>IF(W389&lt;&gt;"",$H389*W389,"")</f>
        <v/>
      </c>
      <c r="AE389" s="23" t="str">
        <f>IF(X389&lt;&gt;"",$H389*X389,"")</f>
        <v/>
      </c>
    </row>
    <row r="390" spans="2:31" x14ac:dyDescent="0.25">
      <c r="B390" s="18">
        <f>IF(G390="","",B389+1)</f>
        <v>368</v>
      </c>
      <c r="C390" s="25">
        <v>5200000000403</v>
      </c>
      <c r="D390" s="19"/>
      <c r="E390" s="19"/>
      <c r="F390" s="20"/>
      <c r="G390" s="20" t="s">
        <v>475</v>
      </c>
      <c r="H390" s="21">
        <v>1</v>
      </c>
      <c r="I390" s="21" t="s">
        <v>598</v>
      </c>
      <c r="J390" s="46"/>
      <c r="K390" s="46" t="s">
        <v>104</v>
      </c>
      <c r="L390" s="47"/>
      <c r="M390" s="48">
        <v>17</v>
      </c>
      <c r="N390" s="48">
        <v>17</v>
      </c>
      <c r="O390" s="49"/>
      <c r="P390" s="50"/>
      <c r="Q390" s="50">
        <v>0.18</v>
      </c>
      <c r="R390" s="50"/>
      <c r="S390" s="50"/>
      <c r="T390" s="46" t="s">
        <v>605</v>
      </c>
      <c r="U390" s="46" t="s">
        <v>606</v>
      </c>
      <c r="V390" s="51"/>
      <c r="W390" s="62"/>
      <c r="X390" s="62"/>
      <c r="Y390" s="23">
        <f>IF(M390&lt;&gt;"",$H390*M390,"")</f>
        <v>17</v>
      </c>
      <c r="Z390" s="23">
        <f>IF(N390&lt;&gt;"",$H390*N390,"")</f>
        <v>17</v>
      </c>
      <c r="AA390" s="19">
        <f>IF(OR(M390&lt;&gt;"",N390&lt;&gt;""),1,0)</f>
        <v>1</v>
      </c>
      <c r="AB390" s="19">
        <f>IF(M390&lt;&gt;0,1,0)</f>
        <v>1</v>
      </c>
      <c r="AC390" s="19">
        <f>IF(N390&lt;&gt;0,1,0)</f>
        <v>1</v>
      </c>
      <c r="AD390" s="23" t="str">
        <f>IF(W390&lt;&gt;"",$H390*W390,"")</f>
        <v/>
      </c>
      <c r="AE390" s="23" t="str">
        <f>IF(X390&lt;&gt;"",$H390*X390,"")</f>
        <v/>
      </c>
    </row>
    <row r="391" spans="2:31" x14ac:dyDescent="0.25">
      <c r="B391" s="18">
        <f>IF(G391="","",B390+1)</f>
        <v>369</v>
      </c>
      <c r="C391" s="25">
        <v>5200000011637</v>
      </c>
      <c r="D391" s="19"/>
      <c r="E391" s="19"/>
      <c r="F391" s="2"/>
      <c r="G391" s="20" t="s">
        <v>476</v>
      </c>
      <c r="H391" s="21">
        <v>1</v>
      </c>
      <c r="I391" s="21" t="s">
        <v>598</v>
      </c>
      <c r="J391" s="46"/>
      <c r="K391" s="46" t="s">
        <v>104</v>
      </c>
      <c r="L391" s="47"/>
      <c r="M391" s="48">
        <v>40.4</v>
      </c>
      <c r="N391" s="48">
        <v>40.4</v>
      </c>
      <c r="O391" s="49"/>
      <c r="P391" s="50"/>
      <c r="Q391" s="50">
        <v>0.18</v>
      </c>
      <c r="R391" s="50"/>
      <c r="S391" s="50"/>
      <c r="T391" s="46" t="s">
        <v>605</v>
      </c>
      <c r="U391" s="46" t="s">
        <v>606</v>
      </c>
      <c r="V391" s="51"/>
      <c r="W391" s="62"/>
      <c r="X391" s="62"/>
      <c r="Y391" s="23">
        <f>IF(M391&lt;&gt;"",$H391*M391,"")</f>
        <v>40.4</v>
      </c>
      <c r="Z391" s="23">
        <f>IF(N391&lt;&gt;"",$H391*N391,"")</f>
        <v>40.4</v>
      </c>
      <c r="AA391" s="19">
        <f>IF(OR(M391&lt;&gt;"",N391&lt;&gt;""),1,0)</f>
        <v>1</v>
      </c>
      <c r="AB391" s="19">
        <f>IF(M391&lt;&gt;0,1,0)</f>
        <v>1</v>
      </c>
      <c r="AC391" s="19">
        <f>IF(N391&lt;&gt;0,1,0)</f>
        <v>1</v>
      </c>
      <c r="AD391" s="23" t="str">
        <f>IF(W391&lt;&gt;"",$H391*W391,"")</f>
        <v/>
      </c>
      <c r="AE391" s="23" t="str">
        <f>IF(X391&lt;&gt;"",$H391*X391,"")</f>
        <v/>
      </c>
    </row>
    <row r="392" spans="2:31" x14ac:dyDescent="0.25">
      <c r="B392" s="18">
        <f>IF(G392="","",B391+1)</f>
        <v>370</v>
      </c>
      <c r="C392" s="25">
        <v>5200000001163</v>
      </c>
      <c r="D392" s="19"/>
      <c r="E392" s="19"/>
      <c r="F392" s="20"/>
      <c r="G392" s="20" t="s">
        <v>477</v>
      </c>
      <c r="H392" s="21">
        <v>1</v>
      </c>
      <c r="I392" s="21" t="s">
        <v>598</v>
      </c>
      <c r="J392" s="46"/>
      <c r="K392" s="46" t="s">
        <v>104</v>
      </c>
      <c r="L392" s="47"/>
      <c r="M392" s="48">
        <v>28.6</v>
      </c>
      <c r="N392" s="48">
        <v>28.6</v>
      </c>
      <c r="O392" s="49"/>
      <c r="P392" s="50"/>
      <c r="Q392" s="50">
        <v>0.18</v>
      </c>
      <c r="R392" s="50"/>
      <c r="S392" s="50"/>
      <c r="T392" s="46" t="s">
        <v>605</v>
      </c>
      <c r="U392" s="46" t="s">
        <v>606</v>
      </c>
      <c r="V392" s="51"/>
      <c r="W392" s="62"/>
      <c r="X392" s="62"/>
      <c r="Y392" s="23">
        <f>IF(M392&lt;&gt;"",$H392*M392,"")</f>
        <v>28.6</v>
      </c>
      <c r="Z392" s="23">
        <f>IF(N392&lt;&gt;"",$H392*N392,"")</f>
        <v>28.6</v>
      </c>
      <c r="AA392" s="19">
        <f>IF(OR(M392&lt;&gt;"",N392&lt;&gt;""),1,0)</f>
        <v>1</v>
      </c>
      <c r="AB392" s="19">
        <f>IF(M392&lt;&gt;0,1,0)</f>
        <v>1</v>
      </c>
      <c r="AC392" s="19">
        <f>IF(N392&lt;&gt;0,1,0)</f>
        <v>1</v>
      </c>
      <c r="AD392" s="23" t="str">
        <f>IF(W392&lt;&gt;"",$H392*W392,"")</f>
        <v/>
      </c>
      <c r="AE392" s="23" t="str">
        <f>IF(X392&lt;&gt;"",$H392*X392,"")</f>
        <v/>
      </c>
    </row>
    <row r="393" spans="2:31" x14ac:dyDescent="0.25">
      <c r="B393" s="18">
        <f>IF(G393="","",B392+1)</f>
        <v>371</v>
      </c>
      <c r="C393" s="25">
        <v>5200000001837</v>
      </c>
      <c r="D393" s="19"/>
      <c r="E393" s="19"/>
      <c r="F393" s="2"/>
      <c r="G393" s="20" t="s">
        <v>478</v>
      </c>
      <c r="H393" s="21">
        <v>1</v>
      </c>
      <c r="I393" s="21" t="s">
        <v>598</v>
      </c>
      <c r="J393" s="46"/>
      <c r="K393" s="46" t="s">
        <v>104</v>
      </c>
      <c r="L393" s="47"/>
      <c r="M393" s="48">
        <v>36.25</v>
      </c>
      <c r="N393" s="48">
        <v>36.25</v>
      </c>
      <c r="O393" s="49"/>
      <c r="P393" s="50"/>
      <c r="Q393" s="50">
        <v>0.18</v>
      </c>
      <c r="R393" s="50"/>
      <c r="S393" s="50"/>
      <c r="T393" s="46" t="s">
        <v>605</v>
      </c>
      <c r="U393" s="46" t="s">
        <v>606</v>
      </c>
      <c r="V393" s="51"/>
      <c r="W393" s="62"/>
      <c r="X393" s="62"/>
      <c r="Y393" s="23">
        <f>IF(M393&lt;&gt;"",$H393*M393,"")</f>
        <v>36.25</v>
      </c>
      <c r="Z393" s="23">
        <f>IF(N393&lt;&gt;"",$H393*N393,"")</f>
        <v>36.25</v>
      </c>
      <c r="AA393" s="19">
        <f>IF(OR(M393&lt;&gt;"",N393&lt;&gt;""),1,0)</f>
        <v>1</v>
      </c>
      <c r="AB393" s="19">
        <f>IF(M393&lt;&gt;0,1,0)</f>
        <v>1</v>
      </c>
      <c r="AC393" s="19">
        <f>IF(N393&lt;&gt;0,1,0)</f>
        <v>1</v>
      </c>
      <c r="AD393" s="23" t="str">
        <f>IF(W393&lt;&gt;"",$H393*W393,"")</f>
        <v/>
      </c>
      <c r="AE393" s="23" t="str">
        <f>IF(X393&lt;&gt;"",$H393*X393,"")</f>
        <v/>
      </c>
    </row>
    <row r="394" spans="2:31" x14ac:dyDescent="0.25">
      <c r="B394" s="18">
        <f>IF(G394="","",B393+1)</f>
        <v>372</v>
      </c>
      <c r="C394" s="25">
        <v>5200000001735</v>
      </c>
      <c r="D394" s="19"/>
      <c r="E394" s="19"/>
      <c r="F394" s="20"/>
      <c r="G394" s="20" t="s">
        <v>479</v>
      </c>
      <c r="H394" s="21">
        <v>1</v>
      </c>
      <c r="I394" s="21" t="s">
        <v>598</v>
      </c>
      <c r="J394" s="46"/>
      <c r="K394" s="46" t="s">
        <v>104</v>
      </c>
      <c r="L394" s="47"/>
      <c r="M394" s="48"/>
      <c r="N394" s="48"/>
      <c r="O394" s="49"/>
      <c r="P394" s="50"/>
      <c r="Q394" s="50">
        <v>0.18</v>
      </c>
      <c r="R394" s="50"/>
      <c r="S394" s="50"/>
      <c r="T394" s="46" t="s">
        <v>605</v>
      </c>
      <c r="U394" s="46" t="s">
        <v>606</v>
      </c>
      <c r="V394" s="51"/>
      <c r="W394" s="62"/>
      <c r="X394" s="62"/>
      <c r="Y394" s="23" t="str">
        <f>IF(M394&lt;&gt;"",$H394*M394,"")</f>
        <v/>
      </c>
      <c r="Z394" s="23" t="str">
        <f>IF(N394&lt;&gt;"",$H394*N394,"")</f>
        <v/>
      </c>
      <c r="AA394" s="19">
        <f>IF(OR(M394&lt;&gt;"",N394&lt;&gt;""),1,0)</f>
        <v>0</v>
      </c>
      <c r="AB394" s="19">
        <f>IF(M394&lt;&gt;0,1,0)</f>
        <v>0</v>
      </c>
      <c r="AC394" s="19">
        <f>IF(N394&lt;&gt;0,1,0)</f>
        <v>0</v>
      </c>
      <c r="AD394" s="23" t="str">
        <f>IF(W394&lt;&gt;"",$H394*W394,"")</f>
        <v/>
      </c>
      <c r="AE394" s="23" t="str">
        <f>IF(X394&lt;&gt;"",$H394*X394,"")</f>
        <v/>
      </c>
    </row>
    <row r="395" spans="2:31" x14ac:dyDescent="0.25">
      <c r="B395" s="18">
        <f>IF(G395="","",B394+1)</f>
        <v>373</v>
      </c>
      <c r="C395" s="25">
        <v>5200000004008</v>
      </c>
      <c r="D395" s="19"/>
      <c r="E395" s="19"/>
      <c r="F395" s="2"/>
      <c r="G395" s="20" t="s">
        <v>480</v>
      </c>
      <c r="H395" s="21">
        <v>1</v>
      </c>
      <c r="I395" s="21" t="s">
        <v>598</v>
      </c>
      <c r="J395" s="46"/>
      <c r="K395" s="46" t="s">
        <v>104</v>
      </c>
      <c r="L395" s="47"/>
      <c r="M395" s="48">
        <v>0.75</v>
      </c>
      <c r="N395" s="48">
        <v>0.75</v>
      </c>
      <c r="O395" s="49"/>
      <c r="P395" s="50"/>
      <c r="Q395" s="50">
        <v>0.18</v>
      </c>
      <c r="R395" s="50"/>
      <c r="S395" s="50"/>
      <c r="T395" s="46" t="s">
        <v>605</v>
      </c>
      <c r="U395" s="46" t="s">
        <v>606</v>
      </c>
      <c r="V395" s="51"/>
      <c r="W395" s="62"/>
      <c r="X395" s="62"/>
      <c r="Y395" s="23">
        <f>IF(M395&lt;&gt;"",$H395*M395,"")</f>
        <v>0.75</v>
      </c>
      <c r="Z395" s="23">
        <f>IF(N395&lt;&gt;"",$H395*N395,"")</f>
        <v>0.75</v>
      </c>
      <c r="AA395" s="19">
        <f>IF(OR(M395&lt;&gt;"",N395&lt;&gt;""),1,0)</f>
        <v>1</v>
      </c>
      <c r="AB395" s="19">
        <f>IF(M395&lt;&gt;0,1,0)</f>
        <v>1</v>
      </c>
      <c r="AC395" s="19">
        <f>IF(N395&lt;&gt;0,1,0)</f>
        <v>1</v>
      </c>
      <c r="AD395" s="23" t="str">
        <f>IF(W395&lt;&gt;"",$H395*W395,"")</f>
        <v/>
      </c>
      <c r="AE395" s="23" t="str">
        <f>IF(X395&lt;&gt;"",$H395*X395,"")</f>
        <v/>
      </c>
    </row>
    <row r="396" spans="2:31" x14ac:dyDescent="0.25">
      <c r="B396" s="18">
        <f>IF(G396="","",B395+1)</f>
        <v>374</v>
      </c>
      <c r="C396" s="25">
        <v>5200000001834</v>
      </c>
      <c r="D396" s="19"/>
      <c r="E396" s="19"/>
      <c r="F396" s="20"/>
      <c r="G396" s="20" t="s">
        <v>481</v>
      </c>
      <c r="H396" s="21">
        <v>1</v>
      </c>
      <c r="I396" s="21" t="s">
        <v>598</v>
      </c>
      <c r="J396" s="46"/>
      <c r="K396" s="46" t="s">
        <v>104</v>
      </c>
      <c r="L396" s="47"/>
      <c r="M396" s="48">
        <v>8.75</v>
      </c>
      <c r="N396" s="48">
        <v>8.75</v>
      </c>
      <c r="O396" s="49"/>
      <c r="P396" s="50"/>
      <c r="Q396" s="50">
        <v>0.18</v>
      </c>
      <c r="R396" s="50"/>
      <c r="S396" s="50"/>
      <c r="T396" s="46" t="s">
        <v>605</v>
      </c>
      <c r="U396" s="46" t="s">
        <v>606</v>
      </c>
      <c r="V396" s="51"/>
      <c r="W396" s="62"/>
      <c r="X396" s="62"/>
      <c r="Y396" s="23">
        <f>IF(M396&lt;&gt;"",$H396*M396,"")</f>
        <v>8.75</v>
      </c>
      <c r="Z396" s="23">
        <f>IF(N396&lt;&gt;"",$H396*N396,"")</f>
        <v>8.75</v>
      </c>
      <c r="AA396" s="19">
        <f>IF(OR(M396&lt;&gt;"",N396&lt;&gt;""),1,0)</f>
        <v>1</v>
      </c>
      <c r="AB396" s="19">
        <f>IF(M396&lt;&gt;0,1,0)</f>
        <v>1</v>
      </c>
      <c r="AC396" s="19">
        <f>IF(N396&lt;&gt;0,1,0)</f>
        <v>1</v>
      </c>
      <c r="AD396" s="23" t="str">
        <f>IF(W396&lt;&gt;"",$H396*W396,"")</f>
        <v/>
      </c>
      <c r="AE396" s="23" t="str">
        <f>IF(X396&lt;&gt;"",$H396*X396,"")</f>
        <v/>
      </c>
    </row>
    <row r="397" spans="2:31" x14ac:dyDescent="0.25">
      <c r="B397" s="18">
        <f>IF(G397="","",B396+1)</f>
        <v>375</v>
      </c>
      <c r="C397" s="25">
        <v>5200000015775</v>
      </c>
      <c r="D397" s="19"/>
      <c r="E397" s="19"/>
      <c r="F397" s="2"/>
      <c r="G397" s="20" t="s">
        <v>482</v>
      </c>
      <c r="H397" s="21">
        <v>245</v>
      </c>
      <c r="I397" s="21" t="s">
        <v>598</v>
      </c>
      <c r="J397" s="46"/>
      <c r="K397" s="46" t="s">
        <v>104</v>
      </c>
      <c r="L397" s="47"/>
      <c r="M397" s="48">
        <v>1.75</v>
      </c>
      <c r="N397" s="48">
        <v>1.75</v>
      </c>
      <c r="O397" s="49"/>
      <c r="P397" s="50"/>
      <c r="Q397" s="50">
        <v>0.18</v>
      </c>
      <c r="R397" s="50"/>
      <c r="S397" s="50"/>
      <c r="T397" s="46" t="s">
        <v>605</v>
      </c>
      <c r="U397" s="46" t="s">
        <v>606</v>
      </c>
      <c r="V397" s="51"/>
      <c r="W397" s="62"/>
      <c r="X397" s="62"/>
      <c r="Y397" s="23">
        <f>IF(M397&lt;&gt;"",$H397*M397,"")</f>
        <v>428.75</v>
      </c>
      <c r="Z397" s="23">
        <f>IF(N397&lt;&gt;"",$H397*N397,"")</f>
        <v>428.75</v>
      </c>
      <c r="AA397" s="19">
        <f>IF(OR(M397&lt;&gt;"",N397&lt;&gt;""),1,0)</f>
        <v>1</v>
      </c>
      <c r="AB397" s="19">
        <f>IF(M397&lt;&gt;0,1,0)</f>
        <v>1</v>
      </c>
      <c r="AC397" s="19">
        <f>IF(N397&lt;&gt;0,1,0)</f>
        <v>1</v>
      </c>
      <c r="AD397" s="23" t="str">
        <f>IF(W397&lt;&gt;"",$H397*W397,"")</f>
        <v/>
      </c>
      <c r="AE397" s="23" t="str">
        <f>IF(X397&lt;&gt;"",$H397*X397,"")</f>
        <v/>
      </c>
    </row>
    <row r="398" spans="2:31" x14ac:dyDescent="0.25">
      <c r="B398" s="18">
        <f>IF(G398="","",B397+1)</f>
        <v>376</v>
      </c>
      <c r="C398" s="25">
        <v>5200000014441</v>
      </c>
      <c r="D398" s="19"/>
      <c r="E398" s="19"/>
      <c r="F398" s="20"/>
      <c r="G398" s="20" t="s">
        <v>591</v>
      </c>
      <c r="H398" s="21">
        <v>333</v>
      </c>
      <c r="I398" s="21" t="s">
        <v>598</v>
      </c>
      <c r="J398" s="46"/>
      <c r="K398" s="46" t="s">
        <v>104</v>
      </c>
      <c r="L398" s="47"/>
      <c r="M398" s="48"/>
      <c r="N398" s="48"/>
      <c r="O398" s="49"/>
      <c r="P398" s="50"/>
      <c r="Q398" s="50">
        <v>0.18</v>
      </c>
      <c r="R398" s="50"/>
      <c r="S398" s="50"/>
      <c r="T398" s="46" t="s">
        <v>605</v>
      </c>
      <c r="U398" s="46" t="s">
        <v>606</v>
      </c>
      <c r="V398" s="51"/>
      <c r="W398" s="62"/>
      <c r="X398" s="62"/>
      <c r="Y398" s="23" t="str">
        <f>IF(M398&lt;&gt;"",$H398*M398,"")</f>
        <v/>
      </c>
      <c r="Z398" s="23" t="str">
        <f>IF(N398&lt;&gt;"",$H398*N398,"")</f>
        <v/>
      </c>
      <c r="AA398" s="19">
        <f>IF(OR(M398&lt;&gt;"",N398&lt;&gt;""),1,0)</f>
        <v>0</v>
      </c>
      <c r="AB398" s="19">
        <f>IF(M398&lt;&gt;0,1,0)</f>
        <v>0</v>
      </c>
      <c r="AC398" s="19">
        <f>IF(N398&lt;&gt;0,1,0)</f>
        <v>0</v>
      </c>
      <c r="AD398" s="23" t="str">
        <f>IF(W398&lt;&gt;"",$H398*W398,"")</f>
        <v/>
      </c>
      <c r="AE398" s="23" t="str">
        <f>IF(X398&lt;&gt;"",$H398*X398,"")</f>
        <v/>
      </c>
    </row>
    <row r="399" spans="2:31" x14ac:dyDescent="0.25">
      <c r="B399" s="18">
        <f>IF(G399="","",B398+1)</f>
        <v>377</v>
      </c>
      <c r="C399" s="25">
        <v>5200000021027</v>
      </c>
      <c r="D399" s="19"/>
      <c r="E399" s="19"/>
      <c r="F399" s="2"/>
      <c r="G399" s="20" t="s">
        <v>483</v>
      </c>
      <c r="H399" s="21">
        <v>133</v>
      </c>
      <c r="I399" s="21" t="s">
        <v>598</v>
      </c>
      <c r="J399" s="46"/>
      <c r="K399" s="46" t="s">
        <v>104</v>
      </c>
      <c r="L399" s="47"/>
      <c r="M399" s="48">
        <v>3.9</v>
      </c>
      <c r="N399" s="48">
        <v>3.9</v>
      </c>
      <c r="O399" s="49"/>
      <c r="P399" s="50"/>
      <c r="Q399" s="50">
        <v>0.18</v>
      </c>
      <c r="R399" s="50"/>
      <c r="S399" s="50"/>
      <c r="T399" s="46" t="s">
        <v>605</v>
      </c>
      <c r="U399" s="46" t="s">
        <v>606</v>
      </c>
      <c r="V399" s="51"/>
      <c r="W399" s="62"/>
      <c r="X399" s="62"/>
      <c r="Y399" s="23">
        <f>IF(M399&lt;&gt;"",$H399*M399,"")</f>
        <v>518.69999999999993</v>
      </c>
      <c r="Z399" s="23">
        <f>IF(N399&lt;&gt;"",$H399*N399,"")</f>
        <v>518.69999999999993</v>
      </c>
      <c r="AA399" s="19">
        <f>IF(OR(M399&lt;&gt;"",N399&lt;&gt;""),1,0)</f>
        <v>1</v>
      </c>
      <c r="AB399" s="19">
        <f>IF(M399&lt;&gt;0,1,0)</f>
        <v>1</v>
      </c>
      <c r="AC399" s="19">
        <f>IF(N399&lt;&gt;0,1,0)</f>
        <v>1</v>
      </c>
      <c r="AD399" s="23" t="str">
        <f>IF(W399&lt;&gt;"",$H399*W399,"")</f>
        <v/>
      </c>
      <c r="AE399" s="23" t="str">
        <f>IF(X399&lt;&gt;"",$H399*X399,"")</f>
        <v/>
      </c>
    </row>
    <row r="400" spans="2:31" x14ac:dyDescent="0.25">
      <c r="B400" s="18">
        <f>IF(G400="","",B399+1)</f>
        <v>378</v>
      </c>
      <c r="C400" s="25">
        <v>5200000019289</v>
      </c>
      <c r="D400" s="19"/>
      <c r="E400" s="19"/>
      <c r="F400" s="20"/>
      <c r="G400" s="20" t="s">
        <v>484</v>
      </c>
      <c r="H400" s="21">
        <v>67</v>
      </c>
      <c r="I400" s="21" t="s">
        <v>598</v>
      </c>
      <c r="J400" s="46"/>
      <c r="K400" s="46" t="s">
        <v>104</v>
      </c>
      <c r="L400" s="47"/>
      <c r="M400" s="48">
        <v>3.55</v>
      </c>
      <c r="N400" s="48">
        <v>3.55</v>
      </c>
      <c r="O400" s="49"/>
      <c r="P400" s="50"/>
      <c r="Q400" s="50">
        <v>0.18</v>
      </c>
      <c r="R400" s="50"/>
      <c r="S400" s="50"/>
      <c r="T400" s="46" t="s">
        <v>605</v>
      </c>
      <c r="U400" s="46" t="s">
        <v>606</v>
      </c>
      <c r="V400" s="51"/>
      <c r="W400" s="62"/>
      <c r="X400" s="62"/>
      <c r="Y400" s="23">
        <f>IF(M400&lt;&gt;"",$H400*M400,"")</f>
        <v>237.85</v>
      </c>
      <c r="Z400" s="23">
        <f>IF(N400&lt;&gt;"",$H400*N400,"")</f>
        <v>237.85</v>
      </c>
      <c r="AA400" s="19">
        <f>IF(OR(M400&lt;&gt;"",N400&lt;&gt;""),1,0)</f>
        <v>1</v>
      </c>
      <c r="AB400" s="19">
        <f>IF(M400&lt;&gt;0,1,0)</f>
        <v>1</v>
      </c>
      <c r="AC400" s="19">
        <f>IF(N400&lt;&gt;0,1,0)</f>
        <v>1</v>
      </c>
      <c r="AD400" s="23" t="str">
        <f>IF(W400&lt;&gt;"",$H400*W400,"")</f>
        <v/>
      </c>
      <c r="AE400" s="23" t="str">
        <f>IF(X400&lt;&gt;"",$H400*X400,"")</f>
        <v/>
      </c>
    </row>
    <row r="401" spans="2:31" x14ac:dyDescent="0.25">
      <c r="B401" s="18">
        <f>IF(G401="","",B400+1)</f>
        <v>379</v>
      </c>
      <c r="C401" s="25">
        <v>5200000019290</v>
      </c>
      <c r="D401" s="19"/>
      <c r="E401" s="19"/>
      <c r="F401" s="2"/>
      <c r="G401" s="20" t="s">
        <v>485</v>
      </c>
      <c r="H401" s="21">
        <v>333</v>
      </c>
      <c r="I401" s="21" t="s">
        <v>598</v>
      </c>
      <c r="J401" s="46"/>
      <c r="K401" s="46" t="s">
        <v>104</v>
      </c>
      <c r="L401" s="47"/>
      <c r="M401" s="48">
        <v>2.8</v>
      </c>
      <c r="N401" s="48">
        <v>2.8</v>
      </c>
      <c r="O401" s="49"/>
      <c r="P401" s="50"/>
      <c r="Q401" s="50">
        <v>0.18</v>
      </c>
      <c r="R401" s="50"/>
      <c r="S401" s="50"/>
      <c r="T401" s="46" t="s">
        <v>605</v>
      </c>
      <c r="U401" s="46" t="s">
        <v>606</v>
      </c>
      <c r="V401" s="51"/>
      <c r="W401" s="62"/>
      <c r="X401" s="62"/>
      <c r="Y401" s="23">
        <f>IF(M401&lt;&gt;"",$H401*M401,"")</f>
        <v>932.4</v>
      </c>
      <c r="Z401" s="23">
        <f>IF(N401&lt;&gt;"",$H401*N401,"")</f>
        <v>932.4</v>
      </c>
      <c r="AA401" s="19">
        <f>IF(OR(M401&lt;&gt;"",N401&lt;&gt;""),1,0)</f>
        <v>1</v>
      </c>
      <c r="AB401" s="19">
        <f>IF(M401&lt;&gt;0,1,0)</f>
        <v>1</v>
      </c>
      <c r="AC401" s="19">
        <f>IF(N401&lt;&gt;0,1,0)</f>
        <v>1</v>
      </c>
      <c r="AD401" s="23" t="str">
        <f>IF(W401&lt;&gt;"",$H401*W401,"")</f>
        <v/>
      </c>
      <c r="AE401" s="23" t="str">
        <f>IF(X401&lt;&gt;"",$H401*X401,"")</f>
        <v/>
      </c>
    </row>
    <row r="402" spans="2:31" x14ac:dyDescent="0.25">
      <c r="B402" s="18">
        <f>IF(G402="","",B401+1)</f>
        <v>380</v>
      </c>
      <c r="C402" s="25">
        <v>5200000011618</v>
      </c>
      <c r="D402" s="19"/>
      <c r="E402" s="19"/>
      <c r="F402" s="20"/>
      <c r="G402" s="20" t="s">
        <v>486</v>
      </c>
      <c r="H402" s="21">
        <v>1</v>
      </c>
      <c r="I402" s="21" t="s">
        <v>598</v>
      </c>
      <c r="J402" s="46"/>
      <c r="K402" s="46" t="s">
        <v>104</v>
      </c>
      <c r="L402" s="47"/>
      <c r="M402" s="48">
        <v>2.2000000000000002</v>
      </c>
      <c r="N402" s="48">
        <v>2.2000000000000002</v>
      </c>
      <c r="O402" s="49"/>
      <c r="P402" s="50"/>
      <c r="Q402" s="50">
        <v>0.18</v>
      </c>
      <c r="R402" s="50"/>
      <c r="S402" s="50"/>
      <c r="T402" s="46" t="s">
        <v>605</v>
      </c>
      <c r="U402" s="46" t="s">
        <v>606</v>
      </c>
      <c r="V402" s="51"/>
      <c r="W402" s="62"/>
      <c r="X402" s="62"/>
      <c r="Y402" s="23">
        <f>IF(M402&lt;&gt;"",$H402*M402,"")</f>
        <v>2.2000000000000002</v>
      </c>
      <c r="Z402" s="23">
        <f>IF(N402&lt;&gt;"",$H402*N402,"")</f>
        <v>2.2000000000000002</v>
      </c>
      <c r="AA402" s="19">
        <f>IF(OR(M402&lt;&gt;"",N402&lt;&gt;""),1,0)</f>
        <v>1</v>
      </c>
      <c r="AB402" s="19">
        <f>IF(M402&lt;&gt;0,1,0)</f>
        <v>1</v>
      </c>
      <c r="AC402" s="19">
        <f>IF(N402&lt;&gt;0,1,0)</f>
        <v>1</v>
      </c>
      <c r="AD402" s="23" t="str">
        <f>IF(W402&lt;&gt;"",$H402*W402,"")</f>
        <v/>
      </c>
      <c r="AE402" s="23" t="str">
        <f>IF(X402&lt;&gt;"",$H402*X402,"")</f>
        <v/>
      </c>
    </row>
    <row r="403" spans="2:31" x14ac:dyDescent="0.25">
      <c r="B403" s="18">
        <f>IF(G403="","",B402+1)</f>
        <v>381</v>
      </c>
      <c r="C403" s="25">
        <v>5200000015495</v>
      </c>
      <c r="D403" s="19"/>
      <c r="E403" s="19"/>
      <c r="F403" s="2"/>
      <c r="G403" s="20" t="s">
        <v>487</v>
      </c>
      <c r="H403" s="21">
        <v>1</v>
      </c>
      <c r="I403" s="21" t="s">
        <v>598</v>
      </c>
      <c r="J403" s="46"/>
      <c r="K403" s="46" t="s">
        <v>104</v>
      </c>
      <c r="L403" s="47"/>
      <c r="M403" s="48">
        <v>0.8</v>
      </c>
      <c r="N403" s="48">
        <v>0.8</v>
      </c>
      <c r="O403" s="49"/>
      <c r="P403" s="50"/>
      <c r="Q403" s="50">
        <v>0.18</v>
      </c>
      <c r="R403" s="50"/>
      <c r="S403" s="50"/>
      <c r="T403" s="46" t="s">
        <v>605</v>
      </c>
      <c r="U403" s="46" t="s">
        <v>606</v>
      </c>
      <c r="V403" s="51"/>
      <c r="W403" s="62"/>
      <c r="X403" s="62"/>
      <c r="Y403" s="23">
        <f>IF(M403&lt;&gt;"",$H403*M403,"")</f>
        <v>0.8</v>
      </c>
      <c r="Z403" s="23">
        <f>IF(N403&lt;&gt;"",$H403*N403,"")</f>
        <v>0.8</v>
      </c>
      <c r="AA403" s="19">
        <f>IF(OR(M403&lt;&gt;"",N403&lt;&gt;""),1,0)</f>
        <v>1</v>
      </c>
      <c r="AB403" s="19">
        <f>IF(M403&lt;&gt;0,1,0)</f>
        <v>1</v>
      </c>
      <c r="AC403" s="19">
        <f>IF(N403&lt;&gt;0,1,0)</f>
        <v>1</v>
      </c>
      <c r="AD403" s="23" t="str">
        <f>IF(W403&lt;&gt;"",$H403*W403,"")</f>
        <v/>
      </c>
      <c r="AE403" s="23" t="str">
        <f>IF(X403&lt;&gt;"",$H403*X403,"")</f>
        <v/>
      </c>
    </row>
    <row r="404" spans="2:31" x14ac:dyDescent="0.25">
      <c r="B404" s="18">
        <f>IF(G404="","",B403+1)</f>
        <v>382</v>
      </c>
      <c r="C404" s="25">
        <v>5200000017799</v>
      </c>
      <c r="D404" s="19"/>
      <c r="E404" s="19"/>
      <c r="F404" s="20"/>
      <c r="G404" s="20" t="s">
        <v>488</v>
      </c>
      <c r="H404" s="21">
        <v>1</v>
      </c>
      <c r="I404" s="21" t="s">
        <v>598</v>
      </c>
      <c r="J404" s="46"/>
      <c r="K404" s="46" t="s">
        <v>104</v>
      </c>
      <c r="L404" s="47"/>
      <c r="M404" s="48"/>
      <c r="N404" s="48"/>
      <c r="O404" s="49"/>
      <c r="P404" s="50"/>
      <c r="Q404" s="50">
        <v>0.18</v>
      </c>
      <c r="R404" s="50"/>
      <c r="S404" s="50"/>
      <c r="T404" s="46" t="s">
        <v>605</v>
      </c>
      <c r="U404" s="46" t="s">
        <v>606</v>
      </c>
      <c r="V404" s="51"/>
      <c r="W404" s="62"/>
      <c r="X404" s="62"/>
      <c r="Y404" s="23" t="str">
        <f>IF(M404&lt;&gt;"",$H404*M404,"")</f>
        <v/>
      </c>
      <c r="Z404" s="23" t="str">
        <f>IF(N404&lt;&gt;"",$H404*N404,"")</f>
        <v/>
      </c>
      <c r="AA404" s="19">
        <f>IF(OR(M404&lt;&gt;"",N404&lt;&gt;""),1,0)</f>
        <v>0</v>
      </c>
      <c r="AB404" s="19">
        <f>IF(M404&lt;&gt;0,1,0)</f>
        <v>0</v>
      </c>
      <c r="AC404" s="19">
        <f>IF(N404&lt;&gt;0,1,0)</f>
        <v>0</v>
      </c>
      <c r="AD404" s="23" t="str">
        <f>IF(W404&lt;&gt;"",$H404*W404,"")</f>
        <v/>
      </c>
      <c r="AE404" s="23" t="str">
        <f>IF(X404&lt;&gt;"",$H404*X404,"")</f>
        <v/>
      </c>
    </row>
    <row r="405" spans="2:31" x14ac:dyDescent="0.25">
      <c r="B405" s="18">
        <f>IF(G405="","",B404+1)</f>
        <v>383</v>
      </c>
      <c r="C405" s="25">
        <v>5200000013673</v>
      </c>
      <c r="D405" s="19"/>
      <c r="E405" s="19"/>
      <c r="F405" s="2"/>
      <c r="G405" s="20" t="s">
        <v>489</v>
      </c>
      <c r="H405" s="21">
        <v>133</v>
      </c>
      <c r="I405" s="21" t="s">
        <v>598</v>
      </c>
      <c r="J405" s="46"/>
      <c r="K405" s="46" t="s">
        <v>104</v>
      </c>
      <c r="L405" s="47"/>
      <c r="M405" s="48"/>
      <c r="N405" s="48"/>
      <c r="O405" s="49"/>
      <c r="P405" s="50"/>
      <c r="Q405" s="50">
        <v>0.18</v>
      </c>
      <c r="R405" s="50"/>
      <c r="S405" s="50"/>
      <c r="T405" s="46" t="s">
        <v>605</v>
      </c>
      <c r="U405" s="46" t="s">
        <v>606</v>
      </c>
      <c r="V405" s="51"/>
      <c r="W405" s="62"/>
      <c r="X405" s="62"/>
      <c r="Y405" s="23" t="str">
        <f>IF(M405&lt;&gt;"",$H405*M405,"")</f>
        <v/>
      </c>
      <c r="Z405" s="23" t="str">
        <f>IF(N405&lt;&gt;"",$H405*N405,"")</f>
        <v/>
      </c>
      <c r="AA405" s="19">
        <f>IF(OR(M405&lt;&gt;"",N405&lt;&gt;""),1,0)</f>
        <v>0</v>
      </c>
      <c r="AB405" s="19">
        <f>IF(M405&lt;&gt;0,1,0)</f>
        <v>0</v>
      </c>
      <c r="AC405" s="19">
        <f>IF(N405&lt;&gt;0,1,0)</f>
        <v>0</v>
      </c>
      <c r="AD405" s="23" t="str">
        <f>IF(W405&lt;&gt;"",$H405*W405,"")</f>
        <v/>
      </c>
      <c r="AE405" s="23" t="str">
        <f>IF(X405&lt;&gt;"",$H405*X405,"")</f>
        <v/>
      </c>
    </row>
    <row r="406" spans="2:31" x14ac:dyDescent="0.25">
      <c r="B406" s="18">
        <f>IF(G406="","",B405+1)</f>
        <v>384</v>
      </c>
      <c r="C406" s="25">
        <v>5200000013674</v>
      </c>
      <c r="D406" s="19"/>
      <c r="E406" s="19"/>
      <c r="F406" s="20"/>
      <c r="G406" s="20" t="s">
        <v>490</v>
      </c>
      <c r="H406" s="21">
        <v>133</v>
      </c>
      <c r="I406" s="21" t="s">
        <v>598</v>
      </c>
      <c r="J406" s="46"/>
      <c r="K406" s="46" t="s">
        <v>104</v>
      </c>
      <c r="L406" s="47"/>
      <c r="M406" s="48"/>
      <c r="N406" s="48"/>
      <c r="O406" s="49"/>
      <c r="P406" s="50"/>
      <c r="Q406" s="50">
        <v>0.18</v>
      </c>
      <c r="R406" s="50"/>
      <c r="S406" s="50"/>
      <c r="T406" s="46" t="s">
        <v>605</v>
      </c>
      <c r="U406" s="46" t="s">
        <v>606</v>
      </c>
      <c r="V406" s="51"/>
      <c r="W406" s="62"/>
      <c r="X406" s="62"/>
      <c r="Y406" s="23" t="str">
        <f>IF(M406&lt;&gt;"",$H406*M406,"")</f>
        <v/>
      </c>
      <c r="Z406" s="23" t="str">
        <f>IF(N406&lt;&gt;"",$H406*N406,"")</f>
        <v/>
      </c>
      <c r="AA406" s="19">
        <f>IF(OR(M406&lt;&gt;"",N406&lt;&gt;""),1,0)</f>
        <v>0</v>
      </c>
      <c r="AB406" s="19">
        <f>IF(M406&lt;&gt;0,1,0)</f>
        <v>0</v>
      </c>
      <c r="AC406" s="19">
        <f>IF(N406&lt;&gt;0,1,0)</f>
        <v>0</v>
      </c>
      <c r="AD406" s="23" t="str">
        <f>IF(W406&lt;&gt;"",$H406*W406,"")</f>
        <v/>
      </c>
      <c r="AE406" s="23" t="str">
        <f>IF(X406&lt;&gt;"",$H406*X406,"")</f>
        <v/>
      </c>
    </row>
    <row r="407" spans="2:31" x14ac:dyDescent="0.25">
      <c r="B407" s="18">
        <f>IF(G407="","",B406+1)</f>
        <v>385</v>
      </c>
      <c r="C407" s="25">
        <v>5200000011280</v>
      </c>
      <c r="D407" s="19"/>
      <c r="E407" s="19"/>
      <c r="F407" s="2"/>
      <c r="G407" s="20" t="s">
        <v>491</v>
      </c>
      <c r="H407" s="21">
        <v>1</v>
      </c>
      <c r="I407" s="21" t="s">
        <v>598</v>
      </c>
      <c r="J407" s="46"/>
      <c r="K407" s="46" t="s">
        <v>104</v>
      </c>
      <c r="L407" s="47"/>
      <c r="M407" s="48"/>
      <c r="N407" s="48"/>
      <c r="O407" s="49"/>
      <c r="P407" s="50"/>
      <c r="Q407" s="50">
        <v>0.18</v>
      </c>
      <c r="R407" s="50"/>
      <c r="S407" s="50"/>
      <c r="T407" s="46" t="s">
        <v>605</v>
      </c>
      <c r="U407" s="46" t="s">
        <v>606</v>
      </c>
      <c r="V407" s="51"/>
      <c r="W407" s="62"/>
      <c r="X407" s="62"/>
      <c r="Y407" s="23" t="str">
        <f>IF(M407&lt;&gt;"",$H407*M407,"")</f>
        <v/>
      </c>
      <c r="Z407" s="23" t="str">
        <f>IF(N407&lt;&gt;"",$H407*N407,"")</f>
        <v/>
      </c>
      <c r="AA407" s="19">
        <f>IF(OR(M407&lt;&gt;"",N407&lt;&gt;""),1,0)</f>
        <v>0</v>
      </c>
      <c r="AB407" s="19">
        <f>IF(M407&lt;&gt;0,1,0)</f>
        <v>0</v>
      </c>
      <c r="AC407" s="19">
        <f>IF(N407&lt;&gt;0,1,0)</f>
        <v>0</v>
      </c>
      <c r="AD407" s="23" t="str">
        <f>IF(W407&lt;&gt;"",$H407*W407,"")</f>
        <v/>
      </c>
      <c r="AE407" s="23" t="str">
        <f>IF(X407&lt;&gt;"",$H407*X407,"")</f>
        <v/>
      </c>
    </row>
    <row r="408" spans="2:31" x14ac:dyDescent="0.25">
      <c r="B408" s="18">
        <f>IF(G408="","",B407+1)</f>
        <v>386</v>
      </c>
      <c r="C408" s="25">
        <v>5200000011281</v>
      </c>
      <c r="D408" s="19"/>
      <c r="E408" s="19"/>
      <c r="F408" s="20"/>
      <c r="G408" s="20" t="s">
        <v>492</v>
      </c>
      <c r="H408" s="21">
        <v>1</v>
      </c>
      <c r="I408" s="21" t="s">
        <v>598</v>
      </c>
      <c r="J408" s="46"/>
      <c r="K408" s="46" t="s">
        <v>104</v>
      </c>
      <c r="L408" s="47"/>
      <c r="M408" s="48"/>
      <c r="N408" s="48"/>
      <c r="O408" s="49"/>
      <c r="P408" s="50"/>
      <c r="Q408" s="50">
        <v>0.18</v>
      </c>
      <c r="R408" s="50"/>
      <c r="S408" s="50"/>
      <c r="T408" s="46" t="s">
        <v>605</v>
      </c>
      <c r="U408" s="46" t="s">
        <v>606</v>
      </c>
      <c r="V408" s="51"/>
      <c r="W408" s="62"/>
      <c r="X408" s="62"/>
      <c r="Y408" s="23" t="str">
        <f>IF(M408&lt;&gt;"",$H408*M408,"")</f>
        <v/>
      </c>
      <c r="Z408" s="23" t="str">
        <f>IF(N408&lt;&gt;"",$H408*N408,"")</f>
        <v/>
      </c>
      <c r="AA408" s="19">
        <f>IF(OR(M408&lt;&gt;"",N408&lt;&gt;""),1,0)</f>
        <v>0</v>
      </c>
      <c r="AB408" s="19">
        <f>IF(M408&lt;&gt;0,1,0)</f>
        <v>0</v>
      </c>
      <c r="AC408" s="19">
        <f>IF(N408&lt;&gt;0,1,0)</f>
        <v>0</v>
      </c>
      <c r="AD408" s="23" t="str">
        <f>IF(W408&lt;&gt;"",$H408*W408,"")</f>
        <v/>
      </c>
      <c r="AE408" s="23" t="str">
        <f>IF(X408&lt;&gt;"",$H408*X408,"")</f>
        <v/>
      </c>
    </row>
    <row r="409" spans="2:31" x14ac:dyDescent="0.25">
      <c r="B409" s="18">
        <f>IF(G409="","",B408+1)</f>
        <v>387</v>
      </c>
      <c r="C409" s="25">
        <v>5200000011129</v>
      </c>
      <c r="D409" s="19"/>
      <c r="E409" s="19"/>
      <c r="F409" s="2"/>
      <c r="G409" s="20" t="s">
        <v>493</v>
      </c>
      <c r="H409" s="21">
        <v>1</v>
      </c>
      <c r="I409" s="21" t="s">
        <v>598</v>
      </c>
      <c r="J409" s="46"/>
      <c r="K409" s="46" t="s">
        <v>104</v>
      </c>
      <c r="L409" s="47"/>
      <c r="M409" s="48"/>
      <c r="N409" s="48"/>
      <c r="O409" s="49"/>
      <c r="P409" s="50"/>
      <c r="Q409" s="50">
        <v>0.18</v>
      </c>
      <c r="R409" s="50"/>
      <c r="S409" s="50"/>
      <c r="T409" s="46" t="s">
        <v>605</v>
      </c>
      <c r="U409" s="46" t="s">
        <v>606</v>
      </c>
      <c r="V409" s="51"/>
      <c r="W409" s="62"/>
      <c r="X409" s="62"/>
      <c r="Y409" s="23" t="str">
        <f>IF(M409&lt;&gt;"",$H409*M409,"")</f>
        <v/>
      </c>
      <c r="Z409" s="23" t="str">
        <f>IF(N409&lt;&gt;"",$H409*N409,"")</f>
        <v/>
      </c>
      <c r="AA409" s="19">
        <f>IF(OR(M409&lt;&gt;"",N409&lt;&gt;""),1,0)</f>
        <v>0</v>
      </c>
      <c r="AB409" s="19">
        <f>IF(M409&lt;&gt;0,1,0)</f>
        <v>0</v>
      </c>
      <c r="AC409" s="19">
        <f>IF(N409&lt;&gt;0,1,0)</f>
        <v>0</v>
      </c>
      <c r="AD409" s="23" t="str">
        <f>IF(W409&lt;&gt;"",$H409*W409,"")</f>
        <v/>
      </c>
      <c r="AE409" s="23" t="str">
        <f>IF(X409&lt;&gt;"",$H409*X409,"")</f>
        <v/>
      </c>
    </row>
    <row r="410" spans="2:31" x14ac:dyDescent="0.25">
      <c r="B410" s="18">
        <f>IF(G410="","",B409+1)</f>
        <v>388</v>
      </c>
      <c r="C410" s="25">
        <v>5200000015503</v>
      </c>
      <c r="D410" s="19"/>
      <c r="E410" s="19"/>
      <c r="F410" s="20"/>
      <c r="G410" s="20" t="s">
        <v>494</v>
      </c>
      <c r="H410" s="21">
        <v>1</v>
      </c>
      <c r="I410" s="21" t="s">
        <v>598</v>
      </c>
      <c r="J410" s="46"/>
      <c r="K410" s="46" t="s">
        <v>104</v>
      </c>
      <c r="L410" s="47"/>
      <c r="M410" s="48">
        <v>0.48</v>
      </c>
      <c r="N410" s="48">
        <v>0.48</v>
      </c>
      <c r="O410" s="49"/>
      <c r="P410" s="50"/>
      <c r="Q410" s="50">
        <v>0.18</v>
      </c>
      <c r="R410" s="50"/>
      <c r="S410" s="50"/>
      <c r="T410" s="46" t="s">
        <v>605</v>
      </c>
      <c r="U410" s="46" t="s">
        <v>606</v>
      </c>
      <c r="V410" s="51"/>
      <c r="W410" s="62"/>
      <c r="X410" s="62"/>
      <c r="Y410" s="23">
        <f>IF(M410&lt;&gt;"",$H410*M410,"")</f>
        <v>0.48</v>
      </c>
      <c r="Z410" s="23">
        <f>IF(N410&lt;&gt;"",$H410*N410,"")</f>
        <v>0.48</v>
      </c>
      <c r="AA410" s="19">
        <f>IF(OR(M410&lt;&gt;"",N410&lt;&gt;""),1,0)</f>
        <v>1</v>
      </c>
      <c r="AB410" s="19">
        <f>IF(M410&lt;&gt;0,1,0)</f>
        <v>1</v>
      </c>
      <c r="AC410" s="19">
        <f>IF(N410&lt;&gt;0,1,0)</f>
        <v>1</v>
      </c>
      <c r="AD410" s="23" t="str">
        <f>IF(W410&lt;&gt;"",$H410*W410,"")</f>
        <v/>
      </c>
      <c r="AE410" s="23" t="str">
        <f>IF(X410&lt;&gt;"",$H410*X410,"")</f>
        <v/>
      </c>
    </row>
    <row r="411" spans="2:31" x14ac:dyDescent="0.25">
      <c r="B411" s="18">
        <f>IF(G411="","",B410+1)</f>
        <v>389</v>
      </c>
      <c r="C411" s="25">
        <v>5200000014454</v>
      </c>
      <c r="D411" s="19"/>
      <c r="E411" s="19"/>
      <c r="F411" s="2"/>
      <c r="G411" s="20" t="s">
        <v>495</v>
      </c>
      <c r="H411" s="21">
        <v>20</v>
      </c>
      <c r="I411" s="21" t="s">
        <v>598</v>
      </c>
      <c r="J411" s="46"/>
      <c r="K411" s="46" t="s">
        <v>104</v>
      </c>
      <c r="L411" s="47"/>
      <c r="M411" s="48">
        <v>2.4900000000000002</v>
      </c>
      <c r="N411" s="48">
        <v>2.4900000000000002</v>
      </c>
      <c r="O411" s="49"/>
      <c r="P411" s="50"/>
      <c r="Q411" s="50">
        <v>0.18</v>
      </c>
      <c r="R411" s="50"/>
      <c r="S411" s="50"/>
      <c r="T411" s="46" t="s">
        <v>605</v>
      </c>
      <c r="U411" s="46" t="s">
        <v>606</v>
      </c>
      <c r="V411" s="51"/>
      <c r="W411" s="62"/>
      <c r="X411" s="62"/>
      <c r="Y411" s="23">
        <f>IF(M411&lt;&gt;"",$H411*M411,"")</f>
        <v>49.800000000000004</v>
      </c>
      <c r="Z411" s="23">
        <f>IF(N411&lt;&gt;"",$H411*N411,"")</f>
        <v>49.800000000000004</v>
      </c>
      <c r="AA411" s="19">
        <f>IF(OR(M411&lt;&gt;"",N411&lt;&gt;""),1,0)</f>
        <v>1</v>
      </c>
      <c r="AB411" s="19">
        <f>IF(M411&lt;&gt;0,1,0)</f>
        <v>1</v>
      </c>
      <c r="AC411" s="19">
        <f>IF(N411&lt;&gt;0,1,0)</f>
        <v>1</v>
      </c>
      <c r="AD411" s="23" t="str">
        <f>IF(W411&lt;&gt;"",$H411*W411,"")</f>
        <v/>
      </c>
      <c r="AE411" s="23" t="str">
        <f>IF(X411&lt;&gt;"",$H411*X411,"")</f>
        <v/>
      </c>
    </row>
    <row r="412" spans="2:31" x14ac:dyDescent="0.25">
      <c r="B412" s="18">
        <f>IF(G412="","",B411+1)</f>
        <v>390</v>
      </c>
      <c r="C412" s="25">
        <v>5200000010136</v>
      </c>
      <c r="D412" s="19"/>
      <c r="E412" s="19"/>
      <c r="F412" s="20"/>
      <c r="G412" s="20" t="s">
        <v>496</v>
      </c>
      <c r="H412" s="21">
        <v>21</v>
      </c>
      <c r="I412" s="21" t="s">
        <v>598</v>
      </c>
      <c r="J412" s="46"/>
      <c r="K412" s="46" t="s">
        <v>104</v>
      </c>
      <c r="L412" s="47"/>
      <c r="M412" s="48">
        <v>2.4900000000000002</v>
      </c>
      <c r="N412" s="48">
        <v>2.4900000000000002</v>
      </c>
      <c r="O412" s="49"/>
      <c r="P412" s="50"/>
      <c r="Q412" s="50">
        <v>0.18</v>
      </c>
      <c r="R412" s="50"/>
      <c r="S412" s="50"/>
      <c r="T412" s="46" t="s">
        <v>605</v>
      </c>
      <c r="U412" s="46" t="s">
        <v>606</v>
      </c>
      <c r="V412" s="51"/>
      <c r="W412" s="62"/>
      <c r="X412" s="62"/>
      <c r="Y412" s="23">
        <f>IF(M412&lt;&gt;"",$H412*M412,"")</f>
        <v>52.290000000000006</v>
      </c>
      <c r="Z412" s="23">
        <f>IF(N412&lt;&gt;"",$H412*N412,"")</f>
        <v>52.290000000000006</v>
      </c>
      <c r="AA412" s="19">
        <f>IF(OR(M412&lt;&gt;"",N412&lt;&gt;""),1,0)</f>
        <v>1</v>
      </c>
      <c r="AB412" s="19">
        <f>IF(M412&lt;&gt;0,1,0)</f>
        <v>1</v>
      </c>
      <c r="AC412" s="19">
        <f>IF(N412&lt;&gt;0,1,0)</f>
        <v>1</v>
      </c>
      <c r="AD412" s="23" t="str">
        <f>IF(W412&lt;&gt;"",$H412*W412,"")</f>
        <v/>
      </c>
      <c r="AE412" s="23" t="str">
        <f>IF(X412&lt;&gt;"",$H412*X412,"")</f>
        <v/>
      </c>
    </row>
    <row r="413" spans="2:31" x14ac:dyDescent="0.25">
      <c r="B413" s="18">
        <f>IF(G413="","",B412+1)</f>
        <v>391</v>
      </c>
      <c r="C413" s="25">
        <v>5200000010138</v>
      </c>
      <c r="D413" s="19"/>
      <c r="E413" s="19"/>
      <c r="F413" s="2"/>
      <c r="G413" s="20" t="s">
        <v>497</v>
      </c>
      <c r="H413" s="21">
        <v>21</v>
      </c>
      <c r="I413" s="21" t="s">
        <v>598</v>
      </c>
      <c r="J413" s="46"/>
      <c r="K413" s="46" t="s">
        <v>104</v>
      </c>
      <c r="L413" s="47"/>
      <c r="M413" s="48"/>
      <c r="N413" s="48"/>
      <c r="O413" s="49"/>
      <c r="P413" s="50"/>
      <c r="Q413" s="50">
        <v>0.18</v>
      </c>
      <c r="R413" s="50"/>
      <c r="S413" s="50"/>
      <c r="T413" s="46" t="s">
        <v>605</v>
      </c>
      <c r="U413" s="46" t="s">
        <v>606</v>
      </c>
      <c r="V413" s="51"/>
      <c r="W413" s="62"/>
      <c r="X413" s="62"/>
      <c r="Y413" s="23" t="str">
        <f>IF(M413&lt;&gt;"",$H413*M413,"")</f>
        <v/>
      </c>
      <c r="Z413" s="23" t="str">
        <f>IF(N413&lt;&gt;"",$H413*N413,"")</f>
        <v/>
      </c>
      <c r="AA413" s="19">
        <f>IF(OR(M413&lt;&gt;"",N413&lt;&gt;""),1,0)</f>
        <v>0</v>
      </c>
      <c r="AB413" s="19">
        <f>IF(M413&lt;&gt;0,1,0)</f>
        <v>0</v>
      </c>
      <c r="AC413" s="19">
        <f>IF(N413&lt;&gt;0,1,0)</f>
        <v>0</v>
      </c>
      <c r="AD413" s="23" t="str">
        <f>IF(W413&lt;&gt;"",$H413*W413,"")</f>
        <v/>
      </c>
      <c r="AE413" s="23" t="str">
        <f>IF(X413&lt;&gt;"",$H413*X413,"")</f>
        <v/>
      </c>
    </row>
    <row r="414" spans="2:31" x14ac:dyDescent="0.25">
      <c r="B414" s="18">
        <f>IF(G414="","",B413+1)</f>
        <v>392</v>
      </c>
      <c r="C414" s="25">
        <v>5200000007192</v>
      </c>
      <c r="D414" s="19"/>
      <c r="E414" s="19"/>
      <c r="F414" s="20"/>
      <c r="G414" s="20" t="s">
        <v>498</v>
      </c>
      <c r="H414" s="21">
        <v>1</v>
      </c>
      <c r="I414" s="21" t="s">
        <v>598</v>
      </c>
      <c r="J414" s="46"/>
      <c r="K414" s="46" t="s">
        <v>104</v>
      </c>
      <c r="L414" s="47"/>
      <c r="M414" s="48">
        <v>0.9</v>
      </c>
      <c r="N414" s="48">
        <v>0.9</v>
      </c>
      <c r="O414" s="49"/>
      <c r="P414" s="50"/>
      <c r="Q414" s="50">
        <v>0.18</v>
      </c>
      <c r="R414" s="50"/>
      <c r="S414" s="50"/>
      <c r="T414" s="46" t="s">
        <v>605</v>
      </c>
      <c r="U414" s="46" t="s">
        <v>606</v>
      </c>
      <c r="V414" s="51"/>
      <c r="W414" s="62"/>
      <c r="X414" s="62"/>
      <c r="Y414" s="23">
        <f>IF(M414&lt;&gt;"",$H414*M414,"")</f>
        <v>0.9</v>
      </c>
      <c r="Z414" s="23">
        <f>IF(N414&lt;&gt;"",$H414*N414,"")</f>
        <v>0.9</v>
      </c>
      <c r="AA414" s="19">
        <f>IF(OR(M414&lt;&gt;"",N414&lt;&gt;""),1,0)</f>
        <v>1</v>
      </c>
      <c r="AB414" s="19">
        <f>IF(M414&lt;&gt;0,1,0)</f>
        <v>1</v>
      </c>
      <c r="AC414" s="19">
        <f>IF(N414&lt;&gt;0,1,0)</f>
        <v>1</v>
      </c>
      <c r="AD414" s="23" t="str">
        <f>IF(W414&lt;&gt;"",$H414*W414,"")</f>
        <v/>
      </c>
      <c r="AE414" s="23" t="str">
        <f>IF(X414&lt;&gt;"",$H414*X414,"")</f>
        <v/>
      </c>
    </row>
    <row r="415" spans="2:31" x14ac:dyDescent="0.25">
      <c r="B415" s="18">
        <f>IF(G415="","",B414+1)</f>
        <v>393</v>
      </c>
      <c r="C415" s="25">
        <v>5200000007194</v>
      </c>
      <c r="D415" s="19"/>
      <c r="E415" s="19"/>
      <c r="F415" s="2"/>
      <c r="G415" s="20" t="s">
        <v>499</v>
      </c>
      <c r="H415" s="21">
        <v>1</v>
      </c>
      <c r="I415" s="21" t="s">
        <v>598</v>
      </c>
      <c r="J415" s="46"/>
      <c r="K415" s="46" t="s">
        <v>104</v>
      </c>
      <c r="L415" s="47"/>
      <c r="M415" s="48">
        <v>0.2</v>
      </c>
      <c r="N415" s="48">
        <v>0.2</v>
      </c>
      <c r="O415" s="49"/>
      <c r="P415" s="50"/>
      <c r="Q415" s="50">
        <v>0.18</v>
      </c>
      <c r="R415" s="50"/>
      <c r="S415" s="50"/>
      <c r="T415" s="46" t="s">
        <v>605</v>
      </c>
      <c r="U415" s="46" t="s">
        <v>606</v>
      </c>
      <c r="V415" s="51"/>
      <c r="W415" s="62"/>
      <c r="X415" s="62"/>
      <c r="Y415" s="23">
        <f>IF(M415&lt;&gt;"",$H415*M415,"")</f>
        <v>0.2</v>
      </c>
      <c r="Z415" s="23">
        <f>IF(N415&lt;&gt;"",$H415*N415,"")</f>
        <v>0.2</v>
      </c>
      <c r="AA415" s="19">
        <f>IF(OR(M415&lt;&gt;"",N415&lt;&gt;""),1,0)</f>
        <v>1</v>
      </c>
      <c r="AB415" s="19">
        <f>IF(M415&lt;&gt;0,1,0)</f>
        <v>1</v>
      </c>
      <c r="AC415" s="19">
        <f>IF(N415&lt;&gt;0,1,0)</f>
        <v>1</v>
      </c>
      <c r="AD415" s="23" t="str">
        <f>IF(W415&lt;&gt;"",$H415*W415,"")</f>
        <v/>
      </c>
      <c r="AE415" s="23" t="str">
        <f>IF(X415&lt;&gt;"",$H415*X415,"")</f>
        <v/>
      </c>
    </row>
    <row r="416" spans="2:31" x14ac:dyDescent="0.25">
      <c r="B416" s="18">
        <f>IF(G416="","",B415+1)</f>
        <v>394</v>
      </c>
      <c r="C416" s="25">
        <v>5200000010694</v>
      </c>
      <c r="D416" s="19"/>
      <c r="E416" s="19"/>
      <c r="F416" s="2"/>
      <c r="G416" s="20" t="s">
        <v>500</v>
      </c>
      <c r="H416" s="21">
        <v>1</v>
      </c>
      <c r="I416" s="21" t="s">
        <v>598</v>
      </c>
      <c r="J416" s="46"/>
      <c r="K416" s="46" t="s">
        <v>104</v>
      </c>
      <c r="L416" s="47"/>
      <c r="M416" s="48"/>
      <c r="N416" s="48"/>
      <c r="O416" s="49"/>
      <c r="P416" s="50"/>
      <c r="Q416" s="50">
        <v>0.18</v>
      </c>
      <c r="R416" s="50"/>
      <c r="S416" s="50"/>
      <c r="T416" s="46" t="s">
        <v>605</v>
      </c>
      <c r="U416" s="46" t="s">
        <v>606</v>
      </c>
      <c r="V416" s="51"/>
      <c r="W416" s="62"/>
      <c r="X416" s="62"/>
      <c r="Y416" s="23" t="str">
        <f>IF(M416&lt;&gt;"",$H416*M416,"")</f>
        <v/>
      </c>
      <c r="Z416" s="23" t="str">
        <f>IF(N416&lt;&gt;"",$H416*N416,"")</f>
        <v/>
      </c>
      <c r="AA416" s="19">
        <f>IF(OR(M416&lt;&gt;"",N416&lt;&gt;""),1,0)</f>
        <v>0</v>
      </c>
      <c r="AB416" s="19">
        <f>IF(M416&lt;&gt;0,1,0)</f>
        <v>0</v>
      </c>
      <c r="AC416" s="19">
        <f>IF(N416&lt;&gt;0,1,0)</f>
        <v>0</v>
      </c>
      <c r="AD416" s="23" t="str">
        <f>IF(W416&lt;&gt;"",$H416*W416,"")</f>
        <v/>
      </c>
      <c r="AE416" s="23" t="str">
        <f>IF(X416&lt;&gt;"",$H416*X416,"")</f>
        <v/>
      </c>
    </row>
    <row r="417" spans="2:31" x14ac:dyDescent="0.25">
      <c r="B417" s="18">
        <f>IF(G417="","",B416+1)</f>
        <v>395</v>
      </c>
      <c r="C417" s="25">
        <v>5400000002834</v>
      </c>
      <c r="D417" s="19"/>
      <c r="E417" s="19"/>
      <c r="F417" s="20"/>
      <c r="G417" s="20" t="s">
        <v>592</v>
      </c>
      <c r="H417" s="21">
        <v>1</v>
      </c>
      <c r="I417" s="21" t="s">
        <v>598</v>
      </c>
      <c r="J417" s="46"/>
      <c r="K417" s="46" t="s">
        <v>104</v>
      </c>
      <c r="L417" s="47"/>
      <c r="M417" s="48">
        <v>1.7</v>
      </c>
      <c r="N417" s="48">
        <v>1.7</v>
      </c>
      <c r="O417" s="49"/>
      <c r="P417" s="50"/>
      <c r="Q417" s="50">
        <v>0.18</v>
      </c>
      <c r="R417" s="50"/>
      <c r="S417" s="50"/>
      <c r="T417" s="46" t="s">
        <v>605</v>
      </c>
      <c r="U417" s="46" t="s">
        <v>606</v>
      </c>
      <c r="V417" s="51"/>
      <c r="W417" s="62"/>
      <c r="X417" s="62"/>
      <c r="Y417" s="23">
        <f>IF(M417&lt;&gt;"",$H417*M417,"")</f>
        <v>1.7</v>
      </c>
      <c r="Z417" s="23">
        <f>IF(N417&lt;&gt;"",$H417*N417,"")</f>
        <v>1.7</v>
      </c>
      <c r="AA417" s="19">
        <f>IF(OR(M417&lt;&gt;"",N417&lt;&gt;""),1,0)</f>
        <v>1</v>
      </c>
      <c r="AB417" s="19">
        <f>IF(M417&lt;&gt;0,1,0)</f>
        <v>1</v>
      </c>
      <c r="AC417" s="19">
        <f>IF(N417&lt;&gt;0,1,0)</f>
        <v>1</v>
      </c>
      <c r="AD417" s="23" t="str">
        <f>IF(W417&lt;&gt;"",$H417*W417,"")</f>
        <v/>
      </c>
      <c r="AE417" s="23" t="str">
        <f>IF(X417&lt;&gt;"",$H417*X417,"")</f>
        <v/>
      </c>
    </row>
    <row r="418" spans="2:31" x14ac:dyDescent="0.25">
      <c r="B418" s="18">
        <f>IF(G418="","",B417+1)</f>
        <v>396</v>
      </c>
      <c r="C418" s="25">
        <v>5200000011692</v>
      </c>
      <c r="D418" s="19"/>
      <c r="E418" s="19"/>
      <c r="F418" s="2"/>
      <c r="G418" s="20" t="s">
        <v>501</v>
      </c>
      <c r="H418" s="21">
        <v>1</v>
      </c>
      <c r="I418" s="21" t="s">
        <v>598</v>
      </c>
      <c r="J418" s="46"/>
      <c r="K418" s="46" t="s">
        <v>104</v>
      </c>
      <c r="L418" s="47"/>
      <c r="M418" s="48"/>
      <c r="N418" s="48"/>
      <c r="O418" s="49"/>
      <c r="P418" s="50"/>
      <c r="Q418" s="50">
        <v>0.18</v>
      </c>
      <c r="R418" s="50"/>
      <c r="S418" s="50"/>
      <c r="T418" s="46" t="s">
        <v>605</v>
      </c>
      <c r="U418" s="46" t="s">
        <v>606</v>
      </c>
      <c r="V418" s="51"/>
      <c r="W418" s="62"/>
      <c r="X418" s="62"/>
      <c r="Y418" s="23" t="str">
        <f>IF(M418&lt;&gt;"",$H418*M418,"")</f>
        <v/>
      </c>
      <c r="Z418" s="23" t="str">
        <f>IF(N418&lt;&gt;"",$H418*N418,"")</f>
        <v/>
      </c>
      <c r="AA418" s="19">
        <f>IF(OR(M418&lt;&gt;"",N418&lt;&gt;""),1,0)</f>
        <v>0</v>
      </c>
      <c r="AB418" s="19">
        <f>IF(M418&lt;&gt;0,1,0)</f>
        <v>0</v>
      </c>
      <c r="AC418" s="19">
        <f>IF(N418&lt;&gt;0,1,0)</f>
        <v>0</v>
      </c>
      <c r="AD418" s="23" t="str">
        <f>IF(W418&lt;&gt;"",$H418*W418,"")</f>
        <v/>
      </c>
      <c r="AE418" s="23" t="str">
        <f>IF(X418&lt;&gt;"",$H418*X418,"")</f>
        <v/>
      </c>
    </row>
    <row r="419" spans="2:31" x14ac:dyDescent="0.25">
      <c r="B419" s="18">
        <f>IF(G419="","",B418+1)</f>
        <v>397</v>
      </c>
      <c r="C419" s="25">
        <v>5200000011524</v>
      </c>
      <c r="D419" s="19"/>
      <c r="E419" s="19"/>
      <c r="F419" s="20"/>
      <c r="G419" s="20" t="s">
        <v>502</v>
      </c>
      <c r="H419" s="21">
        <v>67</v>
      </c>
      <c r="I419" s="21" t="s">
        <v>598</v>
      </c>
      <c r="J419" s="46"/>
      <c r="K419" s="46" t="s">
        <v>104</v>
      </c>
      <c r="L419" s="47"/>
      <c r="M419" s="48"/>
      <c r="N419" s="48"/>
      <c r="O419" s="49"/>
      <c r="P419" s="50"/>
      <c r="Q419" s="50">
        <v>0.18</v>
      </c>
      <c r="R419" s="50"/>
      <c r="S419" s="50"/>
      <c r="T419" s="46" t="s">
        <v>605</v>
      </c>
      <c r="U419" s="46" t="s">
        <v>606</v>
      </c>
      <c r="V419" s="51"/>
      <c r="W419" s="62"/>
      <c r="X419" s="62"/>
      <c r="Y419" s="23" t="str">
        <f>IF(M419&lt;&gt;"",$H419*M419,"")</f>
        <v/>
      </c>
      <c r="Z419" s="23" t="str">
        <f>IF(N419&lt;&gt;"",$H419*N419,"")</f>
        <v/>
      </c>
      <c r="AA419" s="19">
        <f>IF(OR(M419&lt;&gt;"",N419&lt;&gt;""),1,0)</f>
        <v>0</v>
      </c>
      <c r="AB419" s="19">
        <f>IF(M419&lt;&gt;0,1,0)</f>
        <v>0</v>
      </c>
      <c r="AC419" s="19">
        <f>IF(N419&lt;&gt;0,1,0)</f>
        <v>0</v>
      </c>
      <c r="AD419" s="23" t="str">
        <f>IF(W419&lt;&gt;"",$H419*W419,"")</f>
        <v/>
      </c>
      <c r="AE419" s="23" t="str">
        <f>IF(X419&lt;&gt;"",$H419*X419,"")</f>
        <v/>
      </c>
    </row>
    <row r="420" spans="2:31" x14ac:dyDescent="0.25">
      <c r="B420" s="18">
        <f>IF(G420="","",B419+1)</f>
        <v>398</v>
      </c>
      <c r="C420" s="25">
        <v>5200000011520</v>
      </c>
      <c r="D420" s="19"/>
      <c r="E420" s="19"/>
      <c r="F420" s="2"/>
      <c r="G420" s="20" t="s">
        <v>593</v>
      </c>
      <c r="H420" s="21">
        <v>133</v>
      </c>
      <c r="I420" s="21" t="s">
        <v>598</v>
      </c>
      <c r="J420" s="46"/>
      <c r="K420" s="46" t="s">
        <v>104</v>
      </c>
      <c r="L420" s="47"/>
      <c r="M420" s="48"/>
      <c r="N420" s="48"/>
      <c r="O420" s="49"/>
      <c r="P420" s="50"/>
      <c r="Q420" s="50">
        <v>0.18</v>
      </c>
      <c r="R420" s="50"/>
      <c r="S420" s="50"/>
      <c r="T420" s="46" t="s">
        <v>605</v>
      </c>
      <c r="U420" s="46" t="s">
        <v>606</v>
      </c>
      <c r="V420" s="51"/>
      <c r="W420" s="62"/>
      <c r="X420" s="62"/>
      <c r="Y420" s="23" t="str">
        <f>IF(M420&lt;&gt;"",$H420*M420,"")</f>
        <v/>
      </c>
      <c r="Z420" s="23" t="str">
        <f>IF(N420&lt;&gt;"",$H420*N420,"")</f>
        <v/>
      </c>
      <c r="AA420" s="19">
        <f>IF(OR(M420&lt;&gt;"",N420&lt;&gt;""),1,0)</f>
        <v>0</v>
      </c>
      <c r="AB420" s="19">
        <f>IF(M420&lt;&gt;0,1,0)</f>
        <v>0</v>
      </c>
      <c r="AC420" s="19">
        <f>IF(N420&lt;&gt;0,1,0)</f>
        <v>0</v>
      </c>
      <c r="AD420" s="23" t="str">
        <f>IF(W420&lt;&gt;"",$H420*W420,"")</f>
        <v/>
      </c>
      <c r="AE420" s="23" t="str">
        <f>IF(X420&lt;&gt;"",$H420*X420,"")</f>
        <v/>
      </c>
    </row>
    <row r="421" spans="2:31" x14ac:dyDescent="0.25">
      <c r="B421" s="18">
        <f>IF(G421="","",B420+1)</f>
        <v>399</v>
      </c>
      <c r="C421" s="25">
        <v>5200000011522</v>
      </c>
      <c r="D421" s="19"/>
      <c r="E421" s="19"/>
      <c r="F421" s="20"/>
      <c r="G421" s="20" t="s">
        <v>503</v>
      </c>
      <c r="H421" s="21">
        <v>133</v>
      </c>
      <c r="I421" s="21" t="s">
        <v>598</v>
      </c>
      <c r="J421" s="46"/>
      <c r="K421" s="46" t="s">
        <v>104</v>
      </c>
      <c r="L421" s="47"/>
      <c r="M421" s="48">
        <v>2.85</v>
      </c>
      <c r="N421" s="48">
        <v>2.85</v>
      </c>
      <c r="O421" s="49"/>
      <c r="P421" s="50"/>
      <c r="Q421" s="50">
        <v>0.18</v>
      </c>
      <c r="R421" s="50"/>
      <c r="S421" s="50"/>
      <c r="T421" s="46" t="s">
        <v>605</v>
      </c>
      <c r="U421" s="46" t="s">
        <v>606</v>
      </c>
      <c r="V421" s="51"/>
      <c r="W421" s="62"/>
      <c r="X421" s="62"/>
      <c r="Y421" s="23">
        <f>IF(M421&lt;&gt;"",$H421*M421,"")</f>
        <v>379.05</v>
      </c>
      <c r="Z421" s="23">
        <f>IF(N421&lt;&gt;"",$H421*N421,"")</f>
        <v>379.05</v>
      </c>
      <c r="AA421" s="19">
        <f>IF(OR(M421&lt;&gt;"",N421&lt;&gt;""),1,0)</f>
        <v>1</v>
      </c>
      <c r="AB421" s="19">
        <f>IF(M421&lt;&gt;0,1,0)</f>
        <v>1</v>
      </c>
      <c r="AC421" s="19">
        <f>IF(N421&lt;&gt;0,1,0)</f>
        <v>1</v>
      </c>
      <c r="AD421" s="23" t="str">
        <f>IF(W421&lt;&gt;"",$H421*W421,"")</f>
        <v/>
      </c>
      <c r="AE421" s="23" t="str">
        <f>IF(X421&lt;&gt;"",$H421*X421,"")</f>
        <v/>
      </c>
    </row>
    <row r="422" spans="2:31" x14ac:dyDescent="0.25">
      <c r="B422" s="18">
        <f>IF(G422="","",B421+1)</f>
        <v>400</v>
      </c>
      <c r="C422" s="25">
        <v>5200000011521</v>
      </c>
      <c r="D422" s="19"/>
      <c r="E422" s="19"/>
      <c r="F422" s="2"/>
      <c r="G422" s="20" t="s">
        <v>504</v>
      </c>
      <c r="H422" s="21">
        <v>267</v>
      </c>
      <c r="I422" s="21" t="s">
        <v>598</v>
      </c>
      <c r="J422" s="46"/>
      <c r="K422" s="46" t="s">
        <v>104</v>
      </c>
      <c r="L422" s="47"/>
      <c r="M422" s="48"/>
      <c r="N422" s="48"/>
      <c r="O422" s="49"/>
      <c r="P422" s="50"/>
      <c r="Q422" s="50">
        <v>0.18</v>
      </c>
      <c r="R422" s="50"/>
      <c r="S422" s="50"/>
      <c r="T422" s="46" t="s">
        <v>605</v>
      </c>
      <c r="U422" s="46" t="s">
        <v>606</v>
      </c>
      <c r="V422" s="51"/>
      <c r="W422" s="62"/>
      <c r="X422" s="62"/>
      <c r="Y422" s="23" t="str">
        <f>IF(M422&lt;&gt;"",$H422*M422,"")</f>
        <v/>
      </c>
      <c r="Z422" s="23" t="str">
        <f>IF(N422&lt;&gt;"",$H422*N422,"")</f>
        <v/>
      </c>
      <c r="AA422" s="19">
        <f>IF(OR(M422&lt;&gt;"",N422&lt;&gt;""),1,0)</f>
        <v>0</v>
      </c>
      <c r="AB422" s="19">
        <f>IF(M422&lt;&gt;0,1,0)</f>
        <v>0</v>
      </c>
      <c r="AC422" s="19">
        <f>IF(N422&lt;&gt;0,1,0)</f>
        <v>0</v>
      </c>
      <c r="AD422" s="23" t="str">
        <f>IF(W422&lt;&gt;"",$H422*W422,"")</f>
        <v/>
      </c>
      <c r="AE422" s="23" t="str">
        <f>IF(X422&lt;&gt;"",$H422*X422,"")</f>
        <v/>
      </c>
    </row>
    <row r="423" spans="2:31" x14ac:dyDescent="0.25">
      <c r="B423" s="18">
        <f>IF(G423="","",B422+1)</f>
        <v>401</v>
      </c>
      <c r="C423" s="25">
        <v>5200000011523</v>
      </c>
      <c r="D423" s="19"/>
      <c r="E423" s="19"/>
      <c r="F423" s="20"/>
      <c r="G423" s="20" t="s">
        <v>505</v>
      </c>
      <c r="H423" s="21">
        <v>33</v>
      </c>
      <c r="I423" s="21" t="s">
        <v>598</v>
      </c>
      <c r="J423" s="46"/>
      <c r="K423" s="46" t="s">
        <v>104</v>
      </c>
      <c r="L423" s="47"/>
      <c r="M423" s="48">
        <v>5.5</v>
      </c>
      <c r="N423" s="48">
        <v>5.5</v>
      </c>
      <c r="O423" s="49"/>
      <c r="P423" s="50"/>
      <c r="Q423" s="50">
        <v>0.18</v>
      </c>
      <c r="R423" s="50"/>
      <c r="S423" s="50"/>
      <c r="T423" s="46" t="s">
        <v>605</v>
      </c>
      <c r="U423" s="46" t="s">
        <v>606</v>
      </c>
      <c r="V423" s="51"/>
      <c r="W423" s="62"/>
      <c r="X423" s="62"/>
      <c r="Y423" s="23">
        <f>IF(M423&lt;&gt;"",$H423*M423,"")</f>
        <v>181.5</v>
      </c>
      <c r="Z423" s="23">
        <f>IF(N423&lt;&gt;"",$H423*N423,"")</f>
        <v>181.5</v>
      </c>
      <c r="AA423" s="19">
        <f>IF(OR(M423&lt;&gt;"",N423&lt;&gt;""),1,0)</f>
        <v>1</v>
      </c>
      <c r="AB423" s="19">
        <f>IF(M423&lt;&gt;0,1,0)</f>
        <v>1</v>
      </c>
      <c r="AC423" s="19">
        <f>IF(N423&lt;&gt;0,1,0)</f>
        <v>1</v>
      </c>
      <c r="AD423" s="23" t="str">
        <f>IF(W423&lt;&gt;"",$H423*W423,"")</f>
        <v/>
      </c>
      <c r="AE423" s="23" t="str">
        <f>IF(X423&lt;&gt;"",$H423*X423,"")</f>
        <v/>
      </c>
    </row>
    <row r="424" spans="2:31" x14ac:dyDescent="0.25">
      <c r="B424" s="18">
        <f>IF(G424="","",B423+1)</f>
        <v>402</v>
      </c>
      <c r="C424" s="25">
        <v>5200000011528</v>
      </c>
      <c r="D424" s="19"/>
      <c r="E424" s="19"/>
      <c r="F424" s="2"/>
      <c r="G424" s="20" t="s">
        <v>506</v>
      </c>
      <c r="H424" s="21">
        <v>33</v>
      </c>
      <c r="I424" s="21" t="s">
        <v>598</v>
      </c>
      <c r="J424" s="46"/>
      <c r="K424" s="46" t="s">
        <v>104</v>
      </c>
      <c r="L424" s="47"/>
      <c r="M424" s="48">
        <v>5.5</v>
      </c>
      <c r="N424" s="48">
        <v>5.5</v>
      </c>
      <c r="O424" s="49"/>
      <c r="P424" s="50"/>
      <c r="Q424" s="50">
        <v>0.18</v>
      </c>
      <c r="R424" s="50"/>
      <c r="S424" s="50"/>
      <c r="T424" s="46" t="s">
        <v>605</v>
      </c>
      <c r="U424" s="46" t="s">
        <v>606</v>
      </c>
      <c r="V424" s="51"/>
      <c r="W424" s="62"/>
      <c r="X424" s="62"/>
      <c r="Y424" s="23">
        <f>IF(M424&lt;&gt;"",$H424*M424,"")</f>
        <v>181.5</v>
      </c>
      <c r="Z424" s="23">
        <f>IF(N424&lt;&gt;"",$H424*N424,"")</f>
        <v>181.5</v>
      </c>
      <c r="AA424" s="19">
        <f>IF(OR(M424&lt;&gt;"",N424&lt;&gt;""),1,0)</f>
        <v>1</v>
      </c>
      <c r="AB424" s="19">
        <f>IF(M424&lt;&gt;0,1,0)</f>
        <v>1</v>
      </c>
      <c r="AC424" s="19">
        <f>IF(N424&lt;&gt;0,1,0)</f>
        <v>1</v>
      </c>
      <c r="AD424" s="23" t="str">
        <f>IF(W424&lt;&gt;"",$H424*W424,"")</f>
        <v/>
      </c>
      <c r="AE424" s="23" t="str">
        <f>IF(X424&lt;&gt;"",$H424*X424,"")</f>
        <v/>
      </c>
    </row>
    <row r="425" spans="2:31" x14ac:dyDescent="0.25">
      <c r="B425" s="18">
        <f>IF(G425="","",B424+1)</f>
        <v>403</v>
      </c>
      <c r="C425" s="25">
        <v>5200000011529</v>
      </c>
      <c r="D425" s="19"/>
      <c r="E425" s="19"/>
      <c r="F425" s="20"/>
      <c r="G425" s="20" t="s">
        <v>507</v>
      </c>
      <c r="H425" s="21">
        <v>367</v>
      </c>
      <c r="I425" s="21" t="s">
        <v>598</v>
      </c>
      <c r="J425" s="46"/>
      <c r="K425" s="46" t="s">
        <v>104</v>
      </c>
      <c r="L425" s="47"/>
      <c r="M425" s="48"/>
      <c r="N425" s="48"/>
      <c r="O425" s="49"/>
      <c r="P425" s="50"/>
      <c r="Q425" s="50">
        <v>0.18</v>
      </c>
      <c r="R425" s="50"/>
      <c r="S425" s="50"/>
      <c r="T425" s="46" t="s">
        <v>605</v>
      </c>
      <c r="U425" s="46" t="s">
        <v>606</v>
      </c>
      <c r="V425" s="51"/>
      <c r="W425" s="62"/>
      <c r="X425" s="62"/>
      <c r="Y425" s="23" t="str">
        <f>IF(M425&lt;&gt;"",$H425*M425,"")</f>
        <v/>
      </c>
      <c r="Z425" s="23" t="str">
        <f>IF(N425&lt;&gt;"",$H425*N425,"")</f>
        <v/>
      </c>
      <c r="AA425" s="19">
        <f>IF(OR(M425&lt;&gt;"",N425&lt;&gt;""),1,0)</f>
        <v>0</v>
      </c>
      <c r="AB425" s="19">
        <f>IF(M425&lt;&gt;0,1,0)</f>
        <v>0</v>
      </c>
      <c r="AC425" s="19">
        <f>IF(N425&lt;&gt;0,1,0)</f>
        <v>0</v>
      </c>
      <c r="AD425" s="23" t="str">
        <f>IF(W425&lt;&gt;"",$H425*W425,"")</f>
        <v/>
      </c>
      <c r="AE425" s="23" t="str">
        <f>IF(X425&lt;&gt;"",$H425*X425,"")</f>
        <v/>
      </c>
    </row>
    <row r="426" spans="2:31" x14ac:dyDescent="0.25">
      <c r="B426" s="18">
        <f>IF(G426="","",B425+1)</f>
        <v>404</v>
      </c>
      <c r="C426" s="25">
        <v>5200000011525</v>
      </c>
      <c r="D426" s="19"/>
      <c r="E426" s="19"/>
      <c r="F426" s="2"/>
      <c r="G426" s="20" t="s">
        <v>508</v>
      </c>
      <c r="H426" s="21">
        <v>133</v>
      </c>
      <c r="I426" s="21" t="s">
        <v>598</v>
      </c>
      <c r="J426" s="46"/>
      <c r="K426" s="46" t="s">
        <v>104</v>
      </c>
      <c r="L426" s="47"/>
      <c r="M426" s="48">
        <v>1.75</v>
      </c>
      <c r="N426" s="48">
        <v>1.75</v>
      </c>
      <c r="O426" s="49"/>
      <c r="P426" s="50"/>
      <c r="Q426" s="50">
        <v>0.18</v>
      </c>
      <c r="R426" s="50"/>
      <c r="S426" s="50"/>
      <c r="T426" s="46" t="s">
        <v>605</v>
      </c>
      <c r="U426" s="46" t="s">
        <v>606</v>
      </c>
      <c r="V426" s="51"/>
      <c r="W426" s="62"/>
      <c r="X426" s="62"/>
      <c r="Y426" s="23">
        <f>IF(M426&lt;&gt;"",$H426*M426,"")</f>
        <v>232.75</v>
      </c>
      <c r="Z426" s="23">
        <f>IF(N426&lt;&gt;"",$H426*N426,"")</f>
        <v>232.75</v>
      </c>
      <c r="AA426" s="19">
        <f>IF(OR(M426&lt;&gt;"",N426&lt;&gt;""),1,0)</f>
        <v>1</v>
      </c>
      <c r="AB426" s="19">
        <f>IF(M426&lt;&gt;0,1,0)</f>
        <v>1</v>
      </c>
      <c r="AC426" s="19">
        <f>IF(N426&lt;&gt;0,1,0)</f>
        <v>1</v>
      </c>
      <c r="AD426" s="23" t="str">
        <f>IF(W426&lt;&gt;"",$H426*W426,"")</f>
        <v/>
      </c>
      <c r="AE426" s="23" t="str">
        <f>IF(X426&lt;&gt;"",$H426*X426,"")</f>
        <v/>
      </c>
    </row>
    <row r="427" spans="2:31" x14ac:dyDescent="0.25">
      <c r="B427" s="18">
        <f>IF(G427="","",B426+1)</f>
        <v>405</v>
      </c>
      <c r="C427" s="25">
        <v>5200000011527</v>
      </c>
      <c r="D427" s="19"/>
      <c r="E427" s="19"/>
      <c r="F427" s="20"/>
      <c r="G427" s="20" t="s">
        <v>509</v>
      </c>
      <c r="H427" s="21">
        <v>67</v>
      </c>
      <c r="I427" s="21" t="s">
        <v>598</v>
      </c>
      <c r="J427" s="46"/>
      <c r="K427" s="46" t="s">
        <v>104</v>
      </c>
      <c r="L427" s="47"/>
      <c r="M427" s="48">
        <v>1.5</v>
      </c>
      <c r="N427" s="48">
        <v>1.5</v>
      </c>
      <c r="O427" s="49"/>
      <c r="P427" s="50"/>
      <c r="Q427" s="50">
        <v>0.18</v>
      </c>
      <c r="R427" s="50"/>
      <c r="S427" s="50"/>
      <c r="T427" s="46" t="s">
        <v>605</v>
      </c>
      <c r="U427" s="46" t="s">
        <v>606</v>
      </c>
      <c r="V427" s="51"/>
      <c r="W427" s="62"/>
      <c r="X427" s="62"/>
      <c r="Y427" s="23">
        <f>IF(M427&lt;&gt;"",$H427*M427,"")</f>
        <v>100.5</v>
      </c>
      <c r="Z427" s="23">
        <f>IF(N427&lt;&gt;"",$H427*N427,"")</f>
        <v>100.5</v>
      </c>
      <c r="AA427" s="19">
        <f>IF(OR(M427&lt;&gt;"",N427&lt;&gt;""),1,0)</f>
        <v>1</v>
      </c>
      <c r="AB427" s="19">
        <f>IF(M427&lt;&gt;0,1,0)</f>
        <v>1</v>
      </c>
      <c r="AC427" s="19">
        <f>IF(N427&lt;&gt;0,1,0)</f>
        <v>1</v>
      </c>
      <c r="AD427" s="23" t="str">
        <f>IF(W427&lt;&gt;"",$H427*W427,"")</f>
        <v/>
      </c>
      <c r="AE427" s="23" t="str">
        <f>IF(X427&lt;&gt;"",$H427*X427,"")</f>
        <v/>
      </c>
    </row>
    <row r="428" spans="2:31" x14ac:dyDescent="0.25">
      <c r="B428" s="18">
        <f>IF(G428="","",B427+1)</f>
        <v>406</v>
      </c>
      <c r="C428" s="25">
        <v>5200000011526</v>
      </c>
      <c r="D428" s="19"/>
      <c r="E428" s="19"/>
      <c r="F428" s="2"/>
      <c r="G428" s="20" t="s">
        <v>594</v>
      </c>
      <c r="H428" s="21">
        <v>133</v>
      </c>
      <c r="I428" s="21" t="s">
        <v>598</v>
      </c>
      <c r="J428" s="46"/>
      <c r="K428" s="46" t="s">
        <v>104</v>
      </c>
      <c r="L428" s="47"/>
      <c r="M428" s="48">
        <v>1.1000000000000001</v>
      </c>
      <c r="N428" s="48">
        <v>1.1000000000000001</v>
      </c>
      <c r="O428" s="49"/>
      <c r="P428" s="50"/>
      <c r="Q428" s="50">
        <v>0.18</v>
      </c>
      <c r="R428" s="50"/>
      <c r="S428" s="50"/>
      <c r="T428" s="46" t="s">
        <v>605</v>
      </c>
      <c r="U428" s="46" t="s">
        <v>606</v>
      </c>
      <c r="V428" s="51"/>
      <c r="W428" s="62"/>
      <c r="X428" s="62"/>
      <c r="Y428" s="23">
        <f>IF(M428&lt;&gt;"",$H428*M428,"")</f>
        <v>146.30000000000001</v>
      </c>
      <c r="Z428" s="23">
        <f>IF(N428&lt;&gt;"",$H428*N428,"")</f>
        <v>146.30000000000001</v>
      </c>
      <c r="AA428" s="19">
        <f>IF(OR(M428&lt;&gt;"",N428&lt;&gt;""),1,0)</f>
        <v>1</v>
      </c>
      <c r="AB428" s="19">
        <f>IF(M428&lt;&gt;0,1,0)</f>
        <v>1</v>
      </c>
      <c r="AC428" s="19">
        <f>IF(N428&lt;&gt;0,1,0)</f>
        <v>1</v>
      </c>
      <c r="AD428" s="23" t="str">
        <f>IF(W428&lt;&gt;"",$H428*W428,"")</f>
        <v/>
      </c>
      <c r="AE428" s="23" t="str">
        <f>IF(X428&lt;&gt;"",$H428*X428,"")</f>
        <v/>
      </c>
    </row>
    <row r="429" spans="2:31" x14ac:dyDescent="0.25">
      <c r="B429" s="18">
        <f>IF(G429="","",B428+1)</f>
        <v>407</v>
      </c>
      <c r="C429" s="25">
        <v>5200000015298</v>
      </c>
      <c r="D429" s="19"/>
      <c r="E429" s="19"/>
      <c r="F429" s="20"/>
      <c r="G429" s="20" t="s">
        <v>510</v>
      </c>
      <c r="H429" s="21">
        <v>1</v>
      </c>
      <c r="I429" s="21" t="s">
        <v>598</v>
      </c>
      <c r="J429" s="46"/>
      <c r="K429" s="46" t="s">
        <v>104</v>
      </c>
      <c r="L429" s="47"/>
      <c r="M429" s="48">
        <v>19.899999999999999</v>
      </c>
      <c r="N429" s="48">
        <v>19.899999999999999</v>
      </c>
      <c r="O429" s="49"/>
      <c r="P429" s="50"/>
      <c r="Q429" s="50">
        <v>0.18</v>
      </c>
      <c r="R429" s="50"/>
      <c r="S429" s="50"/>
      <c r="T429" s="46" t="s">
        <v>605</v>
      </c>
      <c r="U429" s="46" t="s">
        <v>606</v>
      </c>
      <c r="V429" s="51"/>
      <c r="W429" s="62"/>
      <c r="X429" s="62"/>
      <c r="Y429" s="23">
        <f>IF(M429&lt;&gt;"",$H429*M429,"")</f>
        <v>19.899999999999999</v>
      </c>
      <c r="Z429" s="23">
        <f>IF(N429&lt;&gt;"",$H429*N429,"")</f>
        <v>19.899999999999999</v>
      </c>
      <c r="AA429" s="19">
        <f>IF(OR(M429&lt;&gt;"",N429&lt;&gt;""),1,0)</f>
        <v>1</v>
      </c>
      <c r="AB429" s="19">
        <f>IF(M429&lt;&gt;0,1,0)</f>
        <v>1</v>
      </c>
      <c r="AC429" s="19">
        <f>IF(N429&lt;&gt;0,1,0)</f>
        <v>1</v>
      </c>
      <c r="AD429" s="23" t="str">
        <f>IF(W429&lt;&gt;"",$H429*W429,"")</f>
        <v/>
      </c>
      <c r="AE429" s="23" t="str">
        <f>IF(X429&lt;&gt;"",$H429*X429,"")</f>
        <v/>
      </c>
    </row>
    <row r="430" spans="2:31" x14ac:dyDescent="0.25">
      <c r="B430" s="18">
        <f>IF(G430="","",B429+1)</f>
        <v>408</v>
      </c>
      <c r="C430" s="25">
        <v>5200000011617</v>
      </c>
      <c r="D430" s="19"/>
      <c r="E430" s="19"/>
      <c r="F430" s="2"/>
      <c r="G430" s="20" t="s">
        <v>511</v>
      </c>
      <c r="H430" s="21">
        <v>1</v>
      </c>
      <c r="I430" s="21" t="s">
        <v>598</v>
      </c>
      <c r="J430" s="46"/>
      <c r="K430" s="46" t="s">
        <v>104</v>
      </c>
      <c r="L430" s="47"/>
      <c r="M430" s="48">
        <v>3.1</v>
      </c>
      <c r="N430" s="48">
        <v>3.1</v>
      </c>
      <c r="O430" s="49"/>
      <c r="P430" s="50"/>
      <c r="Q430" s="50">
        <v>0.18</v>
      </c>
      <c r="R430" s="50"/>
      <c r="S430" s="50"/>
      <c r="T430" s="46" t="s">
        <v>605</v>
      </c>
      <c r="U430" s="46" t="s">
        <v>606</v>
      </c>
      <c r="V430" s="51"/>
      <c r="W430" s="62"/>
      <c r="X430" s="62"/>
      <c r="Y430" s="23">
        <f>IF(M430&lt;&gt;"",$H430*M430,"")</f>
        <v>3.1</v>
      </c>
      <c r="Z430" s="23">
        <f>IF(N430&lt;&gt;"",$H430*N430,"")</f>
        <v>3.1</v>
      </c>
      <c r="AA430" s="19">
        <f>IF(OR(M430&lt;&gt;"",N430&lt;&gt;""),1,0)</f>
        <v>1</v>
      </c>
      <c r="AB430" s="19">
        <f>IF(M430&lt;&gt;0,1,0)</f>
        <v>1</v>
      </c>
      <c r="AC430" s="19">
        <f>IF(N430&lt;&gt;0,1,0)</f>
        <v>1</v>
      </c>
      <c r="AD430" s="23" t="str">
        <f>IF(W430&lt;&gt;"",$H430*W430,"")</f>
        <v/>
      </c>
      <c r="AE430" s="23" t="str">
        <f>IF(X430&lt;&gt;"",$H430*X430,"")</f>
        <v/>
      </c>
    </row>
    <row r="431" spans="2:31" x14ac:dyDescent="0.25">
      <c r="B431" s="18">
        <f>IF(G431="","",B430+1)</f>
        <v>409</v>
      </c>
      <c r="C431" s="25">
        <v>5200000004890</v>
      </c>
      <c r="D431" s="19"/>
      <c r="E431" s="19"/>
      <c r="F431" s="20"/>
      <c r="G431" s="20" t="s">
        <v>512</v>
      </c>
      <c r="H431" s="21">
        <v>1</v>
      </c>
      <c r="I431" s="21" t="s">
        <v>598</v>
      </c>
      <c r="J431" s="46"/>
      <c r="K431" s="46" t="s">
        <v>104</v>
      </c>
      <c r="L431" s="47"/>
      <c r="M431" s="48">
        <v>2.48</v>
      </c>
      <c r="N431" s="48">
        <v>2.48</v>
      </c>
      <c r="O431" s="49"/>
      <c r="P431" s="50"/>
      <c r="Q431" s="50">
        <v>0.18</v>
      </c>
      <c r="R431" s="50"/>
      <c r="S431" s="50"/>
      <c r="T431" s="46" t="s">
        <v>605</v>
      </c>
      <c r="U431" s="46" t="s">
        <v>606</v>
      </c>
      <c r="V431" s="51"/>
      <c r="W431" s="62"/>
      <c r="X431" s="62"/>
      <c r="Y431" s="23">
        <f>IF(M431&lt;&gt;"",$H431*M431,"")</f>
        <v>2.48</v>
      </c>
      <c r="Z431" s="23">
        <f>IF(N431&lt;&gt;"",$H431*N431,"")</f>
        <v>2.48</v>
      </c>
      <c r="AA431" s="19">
        <f>IF(OR(M431&lt;&gt;"",N431&lt;&gt;""),1,0)</f>
        <v>1</v>
      </c>
      <c r="AB431" s="19">
        <f>IF(M431&lt;&gt;0,1,0)</f>
        <v>1</v>
      </c>
      <c r="AC431" s="19">
        <f>IF(N431&lt;&gt;0,1,0)</f>
        <v>1</v>
      </c>
      <c r="AD431" s="23" t="str">
        <f>IF(W431&lt;&gt;"",$H431*W431,"")</f>
        <v/>
      </c>
      <c r="AE431" s="23" t="str">
        <f>IF(X431&lt;&gt;"",$H431*X431,"")</f>
        <v/>
      </c>
    </row>
    <row r="432" spans="2:31" x14ac:dyDescent="0.25">
      <c r="B432" s="18">
        <f>IF(G432="","",B431+1)</f>
        <v>410</v>
      </c>
      <c r="C432" s="25">
        <v>5200000022076</v>
      </c>
      <c r="D432" s="19"/>
      <c r="E432" s="19"/>
      <c r="F432" s="2"/>
      <c r="G432" s="20" t="s">
        <v>595</v>
      </c>
      <c r="H432" s="21">
        <v>1</v>
      </c>
      <c r="I432" s="21" t="s">
        <v>598</v>
      </c>
      <c r="J432" s="46"/>
      <c r="K432" s="46" t="s">
        <v>104</v>
      </c>
      <c r="L432" s="47"/>
      <c r="M432" s="48"/>
      <c r="N432" s="48"/>
      <c r="O432" s="49"/>
      <c r="P432" s="50"/>
      <c r="Q432" s="50">
        <v>0.18</v>
      </c>
      <c r="R432" s="50"/>
      <c r="S432" s="50"/>
      <c r="T432" s="46" t="s">
        <v>605</v>
      </c>
      <c r="U432" s="46" t="s">
        <v>606</v>
      </c>
      <c r="V432" s="51"/>
      <c r="W432" s="62"/>
      <c r="X432" s="62"/>
      <c r="Y432" s="23" t="str">
        <f>IF(M432&lt;&gt;"",$H432*M432,"")</f>
        <v/>
      </c>
      <c r="Z432" s="23" t="str">
        <f>IF(N432&lt;&gt;"",$H432*N432,"")</f>
        <v/>
      </c>
      <c r="AA432" s="19">
        <f>IF(OR(M432&lt;&gt;"",N432&lt;&gt;""),1,0)</f>
        <v>0</v>
      </c>
      <c r="AB432" s="19">
        <f>IF(M432&lt;&gt;0,1,0)</f>
        <v>0</v>
      </c>
      <c r="AC432" s="19">
        <f>IF(N432&lt;&gt;0,1,0)</f>
        <v>0</v>
      </c>
      <c r="AD432" s="23" t="str">
        <f>IF(W432&lt;&gt;"",$H432*W432,"")</f>
        <v/>
      </c>
      <c r="AE432" s="23" t="str">
        <f>IF(X432&lt;&gt;"",$H432*X432,"")</f>
        <v/>
      </c>
    </row>
    <row r="433" spans="2:31" x14ac:dyDescent="0.25">
      <c r="B433" s="18">
        <f>IF(G433="","",B432+1)</f>
        <v>411</v>
      </c>
      <c r="C433" s="25">
        <v>5200000022077</v>
      </c>
      <c r="D433" s="19"/>
      <c r="E433" s="19"/>
      <c r="F433" s="20"/>
      <c r="G433" s="20" t="s">
        <v>596</v>
      </c>
      <c r="H433" s="21">
        <v>1</v>
      </c>
      <c r="I433" s="21" t="s">
        <v>598</v>
      </c>
      <c r="J433" s="46"/>
      <c r="K433" s="46" t="s">
        <v>104</v>
      </c>
      <c r="L433" s="47"/>
      <c r="M433" s="48"/>
      <c r="N433" s="48"/>
      <c r="O433" s="49"/>
      <c r="P433" s="50"/>
      <c r="Q433" s="50">
        <v>0.18</v>
      </c>
      <c r="R433" s="50"/>
      <c r="S433" s="50"/>
      <c r="T433" s="46" t="s">
        <v>605</v>
      </c>
      <c r="U433" s="46" t="s">
        <v>606</v>
      </c>
      <c r="V433" s="51"/>
      <c r="W433" s="62"/>
      <c r="X433" s="62"/>
      <c r="Y433" s="23" t="str">
        <f>IF(M433&lt;&gt;"",$H433*M433,"")</f>
        <v/>
      </c>
      <c r="Z433" s="23" t="str">
        <f>IF(N433&lt;&gt;"",$H433*N433,"")</f>
        <v/>
      </c>
      <c r="AA433" s="19">
        <f>IF(OR(M433&lt;&gt;"",N433&lt;&gt;""),1,0)</f>
        <v>0</v>
      </c>
      <c r="AB433" s="19">
        <f>IF(M433&lt;&gt;0,1,0)</f>
        <v>0</v>
      </c>
      <c r="AC433" s="19">
        <f>IF(N433&lt;&gt;0,1,0)</f>
        <v>0</v>
      </c>
      <c r="AD433" s="23" t="str">
        <f>IF(W433&lt;&gt;"",$H433*W433,"")</f>
        <v/>
      </c>
      <c r="AE433" s="23" t="str">
        <f>IF(X433&lt;&gt;"",$H433*X433,"")</f>
        <v/>
      </c>
    </row>
    <row r="434" spans="2:31" x14ac:dyDescent="0.25">
      <c r="B434" s="18">
        <f>IF(G434="","",B433+1)</f>
        <v>412</v>
      </c>
      <c r="C434" s="25">
        <v>5200000013575</v>
      </c>
      <c r="D434" s="19"/>
      <c r="E434" s="19"/>
      <c r="F434" s="2"/>
      <c r="G434" s="20" t="s">
        <v>513</v>
      </c>
      <c r="H434" s="21">
        <v>683</v>
      </c>
      <c r="I434" s="21" t="s">
        <v>598</v>
      </c>
      <c r="J434" s="46"/>
      <c r="K434" s="46" t="s">
        <v>104</v>
      </c>
      <c r="L434" s="47"/>
      <c r="M434" s="48">
        <v>2.8</v>
      </c>
      <c r="N434" s="48">
        <v>2.8</v>
      </c>
      <c r="O434" s="49"/>
      <c r="P434" s="50"/>
      <c r="Q434" s="50">
        <v>0.18</v>
      </c>
      <c r="R434" s="50"/>
      <c r="S434" s="50"/>
      <c r="T434" s="46" t="s">
        <v>605</v>
      </c>
      <c r="U434" s="46" t="s">
        <v>606</v>
      </c>
      <c r="V434" s="51"/>
      <c r="W434" s="62"/>
      <c r="X434" s="62"/>
      <c r="Y434" s="23">
        <f>IF(M434&lt;&gt;"",$H434*M434,"")</f>
        <v>1912.3999999999999</v>
      </c>
      <c r="Z434" s="23">
        <f>IF(N434&lt;&gt;"",$H434*N434,"")</f>
        <v>1912.3999999999999</v>
      </c>
      <c r="AA434" s="19">
        <f>IF(OR(M434&lt;&gt;"",N434&lt;&gt;""),1,0)</f>
        <v>1</v>
      </c>
      <c r="AB434" s="19">
        <f>IF(M434&lt;&gt;0,1,0)</f>
        <v>1</v>
      </c>
      <c r="AC434" s="19">
        <f>IF(N434&lt;&gt;0,1,0)</f>
        <v>1</v>
      </c>
      <c r="AD434" s="23" t="str">
        <f>IF(W434&lt;&gt;"",$H434*W434,"")</f>
        <v/>
      </c>
      <c r="AE434" s="23" t="str">
        <f>IF(X434&lt;&gt;"",$H434*X434,"")</f>
        <v/>
      </c>
    </row>
    <row r="435" spans="2:31" x14ac:dyDescent="0.25">
      <c r="B435" s="18">
        <f>IF(G435="","",B434+1)</f>
        <v>413</v>
      </c>
      <c r="C435" s="25">
        <v>5200000016541</v>
      </c>
      <c r="D435" s="19"/>
      <c r="E435" s="19"/>
      <c r="F435" s="20"/>
      <c r="G435" s="20" t="s">
        <v>514</v>
      </c>
      <c r="H435" s="21">
        <v>800</v>
      </c>
      <c r="I435" s="21" t="s">
        <v>598</v>
      </c>
      <c r="J435" s="46"/>
      <c r="K435" s="46" t="s">
        <v>104</v>
      </c>
      <c r="L435" s="47"/>
      <c r="M435" s="48">
        <v>0.38</v>
      </c>
      <c r="N435" s="48">
        <v>0.38</v>
      </c>
      <c r="O435" s="49"/>
      <c r="P435" s="50"/>
      <c r="Q435" s="50">
        <v>0.18</v>
      </c>
      <c r="R435" s="50"/>
      <c r="S435" s="50"/>
      <c r="T435" s="46" t="s">
        <v>605</v>
      </c>
      <c r="U435" s="46" t="s">
        <v>606</v>
      </c>
      <c r="V435" s="51"/>
      <c r="W435" s="62"/>
      <c r="X435" s="62"/>
      <c r="Y435" s="23">
        <f>IF(M435&lt;&gt;"",$H435*M435,"")</f>
        <v>304</v>
      </c>
      <c r="Z435" s="23">
        <f>IF(N435&lt;&gt;"",$H435*N435,"")</f>
        <v>304</v>
      </c>
      <c r="AA435" s="19">
        <f>IF(OR(M435&lt;&gt;"",N435&lt;&gt;""),1,0)</f>
        <v>1</v>
      </c>
      <c r="AB435" s="19">
        <f>IF(M435&lt;&gt;0,1,0)</f>
        <v>1</v>
      </c>
      <c r="AC435" s="19">
        <f>IF(N435&lt;&gt;0,1,0)</f>
        <v>1</v>
      </c>
      <c r="AD435" s="23" t="str">
        <f>IF(W435&lt;&gt;"",$H435*W435,"")</f>
        <v/>
      </c>
      <c r="AE435" s="23" t="str">
        <f>IF(X435&lt;&gt;"",$H435*X435,"")</f>
        <v/>
      </c>
    </row>
    <row r="436" spans="2:31" x14ac:dyDescent="0.25">
      <c r="B436" s="18">
        <f>IF(G436="","",B435+1)</f>
        <v>414</v>
      </c>
      <c r="C436" s="25">
        <v>5200000013425</v>
      </c>
      <c r="D436" s="19"/>
      <c r="E436" s="19"/>
      <c r="F436" s="2"/>
      <c r="G436" s="20" t="s">
        <v>515</v>
      </c>
      <c r="H436" s="21">
        <v>1</v>
      </c>
      <c r="I436" s="21" t="s">
        <v>598</v>
      </c>
      <c r="J436" s="46"/>
      <c r="K436" s="46" t="s">
        <v>104</v>
      </c>
      <c r="L436" s="47"/>
      <c r="M436" s="48">
        <v>0.38</v>
      </c>
      <c r="N436" s="48">
        <v>0.38</v>
      </c>
      <c r="O436" s="49"/>
      <c r="P436" s="50"/>
      <c r="Q436" s="50">
        <v>0.18</v>
      </c>
      <c r="R436" s="50"/>
      <c r="S436" s="50"/>
      <c r="T436" s="46" t="s">
        <v>605</v>
      </c>
      <c r="U436" s="46" t="s">
        <v>606</v>
      </c>
      <c r="V436" s="51"/>
      <c r="W436" s="62"/>
      <c r="X436" s="62"/>
      <c r="Y436" s="23">
        <f>IF(M436&lt;&gt;"",$H436*M436,"")</f>
        <v>0.38</v>
      </c>
      <c r="Z436" s="23">
        <f>IF(N436&lt;&gt;"",$H436*N436,"")</f>
        <v>0.38</v>
      </c>
      <c r="AA436" s="19">
        <f>IF(OR(M436&lt;&gt;"",N436&lt;&gt;""),1,0)</f>
        <v>1</v>
      </c>
      <c r="AB436" s="19">
        <f>IF(M436&lt;&gt;0,1,0)</f>
        <v>1</v>
      </c>
      <c r="AC436" s="19">
        <f>IF(N436&lt;&gt;0,1,0)</f>
        <v>1</v>
      </c>
      <c r="AD436" s="23" t="str">
        <f>IF(W436&lt;&gt;"",$H436*W436,"")</f>
        <v/>
      </c>
      <c r="AE436" s="23" t="str">
        <f>IF(X436&lt;&gt;"",$H436*X436,"")</f>
        <v/>
      </c>
    </row>
    <row r="437" spans="2:31" x14ac:dyDescent="0.25">
      <c r="B437" s="18">
        <f>IF(G437="","",B436+1)</f>
        <v>415</v>
      </c>
      <c r="C437" s="25">
        <v>5200000016540</v>
      </c>
      <c r="D437" s="19"/>
      <c r="E437" s="19"/>
      <c r="F437" s="20"/>
      <c r="G437" s="20" t="s">
        <v>516</v>
      </c>
      <c r="H437" s="21">
        <v>267</v>
      </c>
      <c r="I437" s="21" t="s">
        <v>598</v>
      </c>
      <c r="J437" s="46"/>
      <c r="K437" s="46" t="s">
        <v>104</v>
      </c>
      <c r="L437" s="47"/>
      <c r="M437" s="48">
        <v>0.53</v>
      </c>
      <c r="N437" s="48">
        <v>0.53</v>
      </c>
      <c r="O437" s="49"/>
      <c r="P437" s="50"/>
      <c r="Q437" s="50">
        <v>0.18</v>
      </c>
      <c r="R437" s="50"/>
      <c r="S437" s="50"/>
      <c r="T437" s="46" t="s">
        <v>605</v>
      </c>
      <c r="U437" s="46" t="s">
        <v>606</v>
      </c>
      <c r="V437" s="51"/>
      <c r="W437" s="62"/>
      <c r="X437" s="62"/>
      <c r="Y437" s="23">
        <f>IF(M437&lt;&gt;"",$H437*M437,"")</f>
        <v>141.51000000000002</v>
      </c>
      <c r="Z437" s="23">
        <f>IF(N437&lt;&gt;"",$H437*N437,"")</f>
        <v>141.51000000000002</v>
      </c>
      <c r="AA437" s="19">
        <f>IF(OR(M437&lt;&gt;"",N437&lt;&gt;""),1,0)</f>
        <v>1</v>
      </c>
      <c r="AB437" s="19">
        <f>IF(M437&lt;&gt;0,1,0)</f>
        <v>1</v>
      </c>
      <c r="AC437" s="19">
        <f>IF(N437&lt;&gt;0,1,0)</f>
        <v>1</v>
      </c>
      <c r="AD437" s="23" t="str">
        <f>IF(W437&lt;&gt;"",$H437*W437,"")</f>
        <v/>
      </c>
      <c r="AE437" s="23" t="str">
        <f>IF(X437&lt;&gt;"",$H437*X437,"")</f>
        <v/>
      </c>
    </row>
    <row r="438" spans="2:31" x14ac:dyDescent="0.25">
      <c r="B438" s="18">
        <f>IF(G438="","",B437+1)</f>
        <v>416</v>
      </c>
      <c r="C438" s="25">
        <v>5200000013413</v>
      </c>
      <c r="D438" s="19"/>
      <c r="E438" s="19"/>
      <c r="F438" s="2"/>
      <c r="G438" s="20" t="s">
        <v>517</v>
      </c>
      <c r="H438" s="21">
        <v>1</v>
      </c>
      <c r="I438" s="21" t="s">
        <v>598</v>
      </c>
      <c r="J438" s="46"/>
      <c r="K438" s="46" t="s">
        <v>104</v>
      </c>
      <c r="L438" s="47"/>
      <c r="M438" s="48">
        <v>1.2</v>
      </c>
      <c r="N438" s="48">
        <v>1.2</v>
      </c>
      <c r="O438" s="49"/>
      <c r="P438" s="50"/>
      <c r="Q438" s="50">
        <v>0.18</v>
      </c>
      <c r="R438" s="50"/>
      <c r="S438" s="50"/>
      <c r="T438" s="46" t="s">
        <v>605</v>
      </c>
      <c r="U438" s="46" t="s">
        <v>606</v>
      </c>
      <c r="V438" s="51"/>
      <c r="W438" s="62"/>
      <c r="X438" s="62"/>
      <c r="Y438" s="23">
        <f>IF(M438&lt;&gt;"",$H438*M438,"")</f>
        <v>1.2</v>
      </c>
      <c r="Z438" s="23">
        <f>IF(N438&lt;&gt;"",$H438*N438,"")</f>
        <v>1.2</v>
      </c>
      <c r="AA438" s="19">
        <f>IF(OR(M438&lt;&gt;"",N438&lt;&gt;""),1,0)</f>
        <v>1</v>
      </c>
      <c r="AB438" s="19">
        <f>IF(M438&lt;&gt;0,1,0)</f>
        <v>1</v>
      </c>
      <c r="AC438" s="19">
        <f>IF(N438&lt;&gt;0,1,0)</f>
        <v>1</v>
      </c>
      <c r="AD438" s="23" t="str">
        <f>IF(W438&lt;&gt;"",$H438*W438,"")</f>
        <v/>
      </c>
      <c r="AE438" s="23" t="str">
        <f>IF(X438&lt;&gt;"",$H438*X438,"")</f>
        <v/>
      </c>
    </row>
    <row r="439" spans="2:31" x14ac:dyDescent="0.25">
      <c r="B439" s="18">
        <f>IF(G439="","",B438+1)</f>
        <v>417</v>
      </c>
      <c r="C439" s="25">
        <v>5200000016539</v>
      </c>
      <c r="D439" s="19"/>
      <c r="E439" s="19"/>
      <c r="F439" s="20"/>
      <c r="G439" s="20" t="s">
        <v>518</v>
      </c>
      <c r="H439" s="21">
        <v>933</v>
      </c>
      <c r="I439" s="21" t="s">
        <v>598</v>
      </c>
      <c r="J439" s="46"/>
      <c r="K439" s="46" t="s">
        <v>104</v>
      </c>
      <c r="L439" s="47"/>
      <c r="M439" s="48">
        <v>0.95</v>
      </c>
      <c r="N439" s="48">
        <v>0.95</v>
      </c>
      <c r="O439" s="49"/>
      <c r="P439" s="50"/>
      <c r="Q439" s="50">
        <v>0.18</v>
      </c>
      <c r="R439" s="50"/>
      <c r="S439" s="50"/>
      <c r="T439" s="46" t="s">
        <v>605</v>
      </c>
      <c r="U439" s="46" t="s">
        <v>606</v>
      </c>
      <c r="V439" s="51"/>
      <c r="W439" s="62"/>
      <c r="X439" s="62"/>
      <c r="Y439" s="23">
        <f>IF(M439&lt;&gt;"",$H439*M439,"")</f>
        <v>886.34999999999991</v>
      </c>
      <c r="Z439" s="23">
        <f>IF(N439&lt;&gt;"",$H439*N439,"")</f>
        <v>886.34999999999991</v>
      </c>
      <c r="AA439" s="19">
        <f>IF(OR(M439&lt;&gt;"",N439&lt;&gt;""),1,0)</f>
        <v>1</v>
      </c>
      <c r="AB439" s="19">
        <f>IF(M439&lt;&gt;0,1,0)</f>
        <v>1</v>
      </c>
      <c r="AC439" s="19">
        <f>IF(N439&lt;&gt;0,1,0)</f>
        <v>1</v>
      </c>
      <c r="AD439" s="23" t="str">
        <f>IF(W439&lt;&gt;"",$H439*W439,"")</f>
        <v/>
      </c>
      <c r="AE439" s="23" t="str">
        <f>IF(X439&lt;&gt;"",$H439*X439,"")</f>
        <v/>
      </c>
    </row>
    <row r="440" spans="2:31" x14ac:dyDescent="0.25">
      <c r="B440" s="18">
        <f>IF(G440="","",B439+1)</f>
        <v>418</v>
      </c>
      <c r="C440" s="25">
        <v>5200000013414</v>
      </c>
      <c r="D440" s="19"/>
      <c r="E440" s="19"/>
      <c r="F440" s="2"/>
      <c r="G440" s="20" t="s">
        <v>519</v>
      </c>
      <c r="H440" s="21">
        <v>1</v>
      </c>
      <c r="I440" s="21" t="s">
        <v>598</v>
      </c>
      <c r="J440" s="46"/>
      <c r="K440" s="46" t="s">
        <v>104</v>
      </c>
      <c r="L440" s="47"/>
      <c r="M440" s="48">
        <v>0.95</v>
      </c>
      <c r="N440" s="48">
        <v>0.95</v>
      </c>
      <c r="O440" s="49"/>
      <c r="P440" s="50"/>
      <c r="Q440" s="50">
        <v>0.18</v>
      </c>
      <c r="R440" s="50"/>
      <c r="S440" s="50"/>
      <c r="T440" s="46" t="s">
        <v>605</v>
      </c>
      <c r="U440" s="46" t="s">
        <v>606</v>
      </c>
      <c r="V440" s="51"/>
      <c r="W440" s="62"/>
      <c r="X440" s="62"/>
      <c r="Y440" s="23">
        <f>IF(M440&lt;&gt;"",$H440*M440,"")</f>
        <v>0.95</v>
      </c>
      <c r="Z440" s="23">
        <f>IF(N440&lt;&gt;"",$H440*N440,"")</f>
        <v>0.95</v>
      </c>
      <c r="AA440" s="19">
        <f>IF(OR(M440&lt;&gt;"",N440&lt;&gt;""),1,0)</f>
        <v>1</v>
      </c>
      <c r="AB440" s="19">
        <f>IF(M440&lt;&gt;0,1,0)</f>
        <v>1</v>
      </c>
      <c r="AC440" s="19">
        <f>IF(N440&lt;&gt;0,1,0)</f>
        <v>1</v>
      </c>
      <c r="AD440" s="23" t="str">
        <f>IF(W440&lt;&gt;"",$H440*W440,"")</f>
        <v/>
      </c>
      <c r="AE440" s="23" t="str">
        <f>IF(X440&lt;&gt;"",$H440*X440,"")</f>
        <v/>
      </c>
    </row>
    <row r="441" spans="2:31" x14ac:dyDescent="0.25">
      <c r="B441" s="18">
        <f>IF(G441="","",B440+1)</f>
        <v>419</v>
      </c>
      <c r="C441" s="25">
        <v>5200000013409</v>
      </c>
      <c r="D441" s="19"/>
      <c r="E441" s="19"/>
      <c r="F441" s="20"/>
      <c r="G441" s="20" t="s">
        <v>520</v>
      </c>
      <c r="H441" s="21">
        <v>1333</v>
      </c>
      <c r="I441" s="21" t="s">
        <v>598</v>
      </c>
      <c r="J441" s="46"/>
      <c r="K441" s="46" t="s">
        <v>104</v>
      </c>
      <c r="L441" s="47"/>
      <c r="M441" s="48">
        <v>0.15</v>
      </c>
      <c r="N441" s="48">
        <v>0.15</v>
      </c>
      <c r="O441" s="49"/>
      <c r="P441" s="50"/>
      <c r="Q441" s="50">
        <v>0.18</v>
      </c>
      <c r="R441" s="50"/>
      <c r="S441" s="50"/>
      <c r="T441" s="46" t="s">
        <v>605</v>
      </c>
      <c r="U441" s="46" t="s">
        <v>606</v>
      </c>
      <c r="V441" s="51"/>
      <c r="W441" s="62"/>
      <c r="X441" s="62"/>
      <c r="Y441" s="23">
        <f>IF(M441&lt;&gt;"",$H441*M441,"")</f>
        <v>199.95</v>
      </c>
      <c r="Z441" s="23">
        <f>IF(N441&lt;&gt;"",$H441*N441,"")</f>
        <v>199.95</v>
      </c>
      <c r="AA441" s="19">
        <f>IF(OR(M441&lt;&gt;"",N441&lt;&gt;""),1,0)</f>
        <v>1</v>
      </c>
      <c r="AB441" s="19">
        <f>IF(M441&lt;&gt;0,1,0)</f>
        <v>1</v>
      </c>
      <c r="AC441" s="19">
        <f>IF(N441&lt;&gt;0,1,0)</f>
        <v>1</v>
      </c>
      <c r="AD441" s="23" t="str">
        <f>IF(W441&lt;&gt;"",$H441*W441,"")</f>
        <v/>
      </c>
      <c r="AE441" s="23" t="str">
        <f>IF(X441&lt;&gt;"",$H441*X441,"")</f>
        <v/>
      </c>
    </row>
    <row r="442" spans="2:31" x14ac:dyDescent="0.25">
      <c r="B442" s="18">
        <f>IF(G442="","",B441+1)</f>
        <v>420</v>
      </c>
      <c r="C442" s="25">
        <v>5200000015309</v>
      </c>
      <c r="D442" s="19"/>
      <c r="E442" s="19"/>
      <c r="F442" s="2"/>
      <c r="G442" s="20" t="s">
        <v>521</v>
      </c>
      <c r="H442" s="21">
        <v>1</v>
      </c>
      <c r="I442" s="21" t="s">
        <v>598</v>
      </c>
      <c r="J442" s="46"/>
      <c r="K442" s="46" t="s">
        <v>104</v>
      </c>
      <c r="L442" s="47"/>
      <c r="M442" s="48">
        <v>7.5</v>
      </c>
      <c r="N442" s="48">
        <v>7.5</v>
      </c>
      <c r="O442" s="49"/>
      <c r="P442" s="50"/>
      <c r="Q442" s="50">
        <v>0.18</v>
      </c>
      <c r="R442" s="50"/>
      <c r="S442" s="50"/>
      <c r="T442" s="46" t="s">
        <v>605</v>
      </c>
      <c r="U442" s="46" t="s">
        <v>606</v>
      </c>
      <c r="V442" s="51"/>
      <c r="W442" s="62"/>
      <c r="X442" s="62"/>
      <c r="Y442" s="23">
        <f>IF(M442&lt;&gt;"",$H442*M442,"")</f>
        <v>7.5</v>
      </c>
      <c r="Z442" s="23">
        <f>IF(N442&lt;&gt;"",$H442*N442,"")</f>
        <v>7.5</v>
      </c>
      <c r="AA442" s="19">
        <f>IF(OR(M442&lt;&gt;"",N442&lt;&gt;""),1,0)</f>
        <v>1</v>
      </c>
      <c r="AB442" s="19">
        <f>IF(M442&lt;&gt;0,1,0)</f>
        <v>1</v>
      </c>
      <c r="AC442" s="19">
        <f>IF(N442&lt;&gt;0,1,0)</f>
        <v>1</v>
      </c>
      <c r="AD442" s="23" t="str">
        <f>IF(W442&lt;&gt;"",$H442*W442,"")</f>
        <v/>
      </c>
      <c r="AE442" s="23" t="str">
        <f>IF(X442&lt;&gt;"",$H442*X442,"")</f>
        <v/>
      </c>
    </row>
    <row r="443" spans="2:31" x14ac:dyDescent="0.25">
      <c r="B443" s="18">
        <f>IF(G443="","",B442+1)</f>
        <v>421</v>
      </c>
      <c r="C443" s="25">
        <v>5200000015300</v>
      </c>
      <c r="D443" s="19"/>
      <c r="E443" s="19"/>
      <c r="F443" s="20"/>
      <c r="G443" s="20" t="s">
        <v>522</v>
      </c>
      <c r="H443" s="21">
        <v>1</v>
      </c>
      <c r="I443" s="21" t="s">
        <v>598</v>
      </c>
      <c r="J443" s="46"/>
      <c r="K443" s="46" t="s">
        <v>104</v>
      </c>
      <c r="L443" s="47"/>
      <c r="M443" s="48">
        <v>28</v>
      </c>
      <c r="N443" s="48">
        <v>28</v>
      </c>
      <c r="O443" s="49"/>
      <c r="P443" s="50"/>
      <c r="Q443" s="50">
        <v>0.18</v>
      </c>
      <c r="R443" s="50"/>
      <c r="S443" s="50"/>
      <c r="T443" s="46" t="s">
        <v>605</v>
      </c>
      <c r="U443" s="46" t="s">
        <v>606</v>
      </c>
      <c r="V443" s="51"/>
      <c r="W443" s="62"/>
      <c r="X443" s="62"/>
      <c r="Y443" s="23">
        <f>IF(M443&lt;&gt;"",$H443*M443,"")</f>
        <v>28</v>
      </c>
      <c r="Z443" s="23">
        <f>IF(N443&lt;&gt;"",$H443*N443,"")</f>
        <v>28</v>
      </c>
      <c r="AA443" s="19">
        <f>IF(OR(M443&lt;&gt;"",N443&lt;&gt;""),1,0)</f>
        <v>1</v>
      </c>
      <c r="AB443" s="19">
        <f>IF(M443&lt;&gt;0,1,0)</f>
        <v>1</v>
      </c>
      <c r="AC443" s="19">
        <f>IF(N443&lt;&gt;0,1,0)</f>
        <v>1</v>
      </c>
      <c r="AD443" s="23" t="str">
        <f>IF(W443&lt;&gt;"",$H443*W443,"")</f>
        <v/>
      </c>
      <c r="AE443" s="23" t="str">
        <f>IF(X443&lt;&gt;"",$H443*X443,"")</f>
        <v/>
      </c>
    </row>
    <row r="444" spans="2:31" x14ac:dyDescent="0.25">
      <c r="B444" s="18">
        <f>IF(G444="","",B443+1)</f>
        <v>422</v>
      </c>
      <c r="C444" s="25">
        <v>5200000013286</v>
      </c>
      <c r="D444" s="19"/>
      <c r="E444" s="19"/>
      <c r="F444" s="2"/>
      <c r="G444" s="20" t="s">
        <v>523</v>
      </c>
      <c r="H444" s="21">
        <v>1</v>
      </c>
      <c r="I444" s="21" t="s">
        <v>598</v>
      </c>
      <c r="J444" s="46"/>
      <c r="K444" s="46" t="s">
        <v>104</v>
      </c>
      <c r="L444" s="47"/>
      <c r="M444" s="48">
        <v>17.3</v>
      </c>
      <c r="N444" s="48">
        <v>17.3</v>
      </c>
      <c r="O444" s="49"/>
      <c r="P444" s="50"/>
      <c r="Q444" s="50">
        <v>0.18</v>
      </c>
      <c r="R444" s="50"/>
      <c r="S444" s="50"/>
      <c r="T444" s="46" t="s">
        <v>605</v>
      </c>
      <c r="U444" s="46" t="s">
        <v>606</v>
      </c>
      <c r="V444" s="51"/>
      <c r="W444" s="62"/>
      <c r="X444" s="62"/>
      <c r="Y444" s="23">
        <f>IF(M444&lt;&gt;"",$H444*M444,"")</f>
        <v>17.3</v>
      </c>
      <c r="Z444" s="23">
        <f>IF(N444&lt;&gt;"",$H444*N444,"")</f>
        <v>17.3</v>
      </c>
      <c r="AA444" s="19">
        <f>IF(OR(M444&lt;&gt;"",N444&lt;&gt;""),1,0)</f>
        <v>1</v>
      </c>
      <c r="AB444" s="19">
        <f>IF(M444&lt;&gt;0,1,0)</f>
        <v>1</v>
      </c>
      <c r="AC444" s="19">
        <f>IF(N444&lt;&gt;0,1,0)</f>
        <v>1</v>
      </c>
      <c r="AD444" s="23" t="str">
        <f>IF(W444&lt;&gt;"",$H444*W444,"")</f>
        <v/>
      </c>
      <c r="AE444" s="23" t="str">
        <f>IF(X444&lt;&gt;"",$H444*X444,"")</f>
        <v/>
      </c>
    </row>
    <row r="445" spans="2:31" x14ac:dyDescent="0.25">
      <c r="B445" s="18">
        <f>IF(G445="","",B444+1)</f>
        <v>423</v>
      </c>
      <c r="C445" s="25">
        <v>5200000021846</v>
      </c>
      <c r="D445" s="19"/>
      <c r="E445" s="19"/>
      <c r="F445" s="20"/>
      <c r="G445" s="20" t="s">
        <v>597</v>
      </c>
      <c r="H445" s="21">
        <v>100</v>
      </c>
      <c r="I445" s="21" t="s">
        <v>598</v>
      </c>
      <c r="J445" s="46"/>
      <c r="K445" s="46" t="s">
        <v>104</v>
      </c>
      <c r="L445" s="47"/>
      <c r="M445" s="48">
        <v>7.85</v>
      </c>
      <c r="N445" s="48">
        <v>7.85</v>
      </c>
      <c r="O445" s="49"/>
      <c r="P445" s="50"/>
      <c r="Q445" s="50">
        <v>0.18</v>
      </c>
      <c r="R445" s="50"/>
      <c r="S445" s="50"/>
      <c r="T445" s="46" t="s">
        <v>605</v>
      </c>
      <c r="U445" s="46" t="s">
        <v>606</v>
      </c>
      <c r="V445" s="51"/>
      <c r="W445" s="62"/>
      <c r="X445" s="62"/>
      <c r="Y445" s="23">
        <f>IF(M445&lt;&gt;"",$H445*M445,"")</f>
        <v>785</v>
      </c>
      <c r="Z445" s="23">
        <f>IF(N445&lt;&gt;"",$H445*N445,"")</f>
        <v>785</v>
      </c>
      <c r="AA445" s="19">
        <f>IF(OR(M445&lt;&gt;"",N445&lt;&gt;""),1,0)</f>
        <v>1</v>
      </c>
      <c r="AB445" s="19">
        <f>IF(M445&lt;&gt;0,1,0)</f>
        <v>1</v>
      </c>
      <c r="AC445" s="19">
        <f>IF(N445&lt;&gt;0,1,0)</f>
        <v>1</v>
      </c>
      <c r="AD445" s="23" t="str">
        <f>IF(W445&lt;&gt;"",$H445*W445,"")</f>
        <v/>
      </c>
      <c r="AE445" s="23" t="str">
        <f>IF(X445&lt;&gt;"",$H445*X445,"")</f>
        <v/>
      </c>
    </row>
    <row r="446" spans="2:31" x14ac:dyDescent="0.25">
      <c r="B446" s="18">
        <f>IF(G446="","",B445+1)</f>
        <v>424</v>
      </c>
      <c r="C446" s="25">
        <v>5200000015580</v>
      </c>
      <c r="D446" s="19"/>
      <c r="E446" s="19"/>
      <c r="F446" s="2"/>
      <c r="G446" s="20" t="s">
        <v>524</v>
      </c>
      <c r="H446" s="21">
        <v>37</v>
      </c>
      <c r="I446" s="21" t="s">
        <v>598</v>
      </c>
      <c r="J446" s="46"/>
      <c r="K446" s="46" t="s">
        <v>104</v>
      </c>
      <c r="L446" s="47"/>
      <c r="M446" s="48"/>
      <c r="N446" s="48"/>
      <c r="O446" s="49"/>
      <c r="P446" s="50"/>
      <c r="Q446" s="50">
        <v>0.18</v>
      </c>
      <c r="R446" s="50"/>
      <c r="S446" s="50"/>
      <c r="T446" s="46" t="s">
        <v>605</v>
      </c>
      <c r="U446" s="46" t="s">
        <v>606</v>
      </c>
      <c r="V446" s="51"/>
      <c r="W446" s="62"/>
      <c r="X446" s="62"/>
      <c r="Y446" s="23" t="str">
        <f>IF(M446&lt;&gt;"",$H446*M446,"")</f>
        <v/>
      </c>
      <c r="Z446" s="23" t="str">
        <f>IF(N446&lt;&gt;"",$H446*N446,"")</f>
        <v/>
      </c>
      <c r="AA446" s="19">
        <f>IF(OR(M446&lt;&gt;"",N446&lt;&gt;""),1,0)</f>
        <v>0</v>
      </c>
      <c r="AB446" s="19">
        <f>IF(M446&lt;&gt;0,1,0)</f>
        <v>0</v>
      </c>
      <c r="AC446" s="19">
        <f>IF(N446&lt;&gt;0,1,0)</f>
        <v>0</v>
      </c>
      <c r="AD446" s="23" t="str">
        <f>IF(W446&lt;&gt;"",$H446*W446,"")</f>
        <v/>
      </c>
      <c r="AE446" s="23" t="str">
        <f>IF(X446&lt;&gt;"",$H446*X446,"")</f>
        <v/>
      </c>
    </row>
    <row r="447" spans="2:31" x14ac:dyDescent="0.25">
      <c r="B447" s="18">
        <f>IF(G447="","",B446+1)</f>
        <v>425</v>
      </c>
      <c r="C447" s="25">
        <v>5900000007518</v>
      </c>
      <c r="D447" s="19"/>
      <c r="E447" s="19"/>
      <c r="F447" s="20"/>
      <c r="G447" s="20" t="s">
        <v>525</v>
      </c>
      <c r="H447" s="21">
        <v>1</v>
      </c>
      <c r="I447" s="21" t="s">
        <v>598</v>
      </c>
      <c r="J447" s="46"/>
      <c r="K447" s="46" t="s">
        <v>104</v>
      </c>
      <c r="L447" s="47"/>
      <c r="M447" s="48">
        <v>0.23</v>
      </c>
      <c r="N447" s="48">
        <v>0.23</v>
      </c>
      <c r="O447" s="49"/>
      <c r="P447" s="50"/>
      <c r="Q447" s="50">
        <v>0.18</v>
      </c>
      <c r="R447" s="50"/>
      <c r="S447" s="50"/>
      <c r="T447" s="46" t="s">
        <v>605</v>
      </c>
      <c r="U447" s="46" t="s">
        <v>606</v>
      </c>
      <c r="V447" s="51"/>
      <c r="W447" s="62"/>
      <c r="X447" s="62"/>
      <c r="Y447" s="23">
        <f>IF(M447&lt;&gt;"",$H447*M447,"")</f>
        <v>0.23</v>
      </c>
      <c r="Z447" s="23">
        <f>IF(N447&lt;&gt;"",$H447*N447,"")</f>
        <v>0.23</v>
      </c>
      <c r="AA447" s="19">
        <f>IF(OR(M447&lt;&gt;"",N447&lt;&gt;""),1,0)</f>
        <v>1</v>
      </c>
      <c r="AB447" s="19">
        <f>IF(M447&lt;&gt;0,1,0)</f>
        <v>1</v>
      </c>
      <c r="AC447" s="19">
        <f>IF(N447&lt;&gt;0,1,0)</f>
        <v>1</v>
      </c>
      <c r="AD447" s="23" t="str">
        <f>IF(W447&lt;&gt;"",$H447*W447,"")</f>
        <v/>
      </c>
      <c r="AE447" s="23" t="str">
        <f>IF(X447&lt;&gt;"",$H447*X447,"")</f>
        <v/>
      </c>
    </row>
    <row r="448" spans="2:31" x14ac:dyDescent="0.25">
      <c r="B448" s="18">
        <f>IF(G448="","",B447+1)</f>
        <v>426</v>
      </c>
      <c r="C448" s="25">
        <v>5200000011247</v>
      </c>
      <c r="D448" s="19"/>
      <c r="E448" s="19"/>
      <c r="F448" s="2"/>
      <c r="G448" s="20" t="s">
        <v>526</v>
      </c>
      <c r="H448" s="21">
        <v>167</v>
      </c>
      <c r="I448" s="21" t="s">
        <v>598</v>
      </c>
      <c r="J448" s="46"/>
      <c r="K448" s="46" t="s">
        <v>104</v>
      </c>
      <c r="L448" s="47"/>
      <c r="M448" s="48">
        <v>2.2999999999999998</v>
      </c>
      <c r="N448" s="48">
        <v>2.2999999999999998</v>
      </c>
      <c r="O448" s="49"/>
      <c r="P448" s="50"/>
      <c r="Q448" s="50">
        <v>0.18</v>
      </c>
      <c r="R448" s="50"/>
      <c r="S448" s="50"/>
      <c r="T448" s="46" t="s">
        <v>605</v>
      </c>
      <c r="U448" s="46" t="s">
        <v>606</v>
      </c>
      <c r="V448" s="51"/>
      <c r="W448" s="62"/>
      <c r="X448" s="62"/>
      <c r="Y448" s="23">
        <f>IF(M448&lt;&gt;"",$H448*M448,"")</f>
        <v>384.09999999999997</v>
      </c>
      <c r="Z448" s="23">
        <f>IF(N448&lt;&gt;"",$H448*N448,"")</f>
        <v>384.09999999999997</v>
      </c>
      <c r="AA448" s="19">
        <f>IF(OR(M448&lt;&gt;"",N448&lt;&gt;""),1,0)</f>
        <v>1</v>
      </c>
      <c r="AB448" s="19">
        <f>IF(M448&lt;&gt;0,1,0)</f>
        <v>1</v>
      </c>
      <c r="AC448" s="19">
        <f>IF(N448&lt;&gt;0,1,0)</f>
        <v>1</v>
      </c>
      <c r="AD448" s="23" t="str">
        <f>IF(W448&lt;&gt;"",$H448*W448,"")</f>
        <v/>
      </c>
      <c r="AE448" s="23" t="str">
        <f>IF(X448&lt;&gt;"",$H448*X448,"")</f>
        <v/>
      </c>
    </row>
    <row r="449" spans="2:31" x14ac:dyDescent="0.25">
      <c r="B449" s="18">
        <f>IF(G449="","",B448+1)</f>
        <v>427</v>
      </c>
      <c r="C449" s="25">
        <v>5200000015483</v>
      </c>
      <c r="D449" s="19"/>
      <c r="E449" s="19"/>
      <c r="F449" s="20"/>
      <c r="G449" s="20" t="s">
        <v>527</v>
      </c>
      <c r="H449" s="21">
        <v>53</v>
      </c>
      <c r="I449" s="21" t="s">
        <v>598</v>
      </c>
      <c r="J449" s="46"/>
      <c r="K449" s="46" t="s">
        <v>104</v>
      </c>
      <c r="L449" s="47"/>
      <c r="M449" s="48"/>
      <c r="N449" s="48"/>
      <c r="O449" s="49"/>
      <c r="P449" s="50"/>
      <c r="Q449" s="50">
        <v>0.18</v>
      </c>
      <c r="R449" s="50"/>
      <c r="S449" s="50"/>
      <c r="T449" s="46" t="s">
        <v>605</v>
      </c>
      <c r="U449" s="46" t="s">
        <v>606</v>
      </c>
      <c r="V449" s="51"/>
      <c r="W449" s="62"/>
      <c r="X449" s="62"/>
      <c r="Y449" s="23" t="str">
        <f>IF(M449&lt;&gt;"",$H449*M449,"")</f>
        <v/>
      </c>
      <c r="Z449" s="23" t="str">
        <f>IF(N449&lt;&gt;"",$H449*N449,"")</f>
        <v/>
      </c>
      <c r="AA449" s="19">
        <f>IF(OR(M449&lt;&gt;"",N449&lt;&gt;""),1,0)</f>
        <v>0</v>
      </c>
      <c r="AB449" s="19">
        <f>IF(M449&lt;&gt;0,1,0)</f>
        <v>0</v>
      </c>
      <c r="AC449" s="19">
        <f>IF(N449&lt;&gt;0,1,0)</f>
        <v>0</v>
      </c>
      <c r="AD449" s="23" t="str">
        <f>IF(W449&lt;&gt;"",$H449*W449,"")</f>
        <v/>
      </c>
      <c r="AE449" s="23" t="str">
        <f>IF(X449&lt;&gt;"",$H449*X449,"")</f>
        <v/>
      </c>
    </row>
    <row r="450" spans="2:31" x14ac:dyDescent="0.25">
      <c r="B450" s="18">
        <f>IF(G450="","",B449+1)</f>
        <v>428</v>
      </c>
      <c r="C450" s="25">
        <v>5200000014024</v>
      </c>
      <c r="D450" s="19"/>
      <c r="E450" s="19"/>
      <c r="F450" s="2"/>
      <c r="G450" s="20" t="s">
        <v>528</v>
      </c>
      <c r="H450" s="21">
        <v>53</v>
      </c>
      <c r="I450" s="21" t="s">
        <v>598</v>
      </c>
      <c r="J450" s="46"/>
      <c r="K450" s="46" t="s">
        <v>104</v>
      </c>
      <c r="L450" s="47"/>
      <c r="M450" s="48">
        <v>0.17</v>
      </c>
      <c r="N450" s="48">
        <v>0.17</v>
      </c>
      <c r="O450" s="49"/>
      <c r="P450" s="50"/>
      <c r="Q450" s="50">
        <v>0.18</v>
      </c>
      <c r="R450" s="50"/>
      <c r="S450" s="50"/>
      <c r="T450" s="46" t="s">
        <v>605</v>
      </c>
      <c r="U450" s="46" t="s">
        <v>606</v>
      </c>
      <c r="V450" s="51"/>
      <c r="W450" s="62"/>
      <c r="X450" s="62"/>
      <c r="Y450" s="23">
        <f>IF(M450&lt;&gt;"",$H450*M450,"")</f>
        <v>9.01</v>
      </c>
      <c r="Z450" s="23">
        <f>IF(N450&lt;&gt;"",$H450*N450,"")</f>
        <v>9.01</v>
      </c>
      <c r="AA450" s="19">
        <f>IF(OR(M450&lt;&gt;"",N450&lt;&gt;""),1,0)</f>
        <v>1</v>
      </c>
      <c r="AB450" s="19">
        <f>IF(M450&lt;&gt;0,1,0)</f>
        <v>1</v>
      </c>
      <c r="AC450" s="19">
        <f>IF(N450&lt;&gt;0,1,0)</f>
        <v>1</v>
      </c>
      <c r="AD450" s="23" t="str">
        <f>IF(W450&lt;&gt;"",$H450*W450,"")</f>
        <v/>
      </c>
      <c r="AE450" s="23" t="str">
        <f>IF(X450&lt;&gt;"",$H450*X450,"")</f>
        <v/>
      </c>
    </row>
    <row r="451" spans="2:31" x14ac:dyDescent="0.25">
      <c r="B451" s="18">
        <f>IF(G451="","",B450+1)</f>
        <v>429</v>
      </c>
      <c r="C451" s="25">
        <v>5200000013282</v>
      </c>
      <c r="D451" s="19"/>
      <c r="E451" s="19"/>
      <c r="F451" s="20"/>
      <c r="G451" s="20" t="s">
        <v>529</v>
      </c>
      <c r="H451" s="21">
        <v>1</v>
      </c>
      <c r="I451" s="21" t="s">
        <v>598</v>
      </c>
      <c r="J451" s="46"/>
      <c r="K451" s="46" t="s">
        <v>104</v>
      </c>
      <c r="L451" s="47"/>
      <c r="M451" s="48">
        <v>1.1499999999999999</v>
      </c>
      <c r="N451" s="48">
        <v>1.1499999999999999</v>
      </c>
      <c r="O451" s="49"/>
      <c r="P451" s="50"/>
      <c r="Q451" s="50">
        <v>0.18</v>
      </c>
      <c r="R451" s="50"/>
      <c r="S451" s="50"/>
      <c r="T451" s="46" t="s">
        <v>605</v>
      </c>
      <c r="U451" s="46" t="s">
        <v>606</v>
      </c>
      <c r="V451" s="51"/>
      <c r="W451" s="62"/>
      <c r="X451" s="62"/>
      <c r="Y451" s="23">
        <f>IF(M451&lt;&gt;"",$H451*M451,"")</f>
        <v>1.1499999999999999</v>
      </c>
      <c r="Z451" s="23">
        <f>IF(N451&lt;&gt;"",$H451*N451,"")</f>
        <v>1.1499999999999999</v>
      </c>
      <c r="AA451" s="19">
        <f>IF(OR(M451&lt;&gt;"",N451&lt;&gt;""),1,0)</f>
        <v>1</v>
      </c>
      <c r="AB451" s="19">
        <f>IF(M451&lt;&gt;0,1,0)</f>
        <v>1</v>
      </c>
      <c r="AC451" s="19">
        <f>IF(N451&lt;&gt;0,1,0)</f>
        <v>1</v>
      </c>
      <c r="AD451" s="23" t="str">
        <f>IF(W451&lt;&gt;"",$H451*W451,"")</f>
        <v/>
      </c>
      <c r="AE451" s="23" t="str">
        <f>IF(X451&lt;&gt;"",$H451*X451,"")</f>
        <v/>
      </c>
    </row>
    <row r="452" spans="2:31" x14ac:dyDescent="0.25">
      <c r="B452" s="18">
        <f>IF(G452="","",B451+1)</f>
        <v>430</v>
      </c>
      <c r="C452" s="25">
        <v>5200000013284</v>
      </c>
      <c r="D452" s="19"/>
      <c r="E452" s="19"/>
      <c r="F452" s="2"/>
      <c r="G452" s="20" t="s">
        <v>530</v>
      </c>
      <c r="H452" s="21">
        <v>1</v>
      </c>
      <c r="I452" s="21" t="s">
        <v>598</v>
      </c>
      <c r="J452" s="46"/>
      <c r="K452" s="46" t="s">
        <v>104</v>
      </c>
      <c r="L452" s="47"/>
      <c r="M452" s="48">
        <v>1.39</v>
      </c>
      <c r="N452" s="48">
        <v>1.39</v>
      </c>
      <c r="O452" s="49"/>
      <c r="P452" s="50"/>
      <c r="Q452" s="50">
        <v>0.18</v>
      </c>
      <c r="R452" s="50"/>
      <c r="S452" s="50"/>
      <c r="T452" s="46" t="s">
        <v>605</v>
      </c>
      <c r="U452" s="46" t="s">
        <v>606</v>
      </c>
      <c r="V452" s="51"/>
      <c r="W452" s="62"/>
      <c r="X452" s="62"/>
      <c r="Y452" s="23">
        <f>IF(M452&lt;&gt;"",$H452*M452,"")</f>
        <v>1.39</v>
      </c>
      <c r="Z452" s="23">
        <f>IF(N452&lt;&gt;"",$H452*N452,"")</f>
        <v>1.39</v>
      </c>
      <c r="AA452" s="19">
        <f>IF(OR(M452&lt;&gt;"",N452&lt;&gt;""),1,0)</f>
        <v>1</v>
      </c>
      <c r="AB452" s="19">
        <f>IF(M452&lt;&gt;0,1,0)</f>
        <v>1</v>
      </c>
      <c r="AC452" s="19">
        <f>IF(N452&lt;&gt;0,1,0)</f>
        <v>1</v>
      </c>
      <c r="AD452" s="23" t="str">
        <f>IF(W452&lt;&gt;"",$H452*W452,"")</f>
        <v/>
      </c>
      <c r="AE452" s="23" t="str">
        <f>IF(X452&lt;&gt;"",$H452*X452,"")</f>
        <v/>
      </c>
    </row>
    <row r="453" spans="2:31" x14ac:dyDescent="0.25">
      <c r="B453" s="18">
        <f>IF(G453="","",B452+1)</f>
        <v>431</v>
      </c>
      <c r="C453" s="25">
        <v>5200000013283</v>
      </c>
      <c r="D453" s="19"/>
      <c r="E453" s="19"/>
      <c r="F453" s="20"/>
      <c r="G453" s="20" t="s">
        <v>531</v>
      </c>
      <c r="H453" s="21">
        <v>1</v>
      </c>
      <c r="I453" s="21" t="s">
        <v>598</v>
      </c>
      <c r="J453" s="46"/>
      <c r="K453" s="46" t="s">
        <v>104</v>
      </c>
      <c r="L453" s="47"/>
      <c r="M453" s="48">
        <v>0.85</v>
      </c>
      <c r="N453" s="48">
        <v>0.85</v>
      </c>
      <c r="O453" s="49"/>
      <c r="P453" s="50"/>
      <c r="Q453" s="50">
        <v>0.18</v>
      </c>
      <c r="R453" s="50"/>
      <c r="S453" s="50"/>
      <c r="T453" s="46" t="s">
        <v>605</v>
      </c>
      <c r="U453" s="46" t="s">
        <v>606</v>
      </c>
      <c r="V453" s="51"/>
      <c r="W453" s="62"/>
      <c r="X453" s="62"/>
      <c r="Y453" s="23">
        <f>IF(M453&lt;&gt;"",$H453*M453,"")</f>
        <v>0.85</v>
      </c>
      <c r="Z453" s="23">
        <f>IF(N453&lt;&gt;"",$H453*N453,"")</f>
        <v>0.85</v>
      </c>
      <c r="AA453" s="19">
        <f>IF(OR(M453&lt;&gt;"",N453&lt;&gt;""),1,0)</f>
        <v>1</v>
      </c>
      <c r="AB453" s="19">
        <f>IF(M453&lt;&gt;0,1,0)</f>
        <v>1</v>
      </c>
      <c r="AC453" s="19">
        <f>IF(N453&lt;&gt;0,1,0)</f>
        <v>1</v>
      </c>
      <c r="AD453" s="23" t="str">
        <f>IF(W453&lt;&gt;"",$H453*W453,"")</f>
        <v/>
      </c>
      <c r="AE453" s="23" t="str">
        <f>IF(X453&lt;&gt;"",$H453*X453,"")</f>
        <v/>
      </c>
    </row>
    <row r="454" spans="2:31" x14ac:dyDescent="0.25">
      <c r="B454" s="18">
        <f>IF(G454="","",B453+1)</f>
        <v>432</v>
      </c>
      <c r="C454" s="25">
        <v>5200000013285</v>
      </c>
      <c r="D454" s="19"/>
      <c r="E454" s="19"/>
      <c r="F454" s="2"/>
      <c r="G454" s="20" t="s">
        <v>532</v>
      </c>
      <c r="H454" s="21">
        <v>1</v>
      </c>
      <c r="I454" s="21" t="s">
        <v>598</v>
      </c>
      <c r="J454" s="46"/>
      <c r="K454" s="46" t="s">
        <v>104</v>
      </c>
      <c r="L454" s="47"/>
      <c r="M454" s="48">
        <v>1.69</v>
      </c>
      <c r="N454" s="48">
        <v>1.69</v>
      </c>
      <c r="O454" s="49"/>
      <c r="P454" s="50"/>
      <c r="Q454" s="50">
        <v>0.18</v>
      </c>
      <c r="R454" s="50"/>
      <c r="S454" s="50"/>
      <c r="T454" s="46" t="s">
        <v>605</v>
      </c>
      <c r="U454" s="46" t="s">
        <v>606</v>
      </c>
      <c r="V454" s="51"/>
      <c r="W454" s="62"/>
      <c r="X454" s="62"/>
      <c r="Y454" s="23">
        <f>IF(M454&lt;&gt;"",$H454*M454,"")</f>
        <v>1.69</v>
      </c>
      <c r="Z454" s="23">
        <f>IF(N454&lt;&gt;"",$H454*N454,"")</f>
        <v>1.69</v>
      </c>
      <c r="AA454" s="19">
        <f>IF(OR(M454&lt;&gt;"",N454&lt;&gt;""),1,0)</f>
        <v>1</v>
      </c>
      <c r="AB454" s="19">
        <f>IF(M454&lt;&gt;0,1,0)</f>
        <v>1</v>
      </c>
      <c r="AC454" s="19">
        <f>IF(N454&lt;&gt;0,1,0)</f>
        <v>1</v>
      </c>
      <c r="AD454" s="23" t="str">
        <f>IF(W454&lt;&gt;"",$H454*W454,"")</f>
        <v/>
      </c>
      <c r="AE454" s="23" t="str">
        <f>IF(X454&lt;&gt;"",$H454*X454,"")</f>
        <v/>
      </c>
    </row>
    <row r="455" spans="2:31" x14ac:dyDescent="0.25">
      <c r="B455" s="18">
        <f>IF(G455="","",B454+1)</f>
        <v>433</v>
      </c>
      <c r="C455" s="25">
        <v>5200000019256</v>
      </c>
      <c r="D455" s="19"/>
      <c r="E455" s="19"/>
      <c r="F455" s="20"/>
      <c r="G455" s="20" t="s">
        <v>533</v>
      </c>
      <c r="H455" s="21">
        <v>1</v>
      </c>
      <c r="I455" s="21" t="s">
        <v>598</v>
      </c>
      <c r="J455" s="46"/>
      <c r="K455" s="46" t="s">
        <v>104</v>
      </c>
      <c r="L455" s="47"/>
      <c r="M455" s="48">
        <v>0.68</v>
      </c>
      <c r="N455" s="48">
        <v>0.68</v>
      </c>
      <c r="O455" s="49"/>
      <c r="P455" s="50"/>
      <c r="Q455" s="50">
        <v>0.18</v>
      </c>
      <c r="R455" s="50"/>
      <c r="S455" s="50"/>
      <c r="T455" s="46" t="s">
        <v>605</v>
      </c>
      <c r="U455" s="46" t="s">
        <v>606</v>
      </c>
      <c r="V455" s="51"/>
      <c r="W455" s="62"/>
      <c r="X455" s="62"/>
      <c r="Y455" s="23">
        <f>IF(M455&lt;&gt;"",$H455*M455,"")</f>
        <v>0.68</v>
      </c>
      <c r="Z455" s="23">
        <f>IF(N455&lt;&gt;"",$H455*N455,"")</f>
        <v>0.68</v>
      </c>
      <c r="AA455" s="19">
        <f>IF(OR(M455&lt;&gt;"",N455&lt;&gt;""),1,0)</f>
        <v>1</v>
      </c>
      <c r="AB455" s="19">
        <f>IF(M455&lt;&gt;0,1,0)</f>
        <v>1</v>
      </c>
      <c r="AC455" s="19">
        <f>IF(N455&lt;&gt;0,1,0)</f>
        <v>1</v>
      </c>
      <c r="AD455" s="23" t="str">
        <f>IF(W455&lt;&gt;"",$H455*W455,"")</f>
        <v/>
      </c>
      <c r="AE455" s="23" t="str">
        <f>IF(X455&lt;&gt;"",$H455*X455,"")</f>
        <v/>
      </c>
    </row>
    <row r="456" spans="2:31" x14ac:dyDescent="0.25">
      <c r="B456" s="18">
        <f>IF(G456="","",B455+1)</f>
        <v>434</v>
      </c>
      <c r="C456" s="25">
        <v>5200000014453</v>
      </c>
      <c r="D456" s="19"/>
      <c r="E456" s="19"/>
      <c r="F456" s="2"/>
      <c r="G456" s="20" t="s">
        <v>534</v>
      </c>
      <c r="H456" s="21">
        <v>21</v>
      </c>
      <c r="I456" s="21" t="s">
        <v>598</v>
      </c>
      <c r="J456" s="46"/>
      <c r="K456" s="46" t="s">
        <v>104</v>
      </c>
      <c r="L456" s="47"/>
      <c r="M456" s="48">
        <v>0.36</v>
      </c>
      <c r="N456" s="48">
        <v>0.36</v>
      </c>
      <c r="O456" s="49"/>
      <c r="P456" s="50"/>
      <c r="Q456" s="50">
        <v>0.18</v>
      </c>
      <c r="R456" s="50"/>
      <c r="S456" s="50"/>
      <c r="T456" s="46" t="s">
        <v>605</v>
      </c>
      <c r="U456" s="46" t="s">
        <v>606</v>
      </c>
      <c r="V456" s="51"/>
      <c r="W456" s="62"/>
      <c r="X456" s="62"/>
      <c r="Y456" s="23">
        <f>IF(M456&lt;&gt;"",$H456*M456,"")</f>
        <v>7.56</v>
      </c>
      <c r="Z456" s="23">
        <f>IF(N456&lt;&gt;"",$H456*N456,"")</f>
        <v>7.56</v>
      </c>
      <c r="AA456" s="19">
        <f>IF(OR(M456&lt;&gt;"",N456&lt;&gt;""),1,0)</f>
        <v>1</v>
      </c>
      <c r="AB456" s="19">
        <f>IF(M456&lt;&gt;0,1,0)</f>
        <v>1</v>
      </c>
      <c r="AC456" s="19">
        <f>IF(N456&lt;&gt;0,1,0)</f>
        <v>1</v>
      </c>
      <c r="AD456" s="23" t="str">
        <f>IF(W456&lt;&gt;"",$H456*W456,"")</f>
        <v/>
      </c>
      <c r="AE456" s="23" t="str">
        <f>IF(X456&lt;&gt;"",$H456*X456,"")</f>
        <v/>
      </c>
    </row>
    <row r="457" spans="2:31" x14ac:dyDescent="0.25">
      <c r="B457" s="18">
        <f>IF(G457="","",B456+1)</f>
        <v>435</v>
      </c>
      <c r="C457" s="25">
        <v>5200000013820</v>
      </c>
      <c r="D457" s="19"/>
      <c r="E457" s="19"/>
      <c r="F457" s="20"/>
      <c r="G457" s="20" t="s">
        <v>535</v>
      </c>
      <c r="H457" s="21">
        <v>1</v>
      </c>
      <c r="I457" s="21" t="s">
        <v>598</v>
      </c>
      <c r="J457" s="46"/>
      <c r="K457" s="46" t="s">
        <v>104</v>
      </c>
      <c r="L457" s="47"/>
      <c r="M457" s="48">
        <v>0.83</v>
      </c>
      <c r="N457" s="48">
        <v>0.83</v>
      </c>
      <c r="O457" s="49"/>
      <c r="P457" s="50"/>
      <c r="Q457" s="50">
        <v>0.18</v>
      </c>
      <c r="R457" s="50"/>
      <c r="S457" s="50"/>
      <c r="T457" s="46" t="s">
        <v>605</v>
      </c>
      <c r="U457" s="46" t="s">
        <v>606</v>
      </c>
      <c r="V457" s="51"/>
      <c r="W457" s="62"/>
      <c r="X457" s="62"/>
      <c r="Y457" s="23">
        <f>IF(M457&lt;&gt;"",$H457*M457,"")</f>
        <v>0.83</v>
      </c>
      <c r="Z457" s="23">
        <f>IF(N457&lt;&gt;"",$H457*N457,"")</f>
        <v>0.83</v>
      </c>
      <c r="AA457" s="19">
        <f>IF(OR(M457&lt;&gt;"",N457&lt;&gt;""),1,0)</f>
        <v>1</v>
      </c>
      <c r="AB457" s="19">
        <f>IF(M457&lt;&gt;0,1,0)</f>
        <v>1</v>
      </c>
      <c r="AC457" s="19">
        <f>IF(N457&lt;&gt;0,1,0)</f>
        <v>1</v>
      </c>
      <c r="AD457" s="23" t="str">
        <f>IF(W457&lt;&gt;"",$H457*W457,"")</f>
        <v/>
      </c>
      <c r="AE457" s="23" t="str">
        <f>IF(X457&lt;&gt;"",$H457*X457,"")</f>
        <v/>
      </c>
    </row>
    <row r="458" spans="2:31" x14ac:dyDescent="0.25">
      <c r="B458" s="18">
        <f>IF(G458="","",B457+1)</f>
        <v>436</v>
      </c>
      <c r="C458" s="25">
        <v>5200000014503</v>
      </c>
      <c r="D458" s="19"/>
      <c r="E458" s="19"/>
      <c r="F458" s="2"/>
      <c r="G458" s="20" t="s">
        <v>536</v>
      </c>
      <c r="H458" s="21">
        <v>1</v>
      </c>
      <c r="I458" s="21" t="s">
        <v>598</v>
      </c>
      <c r="J458" s="46"/>
      <c r="K458" s="46" t="s">
        <v>104</v>
      </c>
      <c r="L458" s="47"/>
      <c r="M458" s="48">
        <v>1.3</v>
      </c>
      <c r="N458" s="48">
        <v>1.3</v>
      </c>
      <c r="O458" s="49"/>
      <c r="P458" s="50"/>
      <c r="Q458" s="50">
        <v>0.18</v>
      </c>
      <c r="R458" s="50"/>
      <c r="S458" s="50"/>
      <c r="T458" s="46" t="s">
        <v>605</v>
      </c>
      <c r="U458" s="46" t="s">
        <v>606</v>
      </c>
      <c r="V458" s="51"/>
      <c r="W458" s="62"/>
      <c r="X458" s="62"/>
      <c r="Y458" s="23">
        <f>IF(M458&lt;&gt;"",$H458*M458,"")</f>
        <v>1.3</v>
      </c>
      <c r="Z458" s="23">
        <f>IF(N458&lt;&gt;"",$H458*N458,"")</f>
        <v>1.3</v>
      </c>
      <c r="AA458" s="19">
        <f>IF(OR(M458&lt;&gt;"",N458&lt;&gt;""),1,0)</f>
        <v>1</v>
      </c>
      <c r="AB458" s="19">
        <f>IF(M458&lt;&gt;0,1,0)</f>
        <v>1</v>
      </c>
      <c r="AC458" s="19">
        <f>IF(N458&lt;&gt;0,1,0)</f>
        <v>1</v>
      </c>
      <c r="AD458" s="23" t="str">
        <f>IF(W458&lt;&gt;"",$H458*W458,"")</f>
        <v/>
      </c>
      <c r="AE458" s="23" t="str">
        <f>IF(X458&lt;&gt;"",$H458*X458,"")</f>
        <v/>
      </c>
    </row>
    <row r="459" spans="2:31" x14ac:dyDescent="0.25">
      <c r="B459" s="18">
        <f>IF(G459="","",B458+1)</f>
        <v>437</v>
      </c>
      <c r="C459" s="25">
        <v>5300000004951</v>
      </c>
      <c r="D459" s="19"/>
      <c r="E459" s="19"/>
      <c r="F459" s="20"/>
      <c r="G459" s="20" t="s">
        <v>537</v>
      </c>
      <c r="H459" s="21">
        <v>1</v>
      </c>
      <c r="I459" s="21" t="s">
        <v>598</v>
      </c>
      <c r="J459" s="46"/>
      <c r="K459" s="46" t="s">
        <v>104</v>
      </c>
      <c r="L459" s="47"/>
      <c r="M459" s="48"/>
      <c r="N459" s="48"/>
      <c r="O459" s="49"/>
      <c r="P459" s="50"/>
      <c r="Q459" s="50">
        <v>0.18</v>
      </c>
      <c r="R459" s="50"/>
      <c r="S459" s="50"/>
      <c r="T459" s="46" t="s">
        <v>605</v>
      </c>
      <c r="U459" s="46" t="s">
        <v>606</v>
      </c>
      <c r="V459" s="51"/>
      <c r="W459" s="62"/>
      <c r="X459" s="62"/>
      <c r="Y459" s="23" t="str">
        <f>IF(M459&lt;&gt;"",$H459*M459,"")</f>
        <v/>
      </c>
      <c r="Z459" s="23" t="str">
        <f>IF(N459&lt;&gt;"",$H459*N459,"")</f>
        <v/>
      </c>
      <c r="AA459" s="19">
        <f>IF(OR(M459&lt;&gt;"",N459&lt;&gt;""),1,0)</f>
        <v>0</v>
      </c>
      <c r="AB459" s="19">
        <f>IF(M459&lt;&gt;0,1,0)</f>
        <v>0</v>
      </c>
      <c r="AC459" s="19">
        <f>IF(N459&lt;&gt;0,1,0)</f>
        <v>0</v>
      </c>
      <c r="AD459" s="23" t="str">
        <f>IF(W459&lt;&gt;"",$H459*W459,"")</f>
        <v/>
      </c>
      <c r="AE459" s="23" t="str">
        <f>IF(X459&lt;&gt;"",$H459*X459,"")</f>
        <v/>
      </c>
    </row>
    <row r="460" spans="2:31" x14ac:dyDescent="0.25">
      <c r="B460" s="18">
        <f>IF(G460="","",B459+1)</f>
        <v>438</v>
      </c>
      <c r="C460" s="25">
        <v>5300000004952</v>
      </c>
      <c r="D460" s="19"/>
      <c r="E460" s="19"/>
      <c r="F460" s="2"/>
      <c r="G460" s="20" t="s">
        <v>538</v>
      </c>
      <c r="H460" s="21">
        <v>1</v>
      </c>
      <c r="I460" s="21" t="s">
        <v>598</v>
      </c>
      <c r="J460" s="46"/>
      <c r="K460" s="46" t="s">
        <v>104</v>
      </c>
      <c r="L460" s="47"/>
      <c r="M460" s="48"/>
      <c r="N460" s="48"/>
      <c r="O460" s="49"/>
      <c r="P460" s="50"/>
      <c r="Q460" s="50">
        <v>0.18</v>
      </c>
      <c r="R460" s="50"/>
      <c r="S460" s="50"/>
      <c r="T460" s="46" t="s">
        <v>605</v>
      </c>
      <c r="U460" s="46" t="s">
        <v>606</v>
      </c>
      <c r="V460" s="51"/>
      <c r="W460" s="62"/>
      <c r="X460" s="62"/>
      <c r="Y460" s="23" t="str">
        <f>IF(M460&lt;&gt;"",$H460*M460,"")</f>
        <v/>
      </c>
      <c r="Z460" s="23" t="str">
        <f>IF(N460&lt;&gt;"",$H460*N460,"")</f>
        <v/>
      </c>
      <c r="AA460" s="19">
        <f>IF(OR(M460&lt;&gt;"",N460&lt;&gt;""),1,0)</f>
        <v>0</v>
      </c>
      <c r="AB460" s="19">
        <f>IF(M460&lt;&gt;0,1,0)</f>
        <v>0</v>
      </c>
      <c r="AC460" s="19">
        <f>IF(N460&lt;&gt;0,1,0)</f>
        <v>0</v>
      </c>
      <c r="AD460" s="23" t="str">
        <f>IF(W460&lt;&gt;"",$H460*W460,"")</f>
        <v/>
      </c>
      <c r="AE460" s="23" t="str">
        <f>IF(X460&lt;&gt;"",$H460*X460,"")</f>
        <v/>
      </c>
    </row>
    <row r="461" spans="2:31" x14ac:dyDescent="0.25">
      <c r="B461" s="18">
        <f>IF(G461="","",B460+1)</f>
        <v>439</v>
      </c>
      <c r="C461" s="25">
        <v>5300000004953</v>
      </c>
      <c r="D461" s="19"/>
      <c r="E461" s="19"/>
      <c r="F461" s="20"/>
      <c r="G461" s="20" t="s">
        <v>539</v>
      </c>
      <c r="H461" s="21">
        <v>1</v>
      </c>
      <c r="I461" s="21" t="s">
        <v>598</v>
      </c>
      <c r="J461" s="46"/>
      <c r="K461" s="46" t="s">
        <v>104</v>
      </c>
      <c r="L461" s="47"/>
      <c r="M461" s="48"/>
      <c r="N461" s="48"/>
      <c r="O461" s="49"/>
      <c r="P461" s="50"/>
      <c r="Q461" s="50">
        <v>0.18</v>
      </c>
      <c r="R461" s="50"/>
      <c r="S461" s="50"/>
      <c r="T461" s="46" t="s">
        <v>605</v>
      </c>
      <c r="U461" s="46" t="s">
        <v>606</v>
      </c>
      <c r="V461" s="51"/>
      <c r="W461" s="62"/>
      <c r="X461" s="62"/>
      <c r="Y461" s="23" t="str">
        <f>IF(M461&lt;&gt;"",$H461*M461,"")</f>
        <v/>
      </c>
      <c r="Z461" s="23" t="str">
        <f>IF(N461&lt;&gt;"",$H461*N461,"")</f>
        <v/>
      </c>
      <c r="AA461" s="19">
        <f>IF(OR(M461&lt;&gt;"",N461&lt;&gt;""),1,0)</f>
        <v>0</v>
      </c>
      <c r="AB461" s="19">
        <f>IF(M461&lt;&gt;0,1,0)</f>
        <v>0</v>
      </c>
      <c r="AC461" s="19">
        <f>IF(N461&lt;&gt;0,1,0)</f>
        <v>0</v>
      </c>
      <c r="AD461" s="23" t="str">
        <f>IF(W461&lt;&gt;"",$H461*W461,"")</f>
        <v/>
      </c>
      <c r="AE461" s="23" t="str">
        <f>IF(X461&lt;&gt;"",$H461*X461,"")</f>
        <v/>
      </c>
    </row>
    <row r="462" spans="2:31" x14ac:dyDescent="0.25">
      <c r="B462" s="18">
        <f>IF(G462="","",B461+1)</f>
        <v>440</v>
      </c>
      <c r="C462" s="25">
        <v>5300000004954</v>
      </c>
      <c r="D462" s="19"/>
      <c r="E462" s="19"/>
      <c r="F462" s="2"/>
      <c r="G462" s="20" t="s">
        <v>540</v>
      </c>
      <c r="H462" s="21">
        <v>1</v>
      </c>
      <c r="I462" s="21" t="s">
        <v>598</v>
      </c>
      <c r="J462" s="46"/>
      <c r="K462" s="46" t="s">
        <v>104</v>
      </c>
      <c r="L462" s="47"/>
      <c r="M462" s="48">
        <v>0.17</v>
      </c>
      <c r="N462" s="48">
        <v>0.17</v>
      </c>
      <c r="O462" s="49"/>
      <c r="P462" s="50"/>
      <c r="Q462" s="50">
        <v>0.18</v>
      </c>
      <c r="R462" s="50"/>
      <c r="S462" s="50"/>
      <c r="T462" s="46" t="s">
        <v>605</v>
      </c>
      <c r="U462" s="46" t="s">
        <v>606</v>
      </c>
      <c r="V462" s="51"/>
      <c r="W462" s="62"/>
      <c r="X462" s="62"/>
      <c r="Y462" s="23">
        <f>IF(M462&lt;&gt;"",$H462*M462,"")</f>
        <v>0.17</v>
      </c>
      <c r="Z462" s="23">
        <f>IF(N462&lt;&gt;"",$H462*N462,"")</f>
        <v>0.17</v>
      </c>
      <c r="AA462" s="19">
        <f>IF(OR(M462&lt;&gt;"",N462&lt;&gt;""),1,0)</f>
        <v>1</v>
      </c>
      <c r="AB462" s="19">
        <f>IF(M462&lt;&gt;0,1,0)</f>
        <v>1</v>
      </c>
      <c r="AC462" s="19">
        <f>IF(N462&lt;&gt;0,1,0)</f>
        <v>1</v>
      </c>
      <c r="AD462" s="23" t="str">
        <f>IF(W462&lt;&gt;"",$H462*W462,"")</f>
        <v/>
      </c>
      <c r="AE462" s="23" t="str">
        <f>IF(X462&lt;&gt;"",$H462*X462,"")</f>
        <v/>
      </c>
    </row>
    <row r="463" spans="2:31" x14ac:dyDescent="0.25">
      <c r="B463" s="18">
        <f>IF(G463="","",B462+1)</f>
        <v>441</v>
      </c>
      <c r="C463" s="25">
        <v>5300000004955</v>
      </c>
      <c r="D463" s="19"/>
      <c r="E463" s="19"/>
      <c r="F463" s="20"/>
      <c r="G463" s="20" t="s">
        <v>541</v>
      </c>
      <c r="H463" s="21">
        <v>1</v>
      </c>
      <c r="I463" s="21" t="s">
        <v>598</v>
      </c>
      <c r="J463" s="46"/>
      <c r="K463" s="46" t="s">
        <v>104</v>
      </c>
      <c r="L463" s="47"/>
      <c r="M463" s="48">
        <v>0.2</v>
      </c>
      <c r="N463" s="48">
        <v>0.2</v>
      </c>
      <c r="O463" s="49"/>
      <c r="P463" s="50"/>
      <c r="Q463" s="50">
        <v>0.18</v>
      </c>
      <c r="R463" s="50"/>
      <c r="S463" s="50"/>
      <c r="T463" s="46" t="s">
        <v>605</v>
      </c>
      <c r="U463" s="46" t="s">
        <v>606</v>
      </c>
      <c r="V463" s="51"/>
      <c r="W463" s="62"/>
      <c r="X463" s="62"/>
      <c r="Y463" s="23">
        <f>IF(M463&lt;&gt;"",$H463*M463,"")</f>
        <v>0.2</v>
      </c>
      <c r="Z463" s="23">
        <f>IF(N463&lt;&gt;"",$H463*N463,"")</f>
        <v>0.2</v>
      </c>
      <c r="AA463" s="19">
        <f>IF(OR(M463&lt;&gt;"",N463&lt;&gt;""),1,0)</f>
        <v>1</v>
      </c>
      <c r="AB463" s="19">
        <f>IF(M463&lt;&gt;0,1,0)</f>
        <v>1</v>
      </c>
      <c r="AC463" s="19">
        <f>IF(N463&lt;&gt;0,1,0)</f>
        <v>1</v>
      </c>
      <c r="AD463" s="23" t="str">
        <f>IF(W463&lt;&gt;"",$H463*W463,"")</f>
        <v/>
      </c>
      <c r="AE463" s="23" t="str">
        <f>IF(X463&lt;&gt;"",$H463*X463,"")</f>
        <v/>
      </c>
    </row>
    <row r="464" spans="2:31" x14ac:dyDescent="0.25">
      <c r="B464" s="18">
        <f>IF(G464="","",B463+1)</f>
        <v>442</v>
      </c>
      <c r="C464" s="25">
        <v>5300000004956</v>
      </c>
      <c r="D464" s="19"/>
      <c r="E464" s="19"/>
      <c r="F464" s="2"/>
      <c r="G464" s="20" t="s">
        <v>542</v>
      </c>
      <c r="H464" s="21">
        <v>1</v>
      </c>
      <c r="I464" s="21" t="s">
        <v>598</v>
      </c>
      <c r="J464" s="46"/>
      <c r="K464" s="46" t="s">
        <v>104</v>
      </c>
      <c r="L464" s="47"/>
      <c r="M464" s="48">
        <v>0.45</v>
      </c>
      <c r="N464" s="48">
        <v>0.45</v>
      </c>
      <c r="O464" s="49"/>
      <c r="P464" s="50"/>
      <c r="Q464" s="50">
        <v>0.18</v>
      </c>
      <c r="R464" s="50"/>
      <c r="S464" s="50"/>
      <c r="T464" s="46" t="s">
        <v>605</v>
      </c>
      <c r="U464" s="46" t="s">
        <v>606</v>
      </c>
      <c r="V464" s="51"/>
      <c r="W464" s="62"/>
      <c r="X464" s="62"/>
      <c r="Y464" s="23">
        <f>IF(M464&lt;&gt;"",$H464*M464,"")</f>
        <v>0.45</v>
      </c>
      <c r="Z464" s="23">
        <f>IF(N464&lt;&gt;"",$H464*N464,"")</f>
        <v>0.45</v>
      </c>
      <c r="AA464" s="19">
        <f>IF(OR(M464&lt;&gt;"",N464&lt;&gt;""),1,0)</f>
        <v>1</v>
      </c>
      <c r="AB464" s="19">
        <f>IF(M464&lt;&gt;0,1,0)</f>
        <v>1</v>
      </c>
      <c r="AC464" s="19">
        <f>IF(N464&lt;&gt;0,1,0)</f>
        <v>1</v>
      </c>
      <c r="AD464" s="23" t="str">
        <f>IF(W464&lt;&gt;"",$H464*W464,"")</f>
        <v/>
      </c>
      <c r="AE464" s="23" t="str">
        <f>IF(X464&lt;&gt;"",$H464*X464,"")</f>
        <v/>
      </c>
    </row>
    <row r="465" spans="2:31" x14ac:dyDescent="0.25">
      <c r="B465" s="18">
        <f>IF(G465="","",B464+1)</f>
        <v>443</v>
      </c>
      <c r="C465" s="25">
        <v>5200000017798</v>
      </c>
      <c r="D465" s="19"/>
      <c r="E465" s="19"/>
      <c r="F465" s="20"/>
      <c r="G465" s="20" t="s">
        <v>543</v>
      </c>
      <c r="H465" s="21">
        <v>1</v>
      </c>
      <c r="I465" s="21" t="s">
        <v>598</v>
      </c>
      <c r="J465" s="46"/>
      <c r="K465" s="46" t="s">
        <v>104</v>
      </c>
      <c r="L465" s="47"/>
      <c r="M465" s="48">
        <v>0.45</v>
      </c>
      <c r="N465" s="48">
        <v>0.45</v>
      </c>
      <c r="O465" s="49"/>
      <c r="P465" s="50"/>
      <c r="Q465" s="50">
        <v>0.18</v>
      </c>
      <c r="R465" s="50"/>
      <c r="S465" s="50"/>
      <c r="T465" s="46" t="s">
        <v>605</v>
      </c>
      <c r="U465" s="46" t="s">
        <v>606</v>
      </c>
      <c r="V465" s="51"/>
      <c r="W465" s="62"/>
      <c r="X465" s="62"/>
      <c r="Y465" s="23">
        <f>IF(M465&lt;&gt;"",$H465*M465,"")</f>
        <v>0.45</v>
      </c>
      <c r="Z465" s="23">
        <f>IF(N465&lt;&gt;"",$H465*N465,"")</f>
        <v>0.45</v>
      </c>
      <c r="AA465" s="19">
        <f>IF(OR(M465&lt;&gt;"",N465&lt;&gt;""),1,0)</f>
        <v>1</v>
      </c>
      <c r="AB465" s="19">
        <f>IF(M465&lt;&gt;0,1,0)</f>
        <v>1</v>
      </c>
      <c r="AC465" s="19">
        <f>IF(N465&lt;&gt;0,1,0)</f>
        <v>1</v>
      </c>
      <c r="AD465" s="23" t="str">
        <f>IF(W465&lt;&gt;"",$H465*W465,"")</f>
        <v/>
      </c>
      <c r="AE465" s="23" t="str">
        <f>IF(X465&lt;&gt;"",$H465*X465,"")</f>
        <v/>
      </c>
    </row>
    <row r="466" spans="2:31" x14ac:dyDescent="0.25">
      <c r="B466" s="18">
        <f>IF(G466="","",B465+1)</f>
        <v>444</v>
      </c>
      <c r="C466" s="25">
        <v>5300000004957</v>
      </c>
      <c r="D466" s="19"/>
      <c r="E466" s="19"/>
      <c r="F466" s="2"/>
      <c r="G466" s="20" t="s">
        <v>544</v>
      </c>
      <c r="H466" s="21">
        <v>1</v>
      </c>
      <c r="I466" s="21" t="s">
        <v>598</v>
      </c>
      <c r="J466" s="46"/>
      <c r="K466" s="46" t="s">
        <v>104</v>
      </c>
      <c r="L466" s="47"/>
      <c r="M466" s="48"/>
      <c r="N466" s="48"/>
      <c r="O466" s="49"/>
      <c r="P466" s="50"/>
      <c r="Q466" s="50">
        <v>0.18</v>
      </c>
      <c r="R466" s="50"/>
      <c r="S466" s="50"/>
      <c r="T466" s="46" t="s">
        <v>605</v>
      </c>
      <c r="U466" s="46" t="s">
        <v>606</v>
      </c>
      <c r="V466" s="51"/>
      <c r="W466" s="62"/>
      <c r="X466" s="62"/>
      <c r="Y466" s="23" t="str">
        <f>IF(M466&lt;&gt;"",$H466*M466,"")</f>
        <v/>
      </c>
      <c r="Z466" s="23" t="str">
        <f>IF(N466&lt;&gt;"",$H466*N466,"")</f>
        <v/>
      </c>
      <c r="AA466" s="19">
        <f>IF(OR(M466&lt;&gt;"",N466&lt;&gt;""),1,0)</f>
        <v>0</v>
      </c>
      <c r="AB466" s="19">
        <f>IF(M466&lt;&gt;0,1,0)</f>
        <v>0</v>
      </c>
      <c r="AC466" s="19">
        <f>IF(N466&lt;&gt;0,1,0)</f>
        <v>0</v>
      </c>
      <c r="AD466" s="23" t="str">
        <f>IF(W466&lt;&gt;"",$H466*W466,"")</f>
        <v/>
      </c>
      <c r="AE466" s="23" t="str">
        <f>IF(X466&lt;&gt;"",$H466*X466,"")</f>
        <v/>
      </c>
    </row>
    <row r="467" spans="2:31" x14ac:dyDescent="0.25">
      <c r="B467" s="18">
        <f>IF(G467="","",B466+1)</f>
        <v>445</v>
      </c>
      <c r="C467" s="25">
        <v>5300000004958</v>
      </c>
      <c r="D467" s="19"/>
      <c r="E467" s="19"/>
      <c r="F467" s="20"/>
      <c r="G467" s="20" t="s">
        <v>545</v>
      </c>
      <c r="H467" s="21">
        <v>1</v>
      </c>
      <c r="I467" s="21" t="s">
        <v>598</v>
      </c>
      <c r="J467" s="46"/>
      <c r="K467" s="46" t="s">
        <v>104</v>
      </c>
      <c r="L467" s="47"/>
      <c r="M467" s="48">
        <v>0.47</v>
      </c>
      <c r="N467" s="48">
        <v>0.47</v>
      </c>
      <c r="O467" s="49"/>
      <c r="P467" s="50"/>
      <c r="Q467" s="50">
        <v>0.18</v>
      </c>
      <c r="R467" s="50"/>
      <c r="S467" s="50"/>
      <c r="T467" s="46" t="s">
        <v>605</v>
      </c>
      <c r="U467" s="46" t="s">
        <v>606</v>
      </c>
      <c r="V467" s="51"/>
      <c r="W467" s="62"/>
      <c r="X467" s="62"/>
      <c r="Y467" s="23">
        <f>IF(M467&lt;&gt;"",$H467*M467,"")</f>
        <v>0.47</v>
      </c>
      <c r="Z467" s="23">
        <f>IF(N467&lt;&gt;"",$H467*N467,"")</f>
        <v>0.47</v>
      </c>
      <c r="AA467" s="19">
        <f>IF(OR(M467&lt;&gt;"",N467&lt;&gt;""),1,0)</f>
        <v>1</v>
      </c>
      <c r="AB467" s="19">
        <f>IF(M467&lt;&gt;0,1,0)</f>
        <v>1</v>
      </c>
      <c r="AC467" s="19">
        <f>IF(N467&lt;&gt;0,1,0)</f>
        <v>1</v>
      </c>
      <c r="AD467" s="23" t="str">
        <f>IF(W467&lt;&gt;"",$H467*W467,"")</f>
        <v/>
      </c>
      <c r="AE467" s="23" t="str">
        <f>IF(X467&lt;&gt;"",$H467*X467,"")</f>
        <v/>
      </c>
    </row>
    <row r="468" spans="2:31" x14ac:dyDescent="0.25">
      <c r="B468" s="18">
        <f>IF(G468="","",B467+1)</f>
        <v>446</v>
      </c>
      <c r="C468" s="25">
        <v>6100000004129</v>
      </c>
      <c r="D468" s="19"/>
      <c r="E468" s="19"/>
      <c r="F468" s="2"/>
      <c r="G468" s="20" t="s">
        <v>546</v>
      </c>
      <c r="H468" s="21">
        <v>67</v>
      </c>
      <c r="I468" s="21" t="s">
        <v>598</v>
      </c>
      <c r="J468" s="46"/>
      <c r="K468" s="46" t="s">
        <v>104</v>
      </c>
      <c r="L468" s="47"/>
      <c r="M468" s="48">
        <v>0.9</v>
      </c>
      <c r="N468" s="48">
        <v>0.9</v>
      </c>
      <c r="O468" s="49"/>
      <c r="P468" s="50"/>
      <c r="Q468" s="50">
        <v>0.18</v>
      </c>
      <c r="R468" s="50"/>
      <c r="S468" s="50"/>
      <c r="T468" s="46" t="s">
        <v>605</v>
      </c>
      <c r="U468" s="46" t="s">
        <v>606</v>
      </c>
      <c r="V468" s="51"/>
      <c r="W468" s="62"/>
      <c r="X468" s="62"/>
      <c r="Y468" s="23">
        <f>IF(M468&lt;&gt;"",$H468*M468,"")</f>
        <v>60.300000000000004</v>
      </c>
      <c r="Z468" s="23">
        <f>IF(N468&lt;&gt;"",$H468*N468,"")</f>
        <v>60.300000000000004</v>
      </c>
      <c r="AA468" s="19">
        <f>IF(OR(M468&lt;&gt;"",N468&lt;&gt;""),1,0)</f>
        <v>1</v>
      </c>
      <c r="AB468" s="19">
        <f>IF(M468&lt;&gt;0,1,0)</f>
        <v>1</v>
      </c>
      <c r="AC468" s="19">
        <f>IF(N468&lt;&gt;0,1,0)</f>
        <v>1</v>
      </c>
      <c r="AD468" s="23" t="str">
        <f>IF(W468&lt;&gt;"",$H468*W468,"")</f>
        <v/>
      </c>
      <c r="AE468" s="23" t="str">
        <f>IF(X468&lt;&gt;"",$H468*X468,"")</f>
        <v/>
      </c>
    </row>
    <row r="469" spans="2:31" x14ac:dyDescent="0.25">
      <c r="B469" s="18">
        <f>IF(G469="","",B468+1)</f>
        <v>447</v>
      </c>
      <c r="C469" s="25">
        <v>5200000005599</v>
      </c>
      <c r="D469" s="19"/>
      <c r="E469" s="19"/>
      <c r="F469" s="20"/>
      <c r="G469" s="20" t="s">
        <v>547</v>
      </c>
      <c r="H469" s="21">
        <v>1</v>
      </c>
      <c r="I469" s="21" t="s">
        <v>598</v>
      </c>
      <c r="J469" s="46"/>
      <c r="K469" s="46" t="s">
        <v>104</v>
      </c>
      <c r="L469" s="47"/>
      <c r="M469" s="48">
        <v>0.4</v>
      </c>
      <c r="N469" s="48">
        <v>0.4</v>
      </c>
      <c r="O469" s="49"/>
      <c r="P469" s="50"/>
      <c r="Q469" s="50">
        <v>0.18</v>
      </c>
      <c r="R469" s="50"/>
      <c r="S469" s="50"/>
      <c r="T469" s="46" t="s">
        <v>605</v>
      </c>
      <c r="U469" s="46" t="s">
        <v>606</v>
      </c>
      <c r="V469" s="51"/>
      <c r="W469" s="62"/>
      <c r="X469" s="62"/>
      <c r="Y469" s="23">
        <f>IF(M469&lt;&gt;"",$H469*M469,"")</f>
        <v>0.4</v>
      </c>
      <c r="Z469" s="23">
        <f>IF(N469&lt;&gt;"",$H469*N469,"")</f>
        <v>0.4</v>
      </c>
      <c r="AA469" s="19">
        <f>IF(OR(M469&lt;&gt;"",N469&lt;&gt;""),1,0)</f>
        <v>1</v>
      </c>
      <c r="AB469" s="19">
        <f>IF(M469&lt;&gt;0,1,0)</f>
        <v>1</v>
      </c>
      <c r="AC469" s="19">
        <f>IF(N469&lt;&gt;0,1,0)</f>
        <v>1</v>
      </c>
      <c r="AD469" s="23" t="str">
        <f>IF(W469&lt;&gt;"",$H469*W469,"")</f>
        <v/>
      </c>
      <c r="AE469" s="23" t="str">
        <f>IF(X469&lt;&gt;"",$H469*X469,"")</f>
        <v/>
      </c>
    </row>
    <row r="470" spans="2:31" x14ac:dyDescent="0.25">
      <c r="B470" s="18">
        <f>IF(G470="","",B469+1)</f>
        <v>448</v>
      </c>
      <c r="C470" s="25">
        <v>5200000000329</v>
      </c>
      <c r="D470" s="19"/>
      <c r="E470" s="19"/>
      <c r="F470" s="2"/>
      <c r="G470" s="20" t="s">
        <v>548</v>
      </c>
      <c r="H470" s="21">
        <v>1</v>
      </c>
      <c r="I470" s="21" t="s">
        <v>598</v>
      </c>
      <c r="J470" s="46"/>
      <c r="K470" s="46" t="s">
        <v>104</v>
      </c>
      <c r="L470" s="47"/>
      <c r="M470" s="48">
        <v>0.35</v>
      </c>
      <c r="N470" s="48">
        <v>0.35</v>
      </c>
      <c r="O470" s="49"/>
      <c r="P470" s="50"/>
      <c r="Q470" s="50">
        <v>0.18</v>
      </c>
      <c r="R470" s="50"/>
      <c r="S470" s="50"/>
      <c r="T470" s="46" t="s">
        <v>605</v>
      </c>
      <c r="U470" s="46" t="s">
        <v>606</v>
      </c>
      <c r="V470" s="51"/>
      <c r="W470" s="62"/>
      <c r="X470" s="62"/>
      <c r="Y470" s="23">
        <f>IF(M470&lt;&gt;"",$H470*M470,"")</f>
        <v>0.35</v>
      </c>
      <c r="Z470" s="23">
        <f>IF(N470&lt;&gt;"",$H470*N470,"")</f>
        <v>0.35</v>
      </c>
      <c r="AA470" s="19">
        <f>IF(OR(M470&lt;&gt;"",N470&lt;&gt;""),1,0)</f>
        <v>1</v>
      </c>
      <c r="AB470" s="19">
        <f>IF(M470&lt;&gt;0,1,0)</f>
        <v>1</v>
      </c>
      <c r="AC470" s="19">
        <f>IF(N470&lt;&gt;0,1,0)</f>
        <v>1</v>
      </c>
      <c r="AD470" s="23" t="str">
        <f>IF(W470&lt;&gt;"",$H470*W470,"")</f>
        <v/>
      </c>
      <c r="AE470" s="23" t="str">
        <f>IF(X470&lt;&gt;"",$H470*X470,"")</f>
        <v/>
      </c>
    </row>
    <row r="471" spans="2:31" x14ac:dyDescent="0.25">
      <c r="B471" s="18">
        <f>IF(G471="","",B470+1)</f>
        <v>449</v>
      </c>
      <c r="C471" s="25">
        <v>5200000000330</v>
      </c>
      <c r="D471" s="19"/>
      <c r="E471" s="19"/>
      <c r="F471" s="20"/>
      <c r="G471" s="20" t="s">
        <v>549</v>
      </c>
      <c r="H471" s="21">
        <v>1</v>
      </c>
      <c r="I471" s="21" t="s">
        <v>598</v>
      </c>
      <c r="J471" s="46"/>
      <c r="K471" s="46" t="s">
        <v>104</v>
      </c>
      <c r="L471" s="47"/>
      <c r="M471" s="48">
        <v>0.82</v>
      </c>
      <c r="N471" s="48">
        <v>0.82</v>
      </c>
      <c r="O471" s="49"/>
      <c r="P471" s="50"/>
      <c r="Q471" s="50">
        <v>0.18</v>
      </c>
      <c r="R471" s="50"/>
      <c r="S471" s="50"/>
      <c r="T471" s="46" t="s">
        <v>605</v>
      </c>
      <c r="U471" s="46" t="s">
        <v>606</v>
      </c>
      <c r="V471" s="51"/>
      <c r="W471" s="62"/>
      <c r="X471" s="62"/>
      <c r="Y471" s="23">
        <f>IF(M471&lt;&gt;"",$H471*M471,"")</f>
        <v>0.82</v>
      </c>
      <c r="Z471" s="23">
        <f>IF(N471&lt;&gt;"",$H471*N471,"")</f>
        <v>0.82</v>
      </c>
      <c r="AA471" s="19">
        <f>IF(OR(M471&lt;&gt;"",N471&lt;&gt;""),1,0)</f>
        <v>1</v>
      </c>
      <c r="AB471" s="19">
        <f>IF(M471&lt;&gt;0,1,0)</f>
        <v>1</v>
      </c>
      <c r="AC471" s="19">
        <f>IF(N471&lt;&gt;0,1,0)</f>
        <v>1</v>
      </c>
      <c r="AD471" s="23" t="str">
        <f>IF(W471&lt;&gt;"",$H471*W471,"")</f>
        <v/>
      </c>
      <c r="AE471" s="23" t="str">
        <f>IF(X471&lt;&gt;"",$H471*X471,"")</f>
        <v/>
      </c>
    </row>
    <row r="472" spans="2:31" x14ac:dyDescent="0.25">
      <c r="B472" s="18">
        <f>IF(G472="","",B471+1)</f>
        <v>450</v>
      </c>
      <c r="C472" s="25">
        <v>5200000019157</v>
      </c>
      <c r="D472" s="19"/>
      <c r="E472" s="19"/>
      <c r="F472" s="2"/>
      <c r="G472" s="20" t="s">
        <v>550</v>
      </c>
      <c r="H472" s="21">
        <v>400</v>
      </c>
      <c r="I472" s="21" t="s">
        <v>598</v>
      </c>
      <c r="J472" s="46"/>
      <c r="K472" s="46" t="s">
        <v>104</v>
      </c>
      <c r="L472" s="47"/>
      <c r="M472" s="48">
        <v>0.49</v>
      </c>
      <c r="N472" s="48">
        <v>0.49</v>
      </c>
      <c r="O472" s="49"/>
      <c r="P472" s="50"/>
      <c r="Q472" s="50">
        <v>0.18</v>
      </c>
      <c r="R472" s="50"/>
      <c r="S472" s="50"/>
      <c r="T472" s="46" t="s">
        <v>605</v>
      </c>
      <c r="U472" s="46" t="s">
        <v>606</v>
      </c>
      <c r="V472" s="51"/>
      <c r="W472" s="62"/>
      <c r="X472" s="62"/>
      <c r="Y472" s="23">
        <f>IF(M472&lt;&gt;"",$H472*M472,"")</f>
        <v>196</v>
      </c>
      <c r="Z472" s="23">
        <f>IF(N472&lt;&gt;"",$H472*N472,"")</f>
        <v>196</v>
      </c>
      <c r="AA472" s="19">
        <f>IF(OR(M472&lt;&gt;"",N472&lt;&gt;""),1,0)</f>
        <v>1</v>
      </c>
      <c r="AB472" s="19">
        <f>IF(M472&lt;&gt;0,1,0)</f>
        <v>1</v>
      </c>
      <c r="AC472" s="19">
        <f>IF(N472&lt;&gt;0,1,0)</f>
        <v>1</v>
      </c>
      <c r="AD472" s="23" t="str">
        <f>IF(W472&lt;&gt;"",$H472*W472,"")</f>
        <v/>
      </c>
      <c r="AE472" s="23" t="str">
        <f>IF(X472&lt;&gt;"",$H472*X472,"")</f>
        <v/>
      </c>
    </row>
    <row r="473" spans="2:31" x14ac:dyDescent="0.25">
      <c r="B473" s="18">
        <f>IF(G473="","",B472+1)</f>
        <v>451</v>
      </c>
      <c r="C473" s="25">
        <v>5200000003754</v>
      </c>
      <c r="D473" s="19"/>
      <c r="E473" s="19"/>
      <c r="F473" s="20"/>
      <c r="G473" s="20" t="s">
        <v>551</v>
      </c>
      <c r="H473" s="21">
        <v>1</v>
      </c>
      <c r="I473" s="21" t="s">
        <v>598</v>
      </c>
      <c r="J473" s="46"/>
      <c r="K473" s="46" t="s">
        <v>104</v>
      </c>
      <c r="L473" s="47"/>
      <c r="M473" s="48">
        <v>1.6</v>
      </c>
      <c r="N473" s="48">
        <v>1.6</v>
      </c>
      <c r="O473" s="49"/>
      <c r="P473" s="50"/>
      <c r="Q473" s="50">
        <v>0.18</v>
      </c>
      <c r="R473" s="50"/>
      <c r="S473" s="50"/>
      <c r="T473" s="46" t="s">
        <v>605</v>
      </c>
      <c r="U473" s="46" t="s">
        <v>606</v>
      </c>
      <c r="V473" s="51"/>
      <c r="W473" s="62"/>
      <c r="X473" s="62"/>
      <c r="Y473" s="23">
        <f>IF(M473&lt;&gt;"",$H473*M473,"")</f>
        <v>1.6</v>
      </c>
      <c r="Z473" s="23">
        <f>IF(N473&lt;&gt;"",$H473*N473,"")</f>
        <v>1.6</v>
      </c>
      <c r="AA473" s="19">
        <f>IF(OR(M473&lt;&gt;"",N473&lt;&gt;""),1,0)</f>
        <v>1</v>
      </c>
      <c r="AB473" s="19">
        <f>IF(M473&lt;&gt;0,1,0)</f>
        <v>1</v>
      </c>
      <c r="AC473" s="19">
        <f>IF(N473&lt;&gt;0,1,0)</f>
        <v>1</v>
      </c>
      <c r="AD473" s="23" t="str">
        <f>IF(W473&lt;&gt;"",$H473*W473,"")</f>
        <v/>
      </c>
      <c r="AE473" s="23" t="str">
        <f>IF(X473&lt;&gt;"",$H473*X473,"")</f>
        <v/>
      </c>
    </row>
    <row r="474" spans="2:31" x14ac:dyDescent="0.25">
      <c r="B474" s="18">
        <f>IF(G474="","",B473+1)</f>
        <v>452</v>
      </c>
      <c r="C474" s="25">
        <v>5200000000331</v>
      </c>
      <c r="D474" s="19"/>
      <c r="E474" s="19"/>
      <c r="F474" s="2"/>
      <c r="G474" s="20" t="s">
        <v>552</v>
      </c>
      <c r="H474" s="21">
        <v>400</v>
      </c>
      <c r="I474" s="21" t="s">
        <v>598</v>
      </c>
      <c r="J474" s="46"/>
      <c r="K474" s="46" t="s">
        <v>104</v>
      </c>
      <c r="L474" s="47"/>
      <c r="M474" s="48">
        <v>1.58</v>
      </c>
      <c r="N474" s="48">
        <v>1.58</v>
      </c>
      <c r="O474" s="49"/>
      <c r="P474" s="50"/>
      <c r="Q474" s="50">
        <v>0.18</v>
      </c>
      <c r="R474" s="50"/>
      <c r="S474" s="50"/>
      <c r="T474" s="46" t="s">
        <v>605</v>
      </c>
      <c r="U474" s="46" t="s">
        <v>606</v>
      </c>
      <c r="V474" s="51"/>
      <c r="W474" s="62"/>
      <c r="X474" s="62"/>
      <c r="Y474" s="23">
        <f>IF(M474&lt;&gt;"",$H474*M474,"")</f>
        <v>632</v>
      </c>
      <c r="Z474" s="23">
        <f>IF(N474&lt;&gt;"",$H474*N474,"")</f>
        <v>632</v>
      </c>
      <c r="AA474" s="19">
        <f>IF(OR(M474&lt;&gt;"",N474&lt;&gt;""),1,0)</f>
        <v>1</v>
      </c>
      <c r="AB474" s="19">
        <f>IF(M474&lt;&gt;0,1,0)</f>
        <v>1</v>
      </c>
      <c r="AC474" s="19">
        <f>IF(N474&lt;&gt;0,1,0)</f>
        <v>1</v>
      </c>
      <c r="AD474" s="23" t="str">
        <f>IF(W474&lt;&gt;"",$H474*W474,"")</f>
        <v/>
      </c>
      <c r="AE474" s="23" t="str">
        <f>IF(X474&lt;&gt;"",$H474*X474,"")</f>
        <v/>
      </c>
    </row>
    <row r="475" spans="2:31" x14ac:dyDescent="0.25">
      <c r="B475" s="18">
        <f>IF(G475="","",B474+1)</f>
        <v>453</v>
      </c>
      <c r="C475" s="25">
        <v>5200000003862</v>
      </c>
      <c r="D475" s="19"/>
      <c r="E475" s="19"/>
      <c r="F475" s="20"/>
      <c r="G475" s="20" t="s">
        <v>553</v>
      </c>
      <c r="H475" s="21">
        <v>1</v>
      </c>
      <c r="I475" s="21" t="s">
        <v>598</v>
      </c>
      <c r="J475" s="46"/>
      <c r="K475" s="46" t="s">
        <v>104</v>
      </c>
      <c r="L475" s="47"/>
      <c r="M475" s="48">
        <v>2.4</v>
      </c>
      <c r="N475" s="48">
        <v>2.4</v>
      </c>
      <c r="O475" s="49"/>
      <c r="P475" s="50"/>
      <c r="Q475" s="50">
        <v>0.18</v>
      </c>
      <c r="R475" s="50"/>
      <c r="S475" s="50"/>
      <c r="T475" s="46" t="s">
        <v>605</v>
      </c>
      <c r="U475" s="46" t="s">
        <v>606</v>
      </c>
      <c r="V475" s="51"/>
      <c r="W475" s="62"/>
      <c r="X475" s="62"/>
      <c r="Y475" s="23">
        <f>IF(M475&lt;&gt;"",$H475*M475,"")</f>
        <v>2.4</v>
      </c>
      <c r="Z475" s="23">
        <f>IF(N475&lt;&gt;"",$H475*N475,"")</f>
        <v>2.4</v>
      </c>
      <c r="AA475" s="19">
        <f>IF(OR(M475&lt;&gt;"",N475&lt;&gt;""),1,0)</f>
        <v>1</v>
      </c>
      <c r="AB475" s="19">
        <f>IF(M475&lt;&gt;0,1,0)</f>
        <v>1</v>
      </c>
      <c r="AC475" s="19">
        <f>IF(N475&lt;&gt;0,1,0)</f>
        <v>1</v>
      </c>
      <c r="AD475" s="23" t="str">
        <f>IF(W475&lt;&gt;"",$H475*W475,"")</f>
        <v/>
      </c>
      <c r="AE475" s="23" t="str">
        <f>IF(X475&lt;&gt;"",$H475*X475,"")</f>
        <v/>
      </c>
    </row>
    <row r="476" spans="2:31" x14ac:dyDescent="0.25">
      <c r="B476" s="18">
        <f>IF(G476="","",B475+1)</f>
        <v>454</v>
      </c>
      <c r="C476" s="25">
        <v>5200000002688</v>
      </c>
      <c r="D476" s="19"/>
      <c r="E476" s="19"/>
      <c r="F476" s="2"/>
      <c r="G476" s="20" t="s">
        <v>554</v>
      </c>
      <c r="H476" s="21">
        <v>1</v>
      </c>
      <c r="I476" s="21" t="s">
        <v>598</v>
      </c>
      <c r="J476" s="46"/>
      <c r="K476" s="46" t="s">
        <v>104</v>
      </c>
      <c r="L476" s="47"/>
      <c r="M476" s="48">
        <v>3.15</v>
      </c>
      <c r="N476" s="48">
        <v>3.15</v>
      </c>
      <c r="O476" s="49"/>
      <c r="P476" s="50"/>
      <c r="Q476" s="50">
        <v>0.18</v>
      </c>
      <c r="R476" s="50"/>
      <c r="S476" s="50"/>
      <c r="T476" s="46" t="s">
        <v>605</v>
      </c>
      <c r="U476" s="46" t="s">
        <v>606</v>
      </c>
      <c r="V476" s="51"/>
      <c r="W476" s="62"/>
      <c r="X476" s="62"/>
      <c r="Y476" s="23">
        <f>IF(M476&lt;&gt;"",$H476*M476,"")</f>
        <v>3.15</v>
      </c>
      <c r="Z476" s="23">
        <f>IF(N476&lt;&gt;"",$H476*N476,"")</f>
        <v>3.15</v>
      </c>
      <c r="AA476" s="19">
        <f>IF(OR(M476&lt;&gt;"",N476&lt;&gt;""),1,0)</f>
        <v>1</v>
      </c>
      <c r="AB476" s="19">
        <f>IF(M476&lt;&gt;0,1,0)</f>
        <v>1</v>
      </c>
      <c r="AC476" s="19">
        <f>IF(N476&lt;&gt;0,1,0)</f>
        <v>1</v>
      </c>
      <c r="AD476" s="23" t="str">
        <f>IF(W476&lt;&gt;"",$H476*W476,"")</f>
        <v/>
      </c>
      <c r="AE476" s="23" t="str">
        <f>IF(X476&lt;&gt;"",$H476*X476,"")</f>
        <v/>
      </c>
    </row>
    <row r="477" spans="2:31" x14ac:dyDescent="0.25">
      <c r="B477" s="18">
        <f>IF(G477="","",B476+1)</f>
        <v>455</v>
      </c>
      <c r="C477" s="25">
        <v>5200000005947</v>
      </c>
      <c r="D477" s="19"/>
      <c r="E477" s="19"/>
      <c r="F477" s="20"/>
      <c r="G477" s="20" t="s">
        <v>555</v>
      </c>
      <c r="H477" s="21">
        <v>1</v>
      </c>
      <c r="I477" s="21" t="s">
        <v>598</v>
      </c>
      <c r="J477" s="46"/>
      <c r="K477" s="46" t="s">
        <v>104</v>
      </c>
      <c r="L477" s="47"/>
      <c r="M477" s="48">
        <v>3.15</v>
      </c>
      <c r="N477" s="48">
        <v>3.15</v>
      </c>
      <c r="O477" s="49"/>
      <c r="P477" s="50"/>
      <c r="Q477" s="50">
        <v>0.18</v>
      </c>
      <c r="R477" s="50"/>
      <c r="S477" s="50"/>
      <c r="T477" s="46" t="s">
        <v>605</v>
      </c>
      <c r="U477" s="46" t="s">
        <v>606</v>
      </c>
      <c r="V477" s="51"/>
      <c r="W477" s="62"/>
      <c r="X477" s="62"/>
      <c r="Y477" s="23">
        <f>IF(M477&lt;&gt;"",$H477*M477,"")</f>
        <v>3.15</v>
      </c>
      <c r="Z477" s="23">
        <f>IF(N477&lt;&gt;"",$H477*N477,"")</f>
        <v>3.15</v>
      </c>
      <c r="AA477" s="19">
        <f>IF(OR(M477&lt;&gt;"",N477&lt;&gt;""),1,0)</f>
        <v>1</v>
      </c>
      <c r="AB477" s="19">
        <f>IF(M477&lt;&gt;0,1,0)</f>
        <v>1</v>
      </c>
      <c r="AC477" s="19">
        <f>IF(N477&lt;&gt;0,1,0)</f>
        <v>1</v>
      </c>
      <c r="AD477" s="23" t="str">
        <f>IF(W477&lt;&gt;"",$H477*W477,"")</f>
        <v/>
      </c>
      <c r="AE477" s="23" t="str">
        <f>IF(X477&lt;&gt;"",$H477*X477,"")</f>
        <v/>
      </c>
    </row>
    <row r="478" spans="2:31" x14ac:dyDescent="0.25">
      <c r="B478" s="18">
        <f>IF(G478="","",B477+1)</f>
        <v>456</v>
      </c>
      <c r="C478" s="25">
        <v>5200000013244</v>
      </c>
      <c r="D478" s="19"/>
      <c r="E478" s="19"/>
      <c r="F478" s="2"/>
      <c r="G478" s="20" t="s">
        <v>556</v>
      </c>
      <c r="H478" s="21">
        <v>1</v>
      </c>
      <c r="I478" s="21" t="s">
        <v>598</v>
      </c>
      <c r="J478" s="46"/>
      <c r="K478" s="46" t="s">
        <v>104</v>
      </c>
      <c r="L478" s="47"/>
      <c r="M478" s="48">
        <v>5.5</v>
      </c>
      <c r="N478" s="48">
        <v>5.5</v>
      </c>
      <c r="O478" s="49"/>
      <c r="P478" s="50"/>
      <c r="Q478" s="50">
        <v>0.18</v>
      </c>
      <c r="R478" s="50"/>
      <c r="S478" s="50"/>
      <c r="T478" s="46" t="s">
        <v>605</v>
      </c>
      <c r="U478" s="46" t="s">
        <v>606</v>
      </c>
      <c r="V478" s="51"/>
      <c r="W478" s="62"/>
      <c r="X478" s="62"/>
      <c r="Y478" s="23">
        <f>IF(M478&lt;&gt;"",$H478*M478,"")</f>
        <v>5.5</v>
      </c>
      <c r="Z478" s="23">
        <f>IF(N478&lt;&gt;"",$H478*N478,"")</f>
        <v>5.5</v>
      </c>
      <c r="AA478" s="19">
        <f>IF(OR(M478&lt;&gt;"",N478&lt;&gt;""),1,0)</f>
        <v>1</v>
      </c>
      <c r="AB478" s="19">
        <f>IF(M478&lt;&gt;0,1,0)</f>
        <v>1</v>
      </c>
      <c r="AC478" s="19">
        <f>IF(N478&lt;&gt;0,1,0)</f>
        <v>1</v>
      </c>
      <c r="AD478" s="23" t="str">
        <f>IF(W478&lt;&gt;"",$H478*W478,"")</f>
        <v/>
      </c>
      <c r="AE478" s="23" t="str">
        <f>IF(X478&lt;&gt;"",$H478*X478,"")</f>
        <v/>
      </c>
    </row>
    <row r="479" spans="2:31" x14ac:dyDescent="0.25">
      <c r="B479" s="18">
        <f>IF(G479="","",B478+1)</f>
        <v>457</v>
      </c>
      <c r="C479" s="25">
        <v>5200000018208</v>
      </c>
      <c r="D479" s="19"/>
      <c r="E479" s="19"/>
      <c r="F479" s="20"/>
      <c r="G479" s="20" t="s">
        <v>557</v>
      </c>
      <c r="H479" s="21">
        <v>1</v>
      </c>
      <c r="I479" s="21" t="s">
        <v>598</v>
      </c>
      <c r="J479" s="46"/>
      <c r="K479" s="46" t="s">
        <v>104</v>
      </c>
      <c r="L479" s="47"/>
      <c r="M479" s="48">
        <v>3.9</v>
      </c>
      <c r="N479" s="48">
        <v>3.9</v>
      </c>
      <c r="O479" s="49"/>
      <c r="P479" s="50"/>
      <c r="Q479" s="50">
        <v>0.18</v>
      </c>
      <c r="R479" s="50"/>
      <c r="S479" s="50"/>
      <c r="T479" s="46" t="s">
        <v>605</v>
      </c>
      <c r="U479" s="46" t="s">
        <v>606</v>
      </c>
      <c r="V479" s="51"/>
      <c r="W479" s="62"/>
      <c r="X479" s="62"/>
      <c r="Y479" s="23">
        <f>IF(M479&lt;&gt;"",$H479*M479,"")</f>
        <v>3.9</v>
      </c>
      <c r="Z479" s="23">
        <f>IF(N479&lt;&gt;"",$H479*N479,"")</f>
        <v>3.9</v>
      </c>
      <c r="AA479" s="19">
        <f>IF(OR(M479&lt;&gt;"",N479&lt;&gt;""),1,0)</f>
        <v>1</v>
      </c>
      <c r="AB479" s="19">
        <f>IF(M479&lt;&gt;0,1,0)</f>
        <v>1</v>
      </c>
      <c r="AC479" s="19">
        <f>IF(N479&lt;&gt;0,1,0)</f>
        <v>1</v>
      </c>
      <c r="AD479" s="23" t="str">
        <f>IF(W479&lt;&gt;"",$H479*W479,"")</f>
        <v/>
      </c>
      <c r="AE479" s="23" t="str">
        <f>IF(X479&lt;&gt;"",$H479*X479,"")</f>
        <v/>
      </c>
    </row>
    <row r="480" spans="2:31" x14ac:dyDescent="0.25">
      <c r="B480" s="18">
        <f>IF(G480="","",B479+1)</f>
        <v>458</v>
      </c>
      <c r="C480" s="25">
        <v>5200000016273</v>
      </c>
      <c r="D480" s="19"/>
      <c r="E480" s="19"/>
      <c r="F480" s="2"/>
      <c r="G480" s="20" t="s">
        <v>558</v>
      </c>
      <c r="H480" s="21">
        <v>1</v>
      </c>
      <c r="I480" s="21" t="s">
        <v>598</v>
      </c>
      <c r="J480" s="46"/>
      <c r="K480" s="46" t="s">
        <v>104</v>
      </c>
      <c r="L480" s="47"/>
      <c r="M480" s="48"/>
      <c r="N480" s="48"/>
      <c r="O480" s="49"/>
      <c r="P480" s="50"/>
      <c r="Q480" s="50">
        <v>0.18</v>
      </c>
      <c r="R480" s="50"/>
      <c r="S480" s="50"/>
      <c r="T480" s="46" t="s">
        <v>605</v>
      </c>
      <c r="U480" s="46" t="s">
        <v>606</v>
      </c>
      <c r="V480" s="51"/>
      <c r="W480" s="62"/>
      <c r="X480" s="62"/>
      <c r="Y480" s="23" t="str">
        <f>IF(M480&lt;&gt;"",$H480*M480,"")</f>
        <v/>
      </c>
      <c r="Z480" s="23" t="str">
        <f>IF(N480&lt;&gt;"",$H480*N480,"")</f>
        <v/>
      </c>
      <c r="AA480" s="19">
        <f>IF(OR(M480&lt;&gt;"",N480&lt;&gt;""),1,0)</f>
        <v>0</v>
      </c>
      <c r="AB480" s="19">
        <f>IF(M480&lt;&gt;0,1,0)</f>
        <v>0</v>
      </c>
      <c r="AC480" s="19">
        <f>IF(N480&lt;&gt;0,1,0)</f>
        <v>0</v>
      </c>
      <c r="AD480" s="23" t="str">
        <f>IF(W480&lt;&gt;"",$H480*W480,"")</f>
        <v/>
      </c>
      <c r="AE480" s="23" t="str">
        <f>IF(X480&lt;&gt;"",$H480*X480,"")</f>
        <v/>
      </c>
    </row>
    <row r="481" spans="2:30" x14ac:dyDescent="0.25">
      <c r="B481"/>
      <c r="C481"/>
      <c r="D481"/>
      <c r="E481"/>
      <c r="F481"/>
      <c r="G481"/>
      <c r="H481"/>
      <c r="I481"/>
      <c r="J481"/>
      <c r="K481"/>
      <c r="L481"/>
      <c r="M481"/>
      <c r="N481"/>
      <c r="O481"/>
      <c r="P481"/>
      <c r="Q481"/>
      <c r="R481"/>
      <c r="S481"/>
      <c r="T481"/>
      <c r="U481"/>
      <c r="V481"/>
      <c r="W481"/>
      <c r="X481"/>
      <c r="Y481"/>
      <c r="Z481"/>
      <c r="AA481"/>
      <c r="AB481"/>
      <c r="AC481"/>
      <c r="AD481"/>
    </row>
    <row r="482" spans="2:30" x14ac:dyDescent="0.25">
      <c r="B482"/>
      <c r="C482"/>
      <c r="D482"/>
      <c r="E482"/>
      <c r="F482"/>
      <c r="G482"/>
      <c r="H482"/>
      <c r="I482"/>
      <c r="J482"/>
      <c r="K482"/>
      <c r="L482"/>
      <c r="M482"/>
      <c r="N482"/>
      <c r="O482"/>
      <c r="P482"/>
      <c r="Q482"/>
      <c r="R482"/>
      <c r="S482"/>
      <c r="T482"/>
      <c r="U482"/>
      <c r="V482"/>
      <c r="W482"/>
      <c r="X482"/>
      <c r="Y482"/>
      <c r="Z482"/>
      <c r="AA482"/>
      <c r="AB482"/>
      <c r="AC482"/>
      <c r="AD482"/>
    </row>
    <row r="483" spans="2:30" x14ac:dyDescent="0.25">
      <c r="B483"/>
      <c r="C483"/>
      <c r="D483"/>
      <c r="E483"/>
      <c r="F483"/>
      <c r="G483"/>
      <c r="H483"/>
      <c r="I483"/>
      <c r="J483"/>
      <c r="K483"/>
      <c r="L483"/>
      <c r="M483"/>
      <c r="N483"/>
      <c r="O483"/>
      <c r="P483"/>
      <c r="Q483"/>
      <c r="R483"/>
      <c r="S483"/>
      <c r="T483"/>
      <c r="U483"/>
      <c r="V483"/>
      <c r="W483"/>
      <c r="X483"/>
      <c r="Y483"/>
      <c r="Z483"/>
      <c r="AA483"/>
      <c r="AB483"/>
      <c r="AC483"/>
      <c r="AD483"/>
    </row>
    <row r="484" spans="2:30" x14ac:dyDescent="0.25">
      <c r="B484"/>
      <c r="C484"/>
      <c r="D484"/>
      <c r="E484"/>
      <c r="F484"/>
      <c r="G484"/>
      <c r="H484"/>
      <c r="I484"/>
      <c r="J484"/>
      <c r="K484"/>
      <c r="L484"/>
      <c r="M484"/>
      <c r="N484"/>
      <c r="O484"/>
      <c r="P484"/>
      <c r="Q484"/>
      <c r="R484"/>
      <c r="S484"/>
      <c r="T484"/>
      <c r="U484"/>
      <c r="V484"/>
      <c r="W484"/>
      <c r="X484"/>
      <c r="Y484"/>
      <c r="Z484"/>
      <c r="AA484"/>
      <c r="AB484"/>
      <c r="AC484"/>
      <c r="AD484"/>
    </row>
    <row r="485" spans="2:30" x14ac:dyDescent="0.25">
      <c r="B485"/>
      <c r="C485"/>
      <c r="D485"/>
      <c r="E485"/>
      <c r="F485"/>
      <c r="G485"/>
      <c r="H485"/>
      <c r="I485"/>
      <c r="J485"/>
      <c r="K485"/>
      <c r="L485"/>
      <c r="M485"/>
      <c r="N485"/>
      <c r="O485"/>
      <c r="P485"/>
      <c r="Q485"/>
      <c r="R485"/>
      <c r="S485"/>
      <c r="T485"/>
      <c r="U485"/>
      <c r="V485"/>
      <c r="W485"/>
      <c r="X485"/>
      <c r="Y485"/>
      <c r="Z485"/>
      <c r="AA485"/>
      <c r="AB485"/>
      <c r="AC485"/>
      <c r="AD485"/>
    </row>
    <row r="486" spans="2:30" x14ac:dyDescent="0.25">
      <c r="B486"/>
      <c r="C486"/>
      <c r="D486"/>
      <c r="E486"/>
      <c r="F486"/>
      <c r="G486"/>
      <c r="H486"/>
      <c r="I486"/>
      <c r="J486"/>
      <c r="K486"/>
      <c r="L486"/>
      <c r="M486"/>
      <c r="N486"/>
      <c r="O486"/>
      <c r="P486"/>
      <c r="Q486"/>
      <c r="R486"/>
      <c r="S486"/>
      <c r="T486"/>
      <c r="U486"/>
      <c r="V486"/>
      <c r="W486"/>
      <c r="X486"/>
      <c r="Y486"/>
      <c r="Z486"/>
      <c r="AA486"/>
      <c r="AB486"/>
      <c r="AC486"/>
      <c r="AD486"/>
    </row>
    <row r="487" spans="2:30" x14ac:dyDescent="0.25">
      <c r="B487"/>
      <c r="C487"/>
      <c r="D487"/>
      <c r="E487"/>
      <c r="F487"/>
      <c r="G487"/>
      <c r="H487"/>
      <c r="I487"/>
      <c r="J487"/>
      <c r="K487"/>
      <c r="L487"/>
      <c r="M487"/>
      <c r="N487"/>
      <c r="O487"/>
      <c r="P487"/>
      <c r="Q487"/>
      <c r="R487"/>
      <c r="S487"/>
      <c r="T487"/>
      <c r="U487"/>
      <c r="V487"/>
      <c r="W487"/>
      <c r="X487"/>
      <c r="Y487"/>
      <c r="Z487"/>
      <c r="AA487"/>
      <c r="AB487"/>
      <c r="AC487"/>
      <c r="AD487"/>
    </row>
    <row r="488" spans="2:30" x14ac:dyDescent="0.25">
      <c r="B488"/>
      <c r="C488"/>
      <c r="D488"/>
      <c r="E488"/>
      <c r="F488"/>
      <c r="G488"/>
      <c r="H488"/>
      <c r="I488"/>
      <c r="J488"/>
      <c r="K488"/>
      <c r="L488"/>
      <c r="M488"/>
      <c r="N488"/>
      <c r="O488"/>
      <c r="P488"/>
      <c r="Q488"/>
      <c r="R488"/>
      <c r="S488"/>
      <c r="T488"/>
      <c r="U488"/>
      <c r="V488"/>
      <c r="W488"/>
      <c r="X488"/>
      <c r="Y488"/>
      <c r="Z488"/>
      <c r="AA488"/>
      <c r="AB488"/>
      <c r="AC488"/>
      <c r="AD488"/>
    </row>
    <row r="489" spans="2:30" x14ac:dyDescent="0.25">
      <c r="B489"/>
      <c r="C489"/>
      <c r="D489"/>
      <c r="E489"/>
      <c r="F489"/>
      <c r="G489"/>
      <c r="H489"/>
      <c r="I489"/>
      <c r="J489"/>
      <c r="K489"/>
      <c r="L489"/>
      <c r="M489"/>
      <c r="N489"/>
      <c r="O489"/>
      <c r="P489"/>
      <c r="Q489"/>
      <c r="R489"/>
      <c r="S489"/>
      <c r="T489"/>
      <c r="U489"/>
      <c r="V489"/>
      <c r="W489"/>
      <c r="X489"/>
      <c r="Y489"/>
      <c r="Z489"/>
      <c r="AA489"/>
      <c r="AB489"/>
      <c r="AC489"/>
      <c r="AD489"/>
    </row>
    <row r="490" spans="2:30" x14ac:dyDescent="0.25">
      <c r="B490"/>
      <c r="C490"/>
      <c r="D490"/>
      <c r="E490"/>
      <c r="F490"/>
      <c r="G490"/>
      <c r="H490"/>
      <c r="I490"/>
      <c r="J490"/>
      <c r="K490"/>
      <c r="L490"/>
      <c r="M490"/>
      <c r="N490"/>
      <c r="O490"/>
      <c r="P490"/>
      <c r="Q490"/>
      <c r="R490"/>
      <c r="S490"/>
      <c r="T490"/>
      <c r="U490"/>
      <c r="V490"/>
      <c r="W490"/>
      <c r="X490"/>
      <c r="Y490"/>
      <c r="Z490"/>
      <c r="AA490"/>
      <c r="AB490"/>
      <c r="AC490"/>
      <c r="AD490"/>
    </row>
    <row r="491" spans="2:30" x14ac:dyDescent="0.25">
      <c r="B491"/>
      <c r="C491"/>
      <c r="D491"/>
      <c r="E491"/>
      <c r="F491"/>
      <c r="G491"/>
      <c r="H491"/>
      <c r="I491"/>
      <c r="J491"/>
      <c r="K491"/>
      <c r="L491"/>
      <c r="M491"/>
      <c r="N491"/>
      <c r="O491"/>
      <c r="P491"/>
      <c r="Q491"/>
      <c r="R491"/>
      <c r="S491"/>
      <c r="T491"/>
      <c r="U491"/>
      <c r="V491"/>
      <c r="W491"/>
      <c r="X491"/>
      <c r="Y491"/>
      <c r="Z491"/>
      <c r="AA491"/>
      <c r="AB491"/>
      <c r="AC491"/>
      <c r="AD491"/>
    </row>
  </sheetData>
  <autoFilter ref="B22:AA1022" xr:uid="{58B4BD8D-C952-4896-95B5-705E76EABDBF}"/>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DD5043E6-809A-451C-8A45-4595DA776594}">
          <x14:formula1>
            <xm:f>Validação!$F$2:$F$4</xm:f>
          </x14:formula1>
          <xm:sqref>F9</xm:sqref>
        </x14:dataValidation>
        <x14:dataValidation type="list" allowBlank="1" showInputMessage="1" showErrorMessage="1" xr:uid="{EBBF6A00-7E3B-44E9-9860-4CD6F56D10A6}">
          <x14:formula1>
            <xm:f>Validação!$C$2:$C$7</xm:f>
          </x14:formula1>
          <xm:sqref>K23:K480</xm:sqref>
        </x14:dataValidation>
        <x14:dataValidation type="list" allowBlank="1" showInputMessage="1" showErrorMessage="1" xr:uid="{9B05366C-08E5-4D62-8917-276BAA9AF7BB}">
          <x14:formula1>
            <xm:f>Validação!$B$2:$B$29</xm:f>
          </x14:formula1>
          <xm:sqref>F5</xm:sqref>
        </x14:dataValidation>
        <x14:dataValidation type="list" allowBlank="1" showInputMessage="1" showErrorMessage="1" xr:uid="{4A203B2A-C118-44A8-9ACC-907219423D28}">
          <x14:formula1>
            <xm:f>Validação!$A$2:$A$7</xm:f>
          </x14:formula1>
          <xm:sqref>F7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F6E5D-ECB9-44E4-9D6E-E61B1E1AE8EE}">
  <dimension ref="A1:F29"/>
  <sheetViews>
    <sheetView workbookViewId="0">
      <selection activeCell="C38" sqref="C38:C39"/>
    </sheetView>
  </sheetViews>
  <sheetFormatPr defaultRowHeight="15" x14ac:dyDescent="0.25"/>
  <cols>
    <col min="1" max="1" width="10" customWidth="1"/>
    <col min="2" max="2" width="9.7109375" bestFit="1" customWidth="1"/>
    <col min="3" max="3" width="69.28515625" bestFit="1" customWidth="1"/>
    <col min="4" max="4" width="22.7109375" customWidth="1"/>
    <col min="5" max="5" width="16.5703125" bestFit="1" customWidth="1"/>
  </cols>
  <sheetData>
    <row r="1" spans="1:6" x14ac:dyDescent="0.25">
      <c r="A1" t="s">
        <v>27</v>
      </c>
      <c r="B1" t="s">
        <v>62</v>
      </c>
      <c r="C1" t="s">
        <v>66</v>
      </c>
      <c r="D1" t="s">
        <v>87</v>
      </c>
      <c r="E1" t="s">
        <v>96</v>
      </c>
      <c r="F1" t="s">
        <v>107</v>
      </c>
    </row>
    <row r="2" spans="1:6" x14ac:dyDescent="0.25">
      <c r="A2" t="s">
        <v>33</v>
      </c>
      <c r="B2" t="s">
        <v>33</v>
      </c>
      <c r="C2" t="s">
        <v>104</v>
      </c>
      <c r="D2" t="s">
        <v>33</v>
      </c>
      <c r="E2" t="s">
        <v>33</v>
      </c>
      <c r="F2" t="s">
        <v>33</v>
      </c>
    </row>
    <row r="3" spans="1:6" x14ac:dyDescent="0.25">
      <c r="A3" t="s">
        <v>29</v>
      </c>
      <c r="B3" t="s">
        <v>35</v>
      </c>
      <c r="C3" t="s">
        <v>81</v>
      </c>
      <c r="D3" t="s">
        <v>88</v>
      </c>
      <c r="E3" t="s">
        <v>97</v>
      </c>
      <c r="F3" t="s">
        <v>114</v>
      </c>
    </row>
    <row r="4" spans="1:6" x14ac:dyDescent="0.25">
      <c r="A4" t="s">
        <v>30</v>
      </c>
      <c r="B4" t="s">
        <v>36</v>
      </c>
      <c r="C4" t="s">
        <v>82</v>
      </c>
      <c r="D4" t="s">
        <v>89</v>
      </c>
      <c r="E4" t="s">
        <v>98</v>
      </c>
      <c r="F4" t="s">
        <v>115</v>
      </c>
    </row>
    <row r="5" spans="1:6" x14ac:dyDescent="0.25">
      <c r="A5" t="s">
        <v>31</v>
      </c>
      <c r="B5" t="s">
        <v>37</v>
      </c>
      <c r="C5" t="s">
        <v>83</v>
      </c>
      <c r="D5" t="s">
        <v>121</v>
      </c>
    </row>
    <row r="6" spans="1:6" x14ac:dyDescent="0.25">
      <c r="A6" t="s">
        <v>32</v>
      </c>
      <c r="B6" t="s">
        <v>38</v>
      </c>
      <c r="C6" t="s">
        <v>84</v>
      </c>
    </row>
    <row r="7" spans="1:6" x14ac:dyDescent="0.25">
      <c r="A7" t="s">
        <v>34</v>
      </c>
      <c r="B7" t="s">
        <v>39</v>
      </c>
      <c r="C7" t="s">
        <v>85</v>
      </c>
    </row>
    <row r="8" spans="1:6" x14ac:dyDescent="0.25">
      <c r="B8" t="s">
        <v>40</v>
      </c>
    </row>
    <row r="9" spans="1:6" x14ac:dyDescent="0.25">
      <c r="B9" t="s">
        <v>41</v>
      </c>
    </row>
    <row r="10" spans="1:6" x14ac:dyDescent="0.25">
      <c r="B10" t="s">
        <v>42</v>
      </c>
    </row>
    <row r="11" spans="1:6" x14ac:dyDescent="0.25">
      <c r="B11" t="s">
        <v>43</v>
      </c>
    </row>
    <row r="12" spans="1:6" x14ac:dyDescent="0.25">
      <c r="B12" t="s">
        <v>44</v>
      </c>
    </row>
    <row r="13" spans="1:6" x14ac:dyDescent="0.25">
      <c r="B13" t="s">
        <v>45</v>
      </c>
    </row>
    <row r="14" spans="1:6" x14ac:dyDescent="0.25">
      <c r="B14" t="s">
        <v>46</v>
      </c>
    </row>
    <row r="15" spans="1:6" x14ac:dyDescent="0.25">
      <c r="B15" t="s">
        <v>47</v>
      </c>
    </row>
    <row r="16" spans="1:6" x14ac:dyDescent="0.25">
      <c r="B16" t="s">
        <v>48</v>
      </c>
    </row>
    <row r="17" spans="2:2" x14ac:dyDescent="0.25">
      <c r="B17" t="s">
        <v>49</v>
      </c>
    </row>
    <row r="18" spans="2:2" x14ac:dyDescent="0.25">
      <c r="B18" t="s">
        <v>50</v>
      </c>
    </row>
    <row r="19" spans="2:2" x14ac:dyDescent="0.25">
      <c r="B19" t="s">
        <v>51</v>
      </c>
    </row>
    <row r="20" spans="2:2" x14ac:dyDescent="0.25">
      <c r="B20" t="s">
        <v>52</v>
      </c>
    </row>
    <row r="21" spans="2:2" x14ac:dyDescent="0.25">
      <c r="B21" t="s">
        <v>53</v>
      </c>
    </row>
    <row r="22" spans="2:2" x14ac:dyDescent="0.25">
      <c r="B22" t="s">
        <v>54</v>
      </c>
    </row>
    <row r="23" spans="2:2" x14ac:dyDescent="0.25">
      <c r="B23" t="s">
        <v>55</v>
      </c>
    </row>
    <row r="24" spans="2:2" x14ac:dyDescent="0.25">
      <c r="B24" t="s">
        <v>56</v>
      </c>
    </row>
    <row r="25" spans="2:2" x14ac:dyDescent="0.25">
      <c r="B25" t="s">
        <v>57</v>
      </c>
    </row>
    <row r="26" spans="2:2" x14ac:dyDescent="0.25">
      <c r="B26" t="s">
        <v>58</v>
      </c>
    </row>
    <row r="27" spans="2:2" x14ac:dyDescent="0.25">
      <c r="B27" t="s">
        <v>59</v>
      </c>
    </row>
    <row r="28" spans="2:2" x14ac:dyDescent="0.25">
      <c r="B28" t="s">
        <v>60</v>
      </c>
    </row>
    <row r="29" spans="2:2" x14ac:dyDescent="0.25">
      <c r="B29" t="s">
        <v>61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Instruções e Resumo</vt:lpstr>
      <vt:lpstr>UTE|UTG PARNAÍBA</vt:lpstr>
      <vt:lpstr>UTE ITAQUI</vt:lpstr>
      <vt:lpstr>UTE PECÉM II</vt:lpstr>
      <vt:lpstr>Validação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Araujo</dc:creator>
  <cp:lastModifiedBy>Felipe Silva</cp:lastModifiedBy>
  <dcterms:created xsi:type="dcterms:W3CDTF">2018-03-07T12:36:12Z</dcterms:created>
  <dcterms:modified xsi:type="dcterms:W3CDTF">2020-11-26T23:11:45Z</dcterms:modified>
</cp:coreProperties>
</file>