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eneva-my.sharepoint.com/personal/flavio_conceicao_eneva_com_br/Documents/Flavio/02. PUC/TFC/01. Bases de Dados/"/>
    </mc:Choice>
  </mc:AlternateContent>
  <xr:revisionPtr revIDLastSave="1" documentId="11_F25DC773A252ABDACC10487681D8721A5ADE58F3" xr6:coauthVersionLast="46" xr6:coauthVersionMax="46" xr10:uidLastSave="{F71DB67F-5C32-4596-B00E-3F05B8945229}"/>
  <bookViews>
    <workbookView xWindow="-120" yWindow="-120" windowWidth="20730" windowHeight="11160" xr2:uid="{00000000-000D-0000-FFFF-FFFF00000000}"/>
  </bookViews>
  <sheets>
    <sheet name="Política 1" sheetId="2" r:id="rId1"/>
    <sheet name="Política 2" sheetId="3" r:id="rId2"/>
    <sheet name="Política 3" sheetId="4" r:id="rId3"/>
  </sheets>
  <definedNames>
    <definedName name="_xlnm._FilterDatabase" localSheetId="0" hidden="1">'Política 1'!$B$4:$J$5</definedName>
    <definedName name="_xlnm._FilterDatabase" localSheetId="1" hidden="1">'Política 2'!$B$4:$J$5</definedName>
    <definedName name="_xlnm._FilterDatabase" localSheetId="2" hidden="1">'Política 3'!$B$4:$J$5</definedName>
  </definedNames>
  <calcPr calcId="191029"/>
  <pivotCaches>
    <pivotCache cacheId="76" r:id="rId4"/>
    <pivotCache cacheId="97" r:id="rId5"/>
    <pivotCache cacheId="10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4" l="1"/>
  <c r="R3" i="4"/>
  <c r="T2" i="4" s="1"/>
  <c r="S3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Q3" i="3"/>
  <c r="R3" i="3"/>
  <c r="T2" i="3" s="1"/>
  <c r="S3" i="3"/>
  <c r="J5" i="3"/>
  <c r="J6" i="3"/>
  <c r="J7" i="3"/>
  <c r="J8" i="3"/>
  <c r="J9" i="3"/>
  <c r="J10" i="3"/>
  <c r="J11" i="3"/>
  <c r="Q3" i="2"/>
  <c r="R3" i="2"/>
  <c r="T2" i="2" s="1"/>
  <c r="S3" i="2"/>
  <c r="J5" i="2"/>
</calcChain>
</file>

<file path=xl/sharedStrings.xml><?xml version="1.0" encoding="utf-8"?>
<sst xmlns="http://schemas.openxmlformats.org/spreadsheetml/2006/main" count="1574" uniqueCount="106">
  <si>
    <t>80000000002012</t>
  </si>
  <si>
    <t>Máx. de Saving_Valor</t>
  </si>
  <si>
    <t>Mín. de CEU_Correção</t>
  </si>
  <si>
    <t>Mín. de Baseline</t>
  </si>
  <si>
    <t>Rótulos de Linha</t>
  </si>
  <si>
    <t>EXW</t>
  </si>
  <si>
    <t>Subcategoria 14</t>
  </si>
  <si>
    <t>Categoria 6</t>
  </si>
  <si>
    <t>Sim</t>
  </si>
  <si>
    <t>Melhor Proposta?</t>
  </si>
  <si>
    <t>Faixa</t>
  </si>
  <si>
    <t>Saving_Valor</t>
  </si>
  <si>
    <t>CEU_Correção</t>
  </si>
  <si>
    <t>Baseline</t>
  </si>
  <si>
    <t>Incoterm</t>
  </si>
  <si>
    <t>Subcategoria</t>
  </si>
  <si>
    <t>Categoria</t>
  </si>
  <si>
    <t>Material</t>
  </si>
  <si>
    <t>Saving</t>
  </si>
  <si>
    <t>Valor Contratado</t>
  </si>
  <si>
    <t>Política 1 - [faixa=[4.000000..5.000000)], [preco=[2256.943604..4027.744629)], [incoterm=[1.000000..1.000000]]</t>
  </si>
  <si>
    <t>80000000002010</t>
  </si>
  <si>
    <t>80000000002011</t>
  </si>
  <si>
    <t>80000000002017</t>
  </si>
  <si>
    <t>80000000001994</t>
  </si>
  <si>
    <t>80000000002001</t>
  </si>
  <si>
    <t>80000000001995</t>
  </si>
  <si>
    <t>Política 2 - [incoterm=[1.000000..1.000000]]</t>
  </si>
  <si>
    <t>CIP</t>
  </si>
  <si>
    <t>Subcategoria 17</t>
  </si>
  <si>
    <t>Categoria 7</t>
  </si>
  <si>
    <t>80000000002691</t>
  </si>
  <si>
    <t>80000000002760</t>
  </si>
  <si>
    <t>80000000002759</t>
  </si>
  <si>
    <t>80000000002747</t>
  </si>
  <si>
    <t>80000000002727</t>
  </si>
  <si>
    <t>80000000002725</t>
  </si>
  <si>
    <t>80000000002724</t>
  </si>
  <si>
    <t>80000000002723</t>
  </si>
  <si>
    <t>80000000002722</t>
  </si>
  <si>
    <t>80000000002719</t>
  </si>
  <si>
    <t>80000000002718</t>
  </si>
  <si>
    <t>80000000002666</t>
  </si>
  <si>
    <t>80000000002765</t>
  </si>
  <si>
    <t>80000000002738</t>
  </si>
  <si>
    <t>80000000002731</t>
  </si>
  <si>
    <t>80000000002721</t>
  </si>
  <si>
    <t>80000000002720</t>
  </si>
  <si>
    <t>80000000002714</t>
  </si>
  <si>
    <t>80000000002713</t>
  </si>
  <si>
    <t>80000000002682</t>
  </si>
  <si>
    <t>80000000002780</t>
  </si>
  <si>
    <t>80000000002779</t>
  </si>
  <si>
    <t>80000000002778</t>
  </si>
  <si>
    <t>80000000002770</t>
  </si>
  <si>
    <t>80000000002768</t>
  </si>
  <si>
    <t>80000000002762</t>
  </si>
  <si>
    <t>80000000002758</t>
  </si>
  <si>
    <t>80000000002754</t>
  </si>
  <si>
    <t>80000000002753</t>
  </si>
  <si>
    <t>80000000002752</t>
  </si>
  <si>
    <t>80000000002750</t>
  </si>
  <si>
    <t>80000000002743</t>
  </si>
  <si>
    <t>80000000002742</t>
  </si>
  <si>
    <t>80000000002735</t>
  </si>
  <si>
    <t>80000000002726</t>
  </si>
  <si>
    <t>80000000002715</t>
  </si>
  <si>
    <t>80000000002706</t>
  </si>
  <si>
    <t>80000000002704</t>
  </si>
  <si>
    <t>80000000002701</t>
  </si>
  <si>
    <t>80000000002686</t>
  </si>
  <si>
    <t>80000000002685</t>
  </si>
  <si>
    <t>80000000002684</t>
  </si>
  <si>
    <t>80000000002683</t>
  </si>
  <si>
    <t>80000000002681</t>
  </si>
  <si>
    <t>80000000002672</t>
  </si>
  <si>
    <t>80000000002671</t>
  </si>
  <si>
    <t>80000000002670</t>
  </si>
  <si>
    <t>80000000002669</t>
  </si>
  <si>
    <t>80000000002668</t>
  </si>
  <si>
    <t>80000000002667</t>
  </si>
  <si>
    <t>80000000002665</t>
  </si>
  <si>
    <t>80000000002761</t>
  </si>
  <si>
    <t>80000000002751</t>
  </si>
  <si>
    <t>80000000002697</t>
  </si>
  <si>
    <t>80000000002772</t>
  </si>
  <si>
    <t>80000000002764</t>
  </si>
  <si>
    <t>80000000002740</t>
  </si>
  <si>
    <t>80000000002736</t>
  </si>
  <si>
    <t>80000000002734</t>
  </si>
  <si>
    <t>80000000002712</t>
  </si>
  <si>
    <t>80000000002711</t>
  </si>
  <si>
    <t>80000000002708</t>
  </si>
  <si>
    <t>80000000002707</t>
  </si>
  <si>
    <t>80000000002703</t>
  </si>
  <si>
    <t>80000000002702</t>
  </si>
  <si>
    <t>80000000002694</t>
  </si>
  <si>
    <t>80000000002693</t>
  </si>
  <si>
    <t>80000000002687</t>
  </si>
  <si>
    <t>80000000002664</t>
  </si>
  <si>
    <t>80000000002766</t>
  </si>
  <si>
    <t>80000000002695</t>
  </si>
  <si>
    <t>80000000002705</t>
  </si>
  <si>
    <t>80000000002771</t>
  </si>
  <si>
    <t>80000000002754 -&gt; Baseline expressivo para mais</t>
  </si>
  <si>
    <t>Política 3 - [incoterm=[1.000000..1.000000]]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</si>
</sst>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1"/>
      <name val="Calibri"/>
      <family val="2"/>
    </font>
    <font>
      <b/>
      <sz val="15"/>
      <color theme="0"/>
      <name val="Calibri"/>
      <family val="2"/>
    </font>
    <font>
      <b/>
      <sz val="12"/>
      <color theme="0"/>
      <name val="Calibri"/>
      <family val="2"/>
    </font>
    <font>
      <b/>
      <sz val="2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0" fontId="1" fillId="0" borderId="0" xfId="1" pivotButton="1"/>
    <xf numFmtId="0" fontId="1" fillId="0" borderId="1" xfId="1" applyBorder="1" applyAlignment="1">
      <alignment horizontal="center"/>
    </xf>
    <xf numFmtId="2" fontId="0" fillId="0" borderId="1" xfId="2" applyNumberFormat="1" applyFont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9" fontId="3" fillId="0" borderId="2" xfId="2" applyFont="1" applyBorder="1" applyAlignment="1">
      <alignment horizontal="center" vertical="center"/>
    </xf>
    <xf numFmtId="44" fontId="0" fillId="0" borderId="1" xfId="3" applyFont="1" applyBorder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  <xf numFmtId="0" fontId="6" fillId="0" borderId="0" xfId="1" applyFont="1" applyAlignment="1">
      <alignment horizontal="left"/>
    </xf>
  </cellXfs>
  <cellStyles count="4">
    <cellStyle name="Moeda 2" xfId="3" xr:uid="{2EA311A3-BFC9-449A-9285-6C5A7446E780}"/>
    <cellStyle name="Normal" xfId="0" builtinId="0"/>
    <cellStyle name="Normal 2" xfId="1" xr:uid="{A42779E5-2005-4C27-A2B2-A883EAE80408}"/>
    <cellStyle name="Porcentagem 2" xfId="2" xr:uid="{59C99B78-E17A-41A6-8ED1-DB54FB6E84BC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TFC.000%20-%20Monitor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TFC.000%20-%20Monitor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TFC.000%20-%20Monitor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lavio Conceicao" refreshedDate="44337.069112268517" createdVersion="6" refreshedVersion="6" minRefreshableVersion="3" recordCount="1" xr:uid="{00A399B3-36DE-4E5B-A811-575119A8E4DB}">
  <cacheSource type="worksheet">
    <worksheetSource ref="B4:J5" sheet="Política 1" r:id="rId2"/>
  </cacheSource>
  <cacheFields count="9">
    <cacheField name="Material" numFmtId="0">
      <sharedItems count="1">
        <s v="80000000002012"/>
      </sharedItems>
    </cacheField>
    <cacheField name="Categoria" numFmtId="0">
      <sharedItems/>
    </cacheField>
    <cacheField name="Subcategoria" numFmtId="0">
      <sharedItems/>
    </cacheField>
    <cacheField name="Incoterm" numFmtId="0">
      <sharedItems/>
    </cacheField>
    <cacheField name="Baseline" numFmtId="0">
      <sharedItems containsSemiMixedTypes="0" containsString="0" containsNumber="1" minValue="2224.25" maxValue="2224.25"/>
    </cacheField>
    <cacheField name="CEU_Correção" numFmtId="0">
      <sharedItems containsSemiMixedTypes="0" containsString="0" containsNumber="1" minValue="2274.5732101970766" maxValue="2274.5732101970766"/>
    </cacheField>
    <cacheField name="Saving_Valor" numFmtId="2">
      <sharedItems containsSemiMixedTypes="0" containsString="0" containsNumber="1" minValue="-50.323210197076605" maxValue="-50.323210197076605"/>
    </cacheField>
    <cacheField name="Faixa" numFmtId="0">
      <sharedItems containsSemiMixedTypes="0" containsString="0" containsNumber="1" containsInteger="1" minValue="4" maxValue="4"/>
    </cacheField>
    <cacheField name="Melhor Proposta?" numFmtId="0">
      <sharedItems count="1">
        <s v="Si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lavio Conceicao" refreshedDate="44337.085702546297" createdVersion="6" refreshedVersion="6" minRefreshableVersion="3" recordCount="7" xr:uid="{EFBBE6F6-8407-4B2D-97BA-BA97BCC626F0}">
  <cacheSource type="worksheet">
    <worksheetSource ref="B4:J11" sheet="Política 2" r:id="rId2"/>
  </cacheSource>
  <cacheFields count="9">
    <cacheField name="Material" numFmtId="0">
      <sharedItems count="7">
        <s v="80000000001994"/>
        <s v="80000000001995"/>
        <s v="80000000002001"/>
        <s v="80000000002010"/>
        <s v="80000000002011"/>
        <s v="80000000002012"/>
        <s v="80000000002017"/>
      </sharedItems>
    </cacheField>
    <cacheField name="Categoria" numFmtId="0">
      <sharedItems/>
    </cacheField>
    <cacheField name="Subcategoria" numFmtId="0">
      <sharedItems/>
    </cacheField>
    <cacheField name="Incoterm" numFmtId="0">
      <sharedItems/>
    </cacheField>
    <cacheField name="Baseline" numFmtId="0">
      <sharedItems containsSemiMixedTypes="0" containsString="0" containsNumber="1" minValue="389.54" maxValue="5980"/>
    </cacheField>
    <cacheField name="CEU_Correção" numFmtId="0">
      <sharedItems containsSemiMixedTypes="0" containsString="0" containsNumber="1" minValue="719.75595004468732" maxValue="7113.8941230426126"/>
    </cacheField>
    <cacheField name="Saving_Valor" numFmtId="2">
      <sharedItems containsSemiMixedTypes="0" containsString="0" containsNumber="1" minValue="-2056.5446996513765" maxValue="-50.323210197076605"/>
    </cacheField>
    <cacheField name="Faixa" numFmtId="0">
      <sharedItems containsSemiMixedTypes="0" containsString="0" containsNumber="1" containsInteger="1" minValue="3" maxValue="6"/>
    </cacheField>
    <cacheField name="Melhor Proposta?" numFmtId="0">
      <sharedItems count="1">
        <s v="Si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lavio Conceicao" refreshedDate="44337.085814583334" createdVersion="6" refreshedVersion="6" minRefreshableVersion="3" recordCount="351" xr:uid="{01CFB247-F76D-42A4-83AB-C30665EEE058}">
  <cacheSource type="worksheet">
    <worksheetSource ref="B4:J355" sheet="Política 3" r:id="rId2"/>
  </cacheSource>
  <cacheFields count="9">
    <cacheField name="Material" numFmtId="0">
      <sharedItems count="73">
        <s v="80000000002664"/>
        <s v="80000000002691"/>
        <s v="80000000002771"/>
        <s v="80000000002665"/>
        <s v="80000000002666"/>
        <s v="80000000002667"/>
        <s v="80000000002668"/>
        <s v="80000000002669"/>
        <s v="80000000002670"/>
        <s v="80000000002671"/>
        <s v="80000000002672"/>
        <s v="80000000002681"/>
        <s v="80000000002683"/>
        <s v="80000000002684"/>
        <s v="80000000002685"/>
        <s v="80000000002686"/>
        <s v="80000000002687"/>
        <s v="80000000002693"/>
        <s v="80000000002694"/>
        <s v="80000000002695"/>
        <s v="80000000002697"/>
        <s v="80000000002701"/>
        <s v="80000000002703"/>
        <s v="80000000002704"/>
        <s v="80000000002705"/>
        <s v="80000000002706"/>
        <s v="80000000002707"/>
        <s v="80000000002708"/>
        <s v="80000000002711"/>
        <s v="80000000002712"/>
        <s v="80000000002715"/>
        <s v="80000000002725"/>
        <s v="80000000002726"/>
        <s v="80000000002734"/>
        <s v="80000000002735"/>
        <s v="80000000002736"/>
        <s v="80000000002740"/>
        <s v="80000000002743"/>
        <s v="80000000002758"/>
        <s v="80000000002760"/>
        <s v="80000000002762"/>
        <s v="80000000002766"/>
        <s v="80000000002768"/>
        <s v="80000000002770"/>
        <s v="80000000002772"/>
        <s v="80000000002778"/>
        <s v="80000000002779"/>
        <s v="80000000002780"/>
        <s v="80000000002702"/>
        <s v="80000000002713"/>
        <s v="80000000002714"/>
        <s v="80000000002718"/>
        <s v="80000000002719"/>
        <s v="80000000002720"/>
        <s v="80000000002721"/>
        <s v="80000000002722"/>
        <s v="80000000002723"/>
        <s v="80000000002724"/>
        <s v="80000000002727"/>
        <s v="80000000002731"/>
        <s v="80000000002747"/>
        <s v="80000000002751"/>
        <s v="80000000002752"/>
        <s v="80000000002753"/>
        <s v="80000000002754"/>
        <s v="80000000002759"/>
        <s v="80000000002761"/>
        <s v="80000000002764"/>
        <s v="80000000002765"/>
        <s v="80000000002742"/>
        <s v="80000000002750"/>
        <s v="80000000002682"/>
        <s v="80000000002738"/>
      </sharedItems>
    </cacheField>
    <cacheField name="Categoria" numFmtId="0">
      <sharedItems/>
    </cacheField>
    <cacheField name="Subcategoria" numFmtId="0">
      <sharedItems/>
    </cacheField>
    <cacheField name="Incoterm" numFmtId="0">
      <sharedItems/>
    </cacheField>
    <cacheField name="Baseline" numFmtId="0">
      <sharedItems containsSemiMixedTypes="0" containsString="0" containsNumber="1" minValue="3.9" maxValue="450.8"/>
    </cacheField>
    <cacheField name="CEU_Correção" numFmtId="0">
      <sharedItems containsSemiMixedTypes="0" containsString="0" containsNumber="1" minValue="5.1451620000000009" maxValue="297.41373126885873"/>
    </cacheField>
    <cacheField name="Saving_Valor" numFmtId="2">
      <sharedItems containsSemiMixedTypes="0" containsString="0" containsNumber="1" minValue="-235.12373126885873" maxValue="438.77206627434259"/>
    </cacheField>
    <cacheField name="Faixa" numFmtId="0">
      <sharedItems containsSemiMixedTypes="0" containsString="0" containsNumber="1" containsInteger="1" minValue="1" maxValue="1"/>
    </cacheField>
    <cacheField name="Melhor Proposta?" numFmtId="0">
      <sharedItems count="2">
        <s v="Não"/>
        <s v="Si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s v="Categoria 6"/>
    <s v="Subcategoria 14"/>
    <s v="EXW"/>
    <n v="2224.25"/>
    <n v="2274.5732101970766"/>
    <n v="-50.323210197076605"/>
    <n v="4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s v="Categoria 6"/>
    <s v="Subcategoria 14"/>
    <s v="EXW"/>
    <n v="389.54"/>
    <n v="1551.2829989121863"/>
    <n v="-1161.7429989121863"/>
    <n v="4"/>
    <x v="0"/>
  </r>
  <r>
    <x v="1"/>
    <s v="Categoria 6"/>
    <s v="Subcategoria 14"/>
    <s v="EXW"/>
    <n v="616.32000000000005"/>
    <n v="719.75595004468732"/>
    <n v="-103.43595004468727"/>
    <n v="3"/>
    <x v="0"/>
  </r>
  <r>
    <x v="2"/>
    <s v="Categoria 6"/>
    <s v="Subcategoria 14"/>
    <s v="EXW"/>
    <n v="1056"/>
    <n v="1270.8726507767797"/>
    <n v="-214.87265077677966"/>
    <n v="4"/>
    <x v="0"/>
  </r>
  <r>
    <x v="3"/>
    <s v="Categoria 6"/>
    <s v="Subcategoria 14"/>
    <s v="EXW"/>
    <n v="5740"/>
    <n v="7113.8941230426126"/>
    <n v="-1373.8941230426126"/>
    <n v="6"/>
    <x v="0"/>
  </r>
  <r>
    <x v="4"/>
    <s v="Categoria 6"/>
    <s v="Subcategoria 14"/>
    <s v="EXW"/>
    <n v="5980"/>
    <n v="6465.2107683578761"/>
    <n v="-485.21076835787608"/>
    <n v="6"/>
    <x v="0"/>
  </r>
  <r>
    <x v="5"/>
    <s v="Categoria 6"/>
    <s v="Subcategoria 14"/>
    <s v="EXW"/>
    <n v="2224.25"/>
    <n v="2274.5732101970766"/>
    <n v="-50.323210197076605"/>
    <n v="4"/>
    <x v="0"/>
  </r>
  <r>
    <x v="6"/>
    <s v="Categoria 6"/>
    <s v="Subcategoria 14"/>
    <s v="EXW"/>
    <n v="1971.2"/>
    <n v="4027.7446996513768"/>
    <n v="-2056.5446996513765"/>
    <n v="5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1">
  <r>
    <x v="0"/>
    <s v="Categoria 7"/>
    <s v="Subcategoria 17"/>
    <s v="CIP"/>
    <n v="43.52"/>
    <n v="92.611729929538029"/>
    <n v="-49.091729929538026"/>
    <n v="1"/>
    <x v="0"/>
  </r>
  <r>
    <x v="0"/>
    <s v="Categoria 7"/>
    <s v="Subcategoria 17"/>
    <s v="EXW"/>
    <n v="43.52"/>
    <n v="277.01995719997177"/>
    <n v="-233.49995719997176"/>
    <n v="1"/>
    <x v="0"/>
  </r>
  <r>
    <x v="1"/>
    <s v="Categoria 7"/>
    <s v="Subcategoria 17"/>
    <s v="EXW"/>
    <n v="8.11"/>
    <n v="64.887557542335742"/>
    <n v="-56.777557542335742"/>
    <n v="1"/>
    <x v="0"/>
  </r>
  <r>
    <x v="1"/>
    <s v="Categoria 7"/>
    <s v="Subcategoria 17"/>
    <s v="CIP"/>
    <n v="8.11"/>
    <n v="21.692837641153059"/>
    <n v="-13.582837641153059"/>
    <n v="1"/>
    <x v="0"/>
  </r>
  <r>
    <x v="2"/>
    <s v="Categoria 7"/>
    <s v="Subcategoria 17"/>
    <s v="CIP"/>
    <n v="24.54"/>
    <n v="69.328606823726375"/>
    <n v="-44.788606823726376"/>
    <n v="1"/>
    <x v="0"/>
  </r>
  <r>
    <x v="2"/>
    <s v="Categoria 7"/>
    <s v="Subcategoria 17"/>
    <s v="EXW"/>
    <n v="24.54"/>
    <n v="207.37554205773327"/>
    <n v="-182.83554205773328"/>
    <n v="1"/>
    <x v="0"/>
  </r>
  <r>
    <x v="0"/>
    <s v="Categoria 7"/>
    <s v="Subcategoria 17"/>
    <s v="EXW"/>
    <n v="43.52"/>
    <n v="156.22754328853532"/>
    <n v="-112.70754328853531"/>
    <n v="1"/>
    <x v="0"/>
  </r>
  <r>
    <x v="0"/>
    <s v="Categoria 7"/>
    <s v="Subcategoria 17"/>
    <s v="CIP"/>
    <n v="43.52"/>
    <n v="57.452010000000001"/>
    <n v="-13.932009999999998"/>
    <n v="1"/>
    <x v="1"/>
  </r>
  <r>
    <x v="1"/>
    <s v="Categoria 7"/>
    <s v="Subcategoria 17"/>
    <s v="CIP"/>
    <n v="8.11"/>
    <n v="10.704143999999999"/>
    <n v="-2.594144"/>
    <n v="1"/>
    <x v="1"/>
  </r>
  <r>
    <x v="1"/>
    <s v="Categoria 7"/>
    <s v="Subcategoria 17"/>
    <s v="EXW"/>
    <n v="8.11"/>
    <n v="29.107460646315346"/>
    <n v="-20.997460646315346"/>
    <n v="1"/>
    <x v="0"/>
  </r>
  <r>
    <x v="2"/>
    <s v="Categoria 7"/>
    <s v="Subcategoria 17"/>
    <s v="EXW"/>
    <n v="24.54"/>
    <n v="88.072574223644878"/>
    <n v="-63.532574223644879"/>
    <n v="1"/>
    <x v="0"/>
  </r>
  <r>
    <x v="2"/>
    <s v="Categoria 7"/>
    <s v="Subcategoria 17"/>
    <s v="CIP"/>
    <n v="24.54"/>
    <n v="32.390819999999998"/>
    <n v="-7.8508199999999988"/>
    <n v="1"/>
    <x v="1"/>
  </r>
  <r>
    <x v="0"/>
    <s v="Categoria 7"/>
    <s v="Subcategoria 17"/>
    <s v="EXW"/>
    <n v="43.52"/>
    <n v="156.22754328853532"/>
    <n v="-112.70754328853531"/>
    <n v="1"/>
    <x v="0"/>
  </r>
  <r>
    <x v="3"/>
    <s v="Categoria 7"/>
    <s v="Subcategoria 17"/>
    <s v="EXW"/>
    <n v="29.41"/>
    <n v="105.55205445712807"/>
    <n v="-76.142054457128069"/>
    <n v="1"/>
    <x v="0"/>
  </r>
  <r>
    <x v="4"/>
    <s v="Categoria 7"/>
    <s v="Subcategoria 17"/>
    <s v="EXW"/>
    <n v="6.73"/>
    <n v="26.181710735989835"/>
    <n v="-19.451710735989835"/>
    <n v="1"/>
    <x v="0"/>
  </r>
  <r>
    <x v="5"/>
    <s v="Categoria 7"/>
    <s v="Subcategoria 17"/>
    <s v="EXW"/>
    <n v="25.41"/>
    <n v="91.223381819380052"/>
    <n v="-65.813381819380055"/>
    <n v="1"/>
    <x v="0"/>
  </r>
  <r>
    <x v="6"/>
    <s v="Categoria 7"/>
    <s v="Subcategoria 17"/>
    <s v="EXW"/>
    <n v="33.15"/>
    <n v="118.98049635323746"/>
    <n v="-85.830496353237464"/>
    <n v="1"/>
    <x v="0"/>
  </r>
  <r>
    <x v="7"/>
    <s v="Categoria 7"/>
    <s v="Subcategoria 17"/>
    <s v="EXW"/>
    <n v="7.56"/>
    <n v="16.50423026337468"/>
    <n v="-8.9442302633746813"/>
    <n v="1"/>
    <x v="0"/>
  </r>
  <r>
    <x v="8"/>
    <s v="Categoria 7"/>
    <s v="Subcategoria 17"/>
    <s v="EXW"/>
    <n v="9.33"/>
    <n v="20.217682072633981"/>
    <n v="-10.88768207263398"/>
    <n v="1"/>
    <x v="0"/>
  </r>
  <r>
    <x v="9"/>
    <s v="Categoria 7"/>
    <s v="Subcategoria 17"/>
    <s v="EXW"/>
    <n v="27.54"/>
    <n v="151.6138607376374"/>
    <n v="-124.0738607376374"/>
    <n v="1"/>
    <x v="0"/>
  </r>
  <r>
    <x v="10"/>
    <s v="Categoria 7"/>
    <s v="Subcategoria 17"/>
    <s v="EXW"/>
    <n v="21.24"/>
    <n v="76.257045739638002"/>
    <n v="-55.017045739638007"/>
    <n v="1"/>
    <x v="0"/>
  </r>
  <r>
    <x v="11"/>
    <s v="Categoria 7"/>
    <s v="Subcategoria 17"/>
    <s v="EXW"/>
    <n v="8.9700000000000006"/>
    <n v="32.183249013580628"/>
    <n v="-23.213249013580629"/>
    <n v="1"/>
    <x v="0"/>
  </r>
  <r>
    <x v="12"/>
    <s v="Categoria 7"/>
    <s v="Subcategoria 17"/>
    <s v="EXW"/>
    <n v="25.71"/>
    <n v="92.273651017958443"/>
    <n v="-66.563651017958449"/>
    <n v="1"/>
    <x v="0"/>
  </r>
  <r>
    <x v="13"/>
    <s v="Categoria 7"/>
    <s v="Subcategoria 17"/>
    <s v="EXW"/>
    <n v="6.91"/>
    <n v="24.793855009296962"/>
    <n v="-17.883855009296962"/>
    <n v="1"/>
    <x v="0"/>
  </r>
  <r>
    <x v="14"/>
    <s v="Categoria 7"/>
    <s v="Subcategoria 17"/>
    <s v="EXW"/>
    <n v="6.95"/>
    <n v="14.628749551627557"/>
    <n v="-7.6787495516275568"/>
    <n v="1"/>
    <x v="0"/>
  </r>
  <r>
    <x v="15"/>
    <s v="Categoria 7"/>
    <s v="Subcategoria 17"/>
    <s v="EXW"/>
    <n v="7.84"/>
    <n v="16.654268720314452"/>
    <n v="-8.8142687203144519"/>
    <n v="1"/>
    <x v="0"/>
  </r>
  <r>
    <x v="16"/>
    <s v="Categoria 7"/>
    <s v="Subcategoria 17"/>
    <s v="EXW"/>
    <n v="24.54"/>
    <n v="88.072574223644878"/>
    <n v="-63.532574223644879"/>
    <n v="1"/>
    <x v="0"/>
  </r>
  <r>
    <x v="17"/>
    <s v="Categoria 7"/>
    <s v="Subcategoria 17"/>
    <s v="EXW"/>
    <n v="11.77"/>
    <n v="42.2358256285452"/>
    <n v="-30.4658256285452"/>
    <n v="1"/>
    <x v="0"/>
  </r>
  <r>
    <x v="18"/>
    <s v="Categoria 7"/>
    <s v="Subcategoria 17"/>
    <s v="EXW"/>
    <n v="12.02"/>
    <n v="43.136056370183816"/>
    <n v="-31.116056370183816"/>
    <n v="1"/>
    <x v="0"/>
  </r>
  <r>
    <x v="19"/>
    <s v="Categoria 7"/>
    <s v="Subcategoria 17"/>
    <s v="EXW"/>
    <n v="15.22"/>
    <n v="54.613998326076214"/>
    <n v="-39.393998326076215"/>
    <n v="1"/>
    <x v="0"/>
  </r>
  <r>
    <x v="20"/>
    <s v="Categoria 7"/>
    <s v="Subcategoria 17"/>
    <s v="CIP"/>
    <n v="52.61"/>
    <n v="69.442758000000012"/>
    <n v="-16.832758000000013"/>
    <n v="1"/>
    <x v="1"/>
  </r>
  <r>
    <x v="20"/>
    <s v="Categoria 7"/>
    <s v="Subcategoria 17"/>
    <s v="EXW"/>
    <n v="52.61"/>
    <n v="188.83362795349166"/>
    <n v="-136.22362795349164"/>
    <n v="1"/>
    <x v="0"/>
  </r>
  <r>
    <x v="20"/>
    <s v="Categoria 7"/>
    <s v="Subcategoria 17"/>
    <s v="CIP"/>
    <n v="52.61"/>
    <n v="81.889260033167233"/>
    <n v="-29.279260033167233"/>
    <n v="1"/>
    <x v="0"/>
  </r>
  <r>
    <x v="21"/>
    <s v="Categoria 7"/>
    <s v="Subcategoria 17"/>
    <s v="EXW"/>
    <n v="10.82"/>
    <n v="38.822450733165439"/>
    <n v="-28.002450733165439"/>
    <n v="1"/>
    <x v="0"/>
  </r>
  <r>
    <x v="21"/>
    <s v="Categoria 7"/>
    <s v="Subcategoria 17"/>
    <s v="EXW"/>
    <n v="10.82"/>
    <n v="38.822450733165439"/>
    <n v="-28.002450733165439"/>
    <n v="1"/>
    <x v="0"/>
  </r>
  <r>
    <x v="22"/>
    <s v="Categoria 7"/>
    <s v="Subcategoria 17"/>
    <s v="EXW"/>
    <n v="76.23"/>
    <n v="273.63263584390523"/>
    <n v="-197.40263584390522"/>
    <n v="1"/>
    <x v="0"/>
  </r>
  <r>
    <x v="23"/>
    <s v="Categoria 7"/>
    <s v="Subcategoria 17"/>
    <s v="EXW"/>
    <n v="12.38"/>
    <n v="44.448892868406809"/>
    <n v="-32.068892868406806"/>
    <n v="1"/>
    <x v="0"/>
  </r>
  <r>
    <x v="24"/>
    <s v="Categoria 7"/>
    <s v="Subcategoria 17"/>
    <s v="EXW"/>
    <n v="79.33"/>
    <n v="284.73548165744813"/>
    <n v="-205.40548165744815"/>
    <n v="1"/>
    <x v="1"/>
  </r>
  <r>
    <x v="25"/>
    <s v="Categoria 7"/>
    <s v="Subcategoria 17"/>
    <s v="EXW"/>
    <n v="7.26"/>
    <n v="28.69485488973098"/>
    <n v="-21.434854889730978"/>
    <n v="1"/>
    <x v="0"/>
  </r>
  <r>
    <x v="26"/>
    <s v="Categoria 7"/>
    <s v="Subcategoria 17"/>
    <s v="EXW"/>
    <n v="40.17"/>
    <n v="179.85860025654907"/>
    <n v="-139.68860025654908"/>
    <n v="1"/>
    <x v="0"/>
  </r>
  <r>
    <x v="27"/>
    <s v="Categoria 7"/>
    <s v="Subcategoria 17"/>
    <s v="EXW"/>
    <n v="44.29"/>
    <n v="231.39681021535998"/>
    <n v="-187.10681021535999"/>
    <n v="1"/>
    <x v="0"/>
  </r>
  <r>
    <x v="28"/>
    <s v="Categoria 7"/>
    <s v="Subcategoria 17"/>
    <s v="EXW"/>
    <n v="72.16"/>
    <n v="259.00388629227763"/>
    <n v="-186.84388629227763"/>
    <n v="1"/>
    <x v="0"/>
  </r>
  <r>
    <x v="29"/>
    <s v="Categoria 7"/>
    <s v="Subcategoria 17"/>
    <s v="EXW"/>
    <n v="55.13"/>
    <n v="197.90072470355639"/>
    <n v="-142.7707247035564"/>
    <n v="1"/>
    <x v="0"/>
  </r>
  <r>
    <x v="30"/>
    <s v="Categoria 7"/>
    <s v="Subcategoria 17"/>
    <s v="EXW"/>
    <n v="8.8800000000000008"/>
    <n v="31.883172099701081"/>
    <n v="-23.003172099701082"/>
    <n v="1"/>
    <x v="0"/>
  </r>
  <r>
    <x v="31"/>
    <s v="Categoria 7"/>
    <s v="Subcategoria 17"/>
    <s v="EXW"/>
    <n v="6.14"/>
    <n v="22.055653170146162"/>
    <n v="-15.915653170146161"/>
    <n v="1"/>
    <x v="0"/>
  </r>
  <r>
    <x v="32"/>
    <s v="Categoria 7"/>
    <s v="Subcategoria 17"/>
    <s v="EXW"/>
    <n v="24.73"/>
    <n v="38.822450733165439"/>
    <n v="-14.092450733165439"/>
    <n v="1"/>
    <x v="0"/>
  </r>
  <r>
    <x v="33"/>
    <s v="Categoria 7"/>
    <s v="Subcategoria 17"/>
    <s v="EXW"/>
    <n v="24.73"/>
    <n v="38.822450733165439"/>
    <n v="-14.092450733165439"/>
    <n v="1"/>
    <x v="0"/>
  </r>
  <r>
    <x v="34"/>
    <s v="Categoria 7"/>
    <s v="Subcategoria 17"/>
    <s v="EXW"/>
    <n v="3.9"/>
    <n v="13.991086109633533"/>
    <n v="-10.091086109633533"/>
    <n v="1"/>
    <x v="0"/>
  </r>
  <r>
    <x v="35"/>
    <s v="Categoria 7"/>
    <s v="Subcategoria 17"/>
    <s v="EXW"/>
    <n v="29.41"/>
    <n v="105.55205445712807"/>
    <n v="-76.142054457128069"/>
    <n v="1"/>
    <x v="0"/>
  </r>
  <r>
    <x v="36"/>
    <s v="Categoria 7"/>
    <s v="Subcategoria 17"/>
    <s v="EXW"/>
    <n v="43.52"/>
    <n v="156.22754328853532"/>
    <n v="-112.70754328853531"/>
    <n v="1"/>
    <x v="0"/>
  </r>
  <r>
    <x v="37"/>
    <s v="Categoria 7"/>
    <s v="Subcategoria 17"/>
    <s v="EXW"/>
    <n v="7.47"/>
    <n v="26.819374177983857"/>
    <n v="-19.349374177983858"/>
    <n v="1"/>
    <x v="0"/>
  </r>
  <r>
    <x v="37"/>
    <s v="Categoria 7"/>
    <s v="Subcategoria 17"/>
    <s v="EXW"/>
    <n v="7.47"/>
    <n v="26.819374177983857"/>
    <n v="-19.349374177983858"/>
    <n v="1"/>
    <x v="0"/>
  </r>
  <r>
    <x v="38"/>
    <s v="Categoria 7"/>
    <s v="Subcategoria 17"/>
    <s v="EXW"/>
    <n v="4.08"/>
    <n v="14.628749551627557"/>
    <n v="-10.548749551627557"/>
    <n v="1"/>
    <x v="0"/>
  </r>
  <r>
    <x v="39"/>
    <s v="Categoria 7"/>
    <s v="Subcategoria 17"/>
    <s v="EXW"/>
    <n v="5.16"/>
    <n v="18.529749432061575"/>
    <n v="-13.369749432061575"/>
    <n v="1"/>
    <x v="0"/>
  </r>
  <r>
    <x v="40"/>
    <s v="Categoria 7"/>
    <s v="Subcategoria 17"/>
    <s v="EXW"/>
    <n v="15.61"/>
    <n v="29.107460646315346"/>
    <n v="-13.497460646315346"/>
    <n v="1"/>
    <x v="0"/>
  </r>
  <r>
    <x v="41"/>
    <s v="Categoria 7"/>
    <s v="Subcategoria 17"/>
    <s v="EXW"/>
    <n v="72.52"/>
    <n v="260.31672279050065"/>
    <n v="-187.79672279050067"/>
    <n v="1"/>
    <x v="0"/>
  </r>
  <r>
    <x v="42"/>
    <s v="Categoria 7"/>
    <s v="Subcategoria 17"/>
    <s v="EXW"/>
    <n v="10.9"/>
    <n v="39.122527647044976"/>
    <n v="-28.222527647044977"/>
    <n v="1"/>
    <x v="0"/>
  </r>
  <r>
    <x v="43"/>
    <s v="Categoria 7"/>
    <s v="Subcategoria 17"/>
    <s v="EXW"/>
    <n v="12.98"/>
    <n v="46.586940879798526"/>
    <n v="-33.606940879798529"/>
    <n v="1"/>
    <x v="0"/>
  </r>
  <r>
    <x v="44"/>
    <s v="Categoria 7"/>
    <s v="Subcategoria 17"/>
    <s v="EXW"/>
    <n v="10.82"/>
    <n v="38.822450733165439"/>
    <n v="-28.002450733165439"/>
    <n v="1"/>
    <x v="0"/>
  </r>
  <r>
    <x v="45"/>
    <s v="Categoria 7"/>
    <s v="Subcategoria 17"/>
    <s v="EXW"/>
    <n v="12.02"/>
    <n v="43.136056370183816"/>
    <n v="-31.116056370183816"/>
    <n v="1"/>
    <x v="0"/>
  </r>
  <r>
    <x v="46"/>
    <s v="Categoria 7"/>
    <s v="Subcategoria 17"/>
    <s v="EXW"/>
    <n v="12.02"/>
    <n v="43.136056370183816"/>
    <n v="-31.116056370183816"/>
    <n v="1"/>
    <x v="0"/>
  </r>
  <r>
    <x v="47"/>
    <s v="Categoria 7"/>
    <s v="Subcategoria 17"/>
    <s v="EXW"/>
    <n v="15.22"/>
    <n v="54.613998326076214"/>
    <n v="-39.393998326076215"/>
    <n v="1"/>
    <x v="0"/>
  </r>
  <r>
    <x v="0"/>
    <s v="Categoria 7"/>
    <s v="Subcategoria 17"/>
    <s v="CIP"/>
    <n v="43.52"/>
    <n v="92.611729929538029"/>
    <n v="-49.091729929538026"/>
    <n v="1"/>
    <x v="0"/>
  </r>
  <r>
    <x v="3"/>
    <s v="Categoria 7"/>
    <s v="Subcategoria 17"/>
    <s v="CIP"/>
    <n v="29.41"/>
    <n v="37.746881398815887"/>
    <n v="-8.336881398815887"/>
    <n v="1"/>
    <x v="1"/>
  </r>
  <r>
    <x v="4"/>
    <s v="Categoria 7"/>
    <s v="Subcategoria 17"/>
    <s v="CIP"/>
    <n v="6.73"/>
    <n v="9.3513264999291703"/>
    <n v="-2.6213264999291699"/>
    <n v="1"/>
    <x v="1"/>
  </r>
  <r>
    <x v="5"/>
    <s v="Categoria 7"/>
    <s v="Subcategoria 17"/>
    <s v="CIP"/>
    <n v="25.41"/>
    <n v="32.612051218914658"/>
    <n v="-7.2020512189146579"/>
    <n v="1"/>
    <x v="1"/>
  </r>
  <r>
    <x v="5"/>
    <s v="Categoria 7"/>
    <s v="Subcategoria 17"/>
    <s v="CIP"/>
    <n v="25.41"/>
    <n v="32.612051218914658"/>
    <n v="-7.2020512189146579"/>
    <n v="1"/>
    <x v="1"/>
  </r>
  <r>
    <x v="6"/>
    <s v="Categoria 7"/>
    <s v="Subcategoria 17"/>
    <s v="CIP"/>
    <n v="33.15"/>
    <n v="42.528936986204819"/>
    <n v="-9.3789369862048204"/>
    <n v="1"/>
    <x v="1"/>
  </r>
  <r>
    <x v="6"/>
    <s v="Categoria 7"/>
    <s v="Subcategoria 17"/>
    <s v="CIP"/>
    <n v="33.15"/>
    <n v="42.528936986204819"/>
    <n v="-9.3789369862048204"/>
    <n v="1"/>
    <x v="1"/>
  </r>
  <r>
    <x v="7"/>
    <s v="Categoria 7"/>
    <s v="Subcategoria 17"/>
    <s v="CIP"/>
    <n v="7.56"/>
    <n v="10.504843421477322"/>
    <n v="-2.944843421477322"/>
    <n v="1"/>
    <x v="0"/>
  </r>
  <r>
    <x v="8"/>
    <s v="Categoria 7"/>
    <s v="Subcategoria 17"/>
    <s v="CIP"/>
    <n v="9.33"/>
    <n v="12.95746677894377"/>
    <n v="-3.62746677894377"/>
    <n v="1"/>
    <x v="0"/>
  </r>
  <r>
    <x v="8"/>
    <s v="Categoria 7"/>
    <s v="Subcategoria 17"/>
    <s v="CIP"/>
    <n v="9.33"/>
    <n v="7.2122805580292031"/>
    <n v="2.117719441970797"/>
    <n v="1"/>
    <x v="1"/>
  </r>
  <r>
    <x v="9"/>
    <s v="Categoria 7"/>
    <s v="Subcategoria 17"/>
    <s v="CIP"/>
    <n v="27.54"/>
    <n v="24.979800907894628"/>
    <n v="2.5601990921053712"/>
    <n v="1"/>
    <x v="1"/>
  </r>
  <r>
    <x v="10"/>
    <s v="Categoria 7"/>
    <s v="Subcategoria 17"/>
    <s v="CIP"/>
    <n v="21.24"/>
    <n v="14.435760309471503"/>
    <n v="6.8042396905284956"/>
    <n v="1"/>
    <x v="1"/>
  </r>
  <r>
    <x v="11"/>
    <s v="Categoria 7"/>
    <s v="Subcategoria 17"/>
    <s v="CIP"/>
    <n v="8.9700000000000006"/>
    <n v="11.507171231948769"/>
    <n v="-2.5371712319487685"/>
    <n v="1"/>
    <x v="1"/>
  </r>
  <r>
    <x v="12"/>
    <s v="Categoria 7"/>
    <s v="Subcategoria 17"/>
    <s v="CIP"/>
    <n v="25.71"/>
    <n v="43.990431726612911"/>
    <n v="-18.28043172661291"/>
    <n v="1"/>
    <x v="0"/>
  </r>
  <r>
    <x v="13"/>
    <s v="Categoria 7"/>
    <s v="Subcategoria 17"/>
    <s v="CIP"/>
    <n v="6.91"/>
    <n v="17.02837358460156"/>
    <n v="-10.11837358460156"/>
    <n v="1"/>
    <x v="0"/>
  </r>
  <r>
    <x v="14"/>
    <s v="Categoria 7"/>
    <s v="Subcategoria 17"/>
    <s v="CIP"/>
    <n v="6.95"/>
    <n v="9.6537047220825691"/>
    <n v="-2.703704722082569"/>
    <n v="1"/>
    <x v="0"/>
  </r>
  <r>
    <x v="15"/>
    <s v="Categoria 7"/>
    <s v="Subcategoria 17"/>
    <s v="CIP"/>
    <n v="7.84"/>
    <n v="10.902414787641971"/>
    <n v="-3.0624147876419716"/>
    <n v="1"/>
    <x v="0"/>
  </r>
  <r>
    <x v="16"/>
    <s v="Categoria 7"/>
    <s v="Subcategoria 17"/>
    <s v="CIP"/>
    <n v="24.54"/>
    <n v="69.328606823726375"/>
    <n v="-44.788606823726376"/>
    <n v="1"/>
    <x v="0"/>
  </r>
  <r>
    <x v="17"/>
    <s v="Categoria 7"/>
    <s v="Subcategoria 17"/>
    <s v="CIP"/>
    <n v="11.77"/>
    <n v="28.753929088105561"/>
    <n v="-16.983929088105562"/>
    <n v="1"/>
    <x v="0"/>
  </r>
  <r>
    <x v="18"/>
    <s v="Categoria 7"/>
    <s v="Subcategoria 17"/>
    <s v="CIP"/>
    <n v="12.02"/>
    <n v="34.34792619794343"/>
    <n v="-22.32792619794343"/>
    <n v="1"/>
    <x v="0"/>
  </r>
  <r>
    <x v="21"/>
    <s v="Categoria 7"/>
    <s v="Subcategoria 17"/>
    <s v="CIP"/>
    <n v="10.82"/>
    <n v="13.875800638817058"/>
    <n v="-3.0558006388170575"/>
    <n v="1"/>
    <x v="1"/>
  </r>
  <r>
    <x v="21"/>
    <s v="Categoria 7"/>
    <s v="Subcategoria 17"/>
    <s v="CIP"/>
    <n v="10.82"/>
    <n v="13.875800638817058"/>
    <n v="-3.0558006388170575"/>
    <n v="1"/>
    <x v="1"/>
  </r>
  <r>
    <x v="48"/>
    <s v="Categoria 7"/>
    <s v="Subcategoria 17"/>
    <s v="CIP"/>
    <n v="37.17"/>
    <n v="20.869696925291031"/>
    <n v="16.300303074708971"/>
    <n v="1"/>
    <x v="1"/>
  </r>
  <r>
    <x v="22"/>
    <s v="Categoria 7"/>
    <s v="Subcategoria 17"/>
    <s v="CIP"/>
    <n v="76.23"/>
    <n v="97.84175325345052"/>
    <n v="-21.611753253450516"/>
    <n v="1"/>
    <x v="1"/>
  </r>
  <r>
    <x v="23"/>
    <s v="Categoria 7"/>
    <s v="Subcategoria 17"/>
    <s v="CIP"/>
    <n v="12.38"/>
    <n v="15.886055856466506"/>
    <n v="-3.5060558564665047"/>
    <n v="1"/>
    <x v="1"/>
  </r>
  <r>
    <x v="25"/>
    <s v="Categoria 7"/>
    <s v="Subcategoria 17"/>
    <s v="CIP"/>
    <n v="7.26"/>
    <n v="10.269660359802453"/>
    <n v="-3.0096603598024529"/>
    <n v="1"/>
    <x v="1"/>
  </r>
  <r>
    <x v="26"/>
    <s v="Categoria 7"/>
    <s v="Subcategoria 17"/>
    <s v="CIP"/>
    <n v="40.17"/>
    <n v="64.322567368075681"/>
    <n v="-24.15256736807568"/>
    <n v="1"/>
    <x v="1"/>
  </r>
  <r>
    <x v="27"/>
    <s v="Categoria 7"/>
    <s v="Subcategoria 17"/>
    <s v="CIP"/>
    <n v="44.29"/>
    <n v="69.328606823726375"/>
    <n v="-25.038606823726376"/>
    <n v="1"/>
    <x v="1"/>
  </r>
  <r>
    <x v="28"/>
    <s v="Categoria 7"/>
    <s v="Subcategoria 17"/>
    <s v="CIP"/>
    <n v="72.16"/>
    <n v="92.611729929538029"/>
    <n v="-20.451729929538033"/>
    <n v="1"/>
    <x v="1"/>
  </r>
  <r>
    <x v="29"/>
    <s v="Categoria 7"/>
    <s v="Subcategoria 17"/>
    <s v="CIP"/>
    <n v="55.13"/>
    <n v="70.7565039838952"/>
    <n v="-15.626503983895198"/>
    <n v="1"/>
    <x v="1"/>
  </r>
  <r>
    <x v="49"/>
    <s v="Categoria 7"/>
    <s v="Subcategoria 17"/>
    <s v="CIP"/>
    <n v="4.9400000000000004"/>
    <n v="11.471816593215809"/>
    <n v="-6.531816593215809"/>
    <n v="1"/>
    <x v="0"/>
  </r>
  <r>
    <x v="50"/>
    <s v="Categoria 7"/>
    <s v="Subcategoria 17"/>
    <s v="CIP"/>
    <n v="5.74"/>
    <n v="10.723939881329621"/>
    <n v="-4.9839398813296203"/>
    <n v="1"/>
    <x v="0"/>
  </r>
  <r>
    <x v="50"/>
    <s v="Categoria 7"/>
    <s v="Subcategoria 17"/>
    <s v="CIP"/>
    <n v="5.74"/>
    <n v="10.723939881329621"/>
    <n v="-4.9839398813296203"/>
    <n v="1"/>
    <x v="0"/>
  </r>
  <r>
    <x v="30"/>
    <s v="Categoria 7"/>
    <s v="Subcategoria 17"/>
    <s v="CIP"/>
    <n v="8.8800000000000008"/>
    <n v="16.87718447352486"/>
    <n v="-7.9971844735248592"/>
    <n v="1"/>
    <x v="0"/>
  </r>
  <r>
    <x v="51"/>
    <s v="Categoria 7"/>
    <s v="Subcategoria 17"/>
    <s v="CIP"/>
    <n v="11.86"/>
    <n v="13.828184625845758"/>
    <n v="-1.9681846258457583"/>
    <n v="1"/>
    <x v="1"/>
  </r>
  <r>
    <x v="52"/>
    <s v="Categoria 7"/>
    <s v="Subcategoria 17"/>
    <s v="CIP"/>
    <n v="10.89"/>
    <n v="13.071115262709306"/>
    <n v="-2.1811152627093051"/>
    <n v="1"/>
    <x v="1"/>
  </r>
  <r>
    <x v="53"/>
    <s v="Categoria 7"/>
    <s v="Subcategoria 17"/>
    <s v="CIP"/>
    <n v="18.14"/>
    <n v="23.32916727411725"/>
    <n v="-5.1891672741172492"/>
    <n v="1"/>
    <x v="0"/>
  </r>
  <r>
    <x v="54"/>
    <s v="Categoria 7"/>
    <s v="Subcategoria 17"/>
    <s v="CIP"/>
    <n v="30.73"/>
    <n v="33.707050707964406"/>
    <n v="-2.9770507079644055"/>
    <n v="1"/>
    <x v="1"/>
  </r>
  <r>
    <x v="55"/>
    <s v="Categoria 7"/>
    <s v="Subcategoria 17"/>
    <s v="CIP"/>
    <n v="7.43"/>
    <n v="11.144442075386461"/>
    <n v="-3.7144420753864615"/>
    <n v="1"/>
    <x v="0"/>
  </r>
  <r>
    <x v="56"/>
    <s v="Categoria 7"/>
    <s v="Subcategoria 17"/>
    <s v="CIP"/>
    <n v="6.95"/>
    <n v="11.075529406876582"/>
    <n v="-4.1255294068765815"/>
    <n v="1"/>
    <x v="0"/>
  </r>
  <r>
    <x v="57"/>
    <s v="Categoria 7"/>
    <s v="Subcategoria 17"/>
    <s v="CIP"/>
    <n v="7.42"/>
    <n v="13.518764257768675"/>
    <n v="-6.0987642577686749"/>
    <n v="1"/>
    <x v="0"/>
  </r>
  <r>
    <x v="31"/>
    <s v="Categoria 7"/>
    <s v="Subcategoria 17"/>
    <s v="CIP"/>
    <n v="6.14"/>
    <n v="7.8730329694014465"/>
    <n v="-1.7330329694014468"/>
    <n v="1"/>
    <x v="1"/>
  </r>
  <r>
    <x v="58"/>
    <s v="Categoria 7"/>
    <s v="Subcategoria 17"/>
    <s v="CIP"/>
    <n v="31.1"/>
    <n v="19.458342418938507"/>
    <n v="11.641657581061494"/>
    <n v="1"/>
    <x v="1"/>
  </r>
  <r>
    <x v="59"/>
    <s v="Categoria 7"/>
    <s v="Subcategoria 17"/>
    <s v="CIP"/>
    <n v="4.1500000000000004"/>
    <n v="9.6245225729649757"/>
    <n v="-5.4745225729649754"/>
    <n v="1"/>
    <x v="0"/>
  </r>
  <r>
    <x v="33"/>
    <s v="Categoria 7"/>
    <s v="Subcategoria 17"/>
    <s v="CIP"/>
    <n v="24.73"/>
    <n v="34.34792619794343"/>
    <n v="-9.6179261979434294"/>
    <n v="1"/>
    <x v="0"/>
  </r>
  <r>
    <x v="34"/>
    <s v="Categoria 7"/>
    <s v="Subcategoria 17"/>
    <s v="CIP"/>
    <n v="3.9"/>
    <n v="9.3513264999291703"/>
    <n v="-5.45132649992917"/>
    <n v="1"/>
    <x v="0"/>
  </r>
  <r>
    <x v="35"/>
    <s v="Categoria 7"/>
    <s v="Subcategoria 17"/>
    <s v="CIP"/>
    <n v="29.41"/>
    <n v="75.992126904514237"/>
    <n v="-46.58212690451424"/>
    <n v="1"/>
    <x v="0"/>
  </r>
  <r>
    <x v="36"/>
    <s v="Categoria 7"/>
    <s v="Subcategoria 17"/>
    <s v="CIP"/>
    <n v="43.52"/>
    <n v="92.611729929538029"/>
    <n v="-49.091729929538026"/>
    <n v="1"/>
    <x v="0"/>
  </r>
  <r>
    <x v="37"/>
    <s v="Categoria 7"/>
    <s v="Subcategoria 17"/>
    <s v="CIP"/>
    <n v="7.47"/>
    <n v="20.768904184573227"/>
    <n v="-13.298904184573228"/>
    <n v="1"/>
    <x v="0"/>
  </r>
  <r>
    <x v="37"/>
    <s v="Categoria 7"/>
    <s v="Subcategoria 17"/>
    <s v="CIP"/>
    <n v="7.47"/>
    <n v="20.768904184573227"/>
    <n v="-13.298904184573228"/>
    <n v="1"/>
    <x v="0"/>
  </r>
  <r>
    <x v="60"/>
    <s v="Categoria 7"/>
    <s v="Subcategoria 17"/>
    <s v="CIP"/>
    <n v="16.18"/>
    <n v="20.768904184573227"/>
    <n v="-4.5889041845732272"/>
    <n v="1"/>
    <x v="1"/>
  </r>
  <r>
    <x v="61"/>
    <s v="Categoria 7"/>
    <s v="Subcategoria 17"/>
    <s v="CIP"/>
    <n v="62.29"/>
    <n v="65.130345231485109"/>
    <n v="-2.8403452314851094"/>
    <n v="1"/>
    <x v="1"/>
  </r>
  <r>
    <x v="62"/>
    <s v="Categoria 7"/>
    <s v="Subcategoria 17"/>
    <s v="CIP"/>
    <n v="16.91"/>
    <n v="21.692837641153059"/>
    <n v="-4.7828376411530584"/>
    <n v="1"/>
    <x v="1"/>
  </r>
  <r>
    <x v="63"/>
    <s v="Categoria 7"/>
    <s v="Subcategoria 17"/>
    <s v="CIP"/>
    <n v="34.08"/>
    <n v="43.738449874818421"/>
    <n v="-9.6584498748184231"/>
    <n v="1"/>
    <x v="1"/>
  </r>
  <r>
    <x v="64"/>
    <s v="Categoria 7"/>
    <s v="Subcategoria 17"/>
    <s v="CIP"/>
    <n v="450.8"/>
    <n v="12.027933725657402"/>
    <n v="438.77206627434259"/>
    <n v="1"/>
    <x v="1"/>
  </r>
  <r>
    <x v="38"/>
    <s v="Categoria 7"/>
    <s v="Subcategoria 17"/>
    <s v="CIP"/>
    <n v="4.08"/>
    <n v="5.2188241304993941"/>
    <n v="-1.138824130499394"/>
    <n v="1"/>
    <x v="1"/>
  </r>
  <r>
    <x v="65"/>
    <s v="Categoria 7"/>
    <s v="Subcategoria 17"/>
    <s v="CIP"/>
    <n v="11.13"/>
    <n v="25.847738397409014"/>
    <n v="-14.717738397409013"/>
    <n v="1"/>
    <x v="0"/>
  </r>
  <r>
    <x v="39"/>
    <s v="Categoria 7"/>
    <s v="Subcategoria 17"/>
    <s v="CIP"/>
    <n v="5.16"/>
    <n v="6.6075241137224081"/>
    <n v="-1.447524113722408"/>
    <n v="1"/>
    <x v="1"/>
  </r>
  <r>
    <x v="66"/>
    <s v="Categoria 7"/>
    <s v="Subcategoria 17"/>
    <s v="CIP"/>
    <n v="22.22"/>
    <n v="65.392090339025671"/>
    <n v="-43.172090339025672"/>
    <n v="1"/>
    <x v="0"/>
  </r>
  <r>
    <x v="40"/>
    <s v="Categoria 7"/>
    <s v="Subcategoria 17"/>
    <s v="CIP"/>
    <n v="15.61"/>
    <n v="10.415249874172609"/>
    <n v="5.1947501258273903"/>
    <n v="1"/>
    <x v="1"/>
  </r>
  <r>
    <x v="67"/>
    <s v="Categoria 7"/>
    <s v="Subcategoria 17"/>
    <s v="CIP"/>
    <n v="109.41"/>
    <n v="97.794945330823296"/>
    <n v="11.6150546691767"/>
    <n v="1"/>
    <x v="1"/>
  </r>
  <r>
    <x v="68"/>
    <s v="Categoria 7"/>
    <s v="Subcategoria 17"/>
    <s v="CIP"/>
    <n v="30.7"/>
    <n v="41.24263094136537"/>
    <n v="-10.54263094136537"/>
    <n v="1"/>
    <x v="0"/>
  </r>
  <r>
    <x v="43"/>
    <s v="Categoria 7"/>
    <s v="Subcategoria 17"/>
    <s v="CIP"/>
    <n v="12.98"/>
    <n v="23.361517459703293"/>
    <n v="-10.381517459703293"/>
    <n v="1"/>
    <x v="0"/>
  </r>
  <r>
    <x v="44"/>
    <s v="Categoria 7"/>
    <s v="Subcategoria 17"/>
    <s v="CIP"/>
    <n v="10.82"/>
    <n v="32.612051218914658"/>
    <n v="-21.792051218914658"/>
    <n v="1"/>
    <x v="0"/>
  </r>
  <r>
    <x v="45"/>
    <s v="Categoria 7"/>
    <s v="Subcategoria 17"/>
    <s v="CIP"/>
    <n v="12.02"/>
    <n v="34.34792619794343"/>
    <n v="-22.32792619794343"/>
    <n v="1"/>
    <x v="0"/>
  </r>
  <r>
    <x v="46"/>
    <s v="Categoria 7"/>
    <s v="Subcategoria 17"/>
    <s v="CIP"/>
    <n v="12.02"/>
    <n v="34.34792619794343"/>
    <n v="-22.32792619794343"/>
    <n v="1"/>
    <x v="0"/>
  </r>
  <r>
    <x v="0"/>
    <s v="Categoria 7"/>
    <s v="Subcategoria 17"/>
    <s v="CIP"/>
    <n v="43.52"/>
    <n v="57.452010000000001"/>
    <n v="-13.932009999999998"/>
    <n v="1"/>
    <x v="1"/>
  </r>
  <r>
    <x v="3"/>
    <s v="Categoria 7"/>
    <s v="Subcategoria 17"/>
    <s v="CIP"/>
    <n v="29.41"/>
    <n v="38.816316000000008"/>
    <n v="-9.4063160000000074"/>
    <n v="1"/>
    <x v="0"/>
  </r>
  <r>
    <x v="4"/>
    <s v="Categoria 7"/>
    <s v="Subcategoria 17"/>
    <s v="CIP"/>
    <n v="6.73"/>
    <n v="9.6282120000000013"/>
    <n v="-2.8982120000000009"/>
    <n v="1"/>
    <x v="0"/>
  </r>
  <r>
    <x v="5"/>
    <s v="Categoria 7"/>
    <s v="Subcategoria 17"/>
    <s v="CIP"/>
    <n v="25.41"/>
    <n v="33.547008000000005"/>
    <n v="-8.1370080000000051"/>
    <n v="1"/>
    <x v="0"/>
  </r>
  <r>
    <x v="6"/>
    <s v="Categoria 7"/>
    <s v="Subcategoria 17"/>
    <s v="CIP"/>
    <n v="33.15"/>
    <n v="43.754568000000006"/>
    <n v="-10.604568000000008"/>
    <n v="1"/>
    <x v="0"/>
  </r>
  <r>
    <x v="7"/>
    <s v="Categoria 7"/>
    <s v="Subcategoria 17"/>
    <s v="CIP"/>
    <n v="7.56"/>
    <n v="6.0693600000000005"/>
    <n v="1.4906399999999991"/>
    <n v="1"/>
    <x v="1"/>
  </r>
  <r>
    <x v="8"/>
    <s v="Categoria 7"/>
    <s v="Subcategoria 17"/>
    <s v="CIP"/>
    <n v="9.33"/>
    <n v="7.4349660000000002"/>
    <n v="1.8950339999999999"/>
    <n v="1"/>
    <x v="0"/>
  </r>
  <r>
    <x v="9"/>
    <s v="Categoria 7"/>
    <s v="Subcategoria 17"/>
    <s v="CIP"/>
    <n v="27.54"/>
    <n v="55.755347999999998"/>
    <n v="-28.215347999999999"/>
    <n v="1"/>
    <x v="0"/>
  </r>
  <r>
    <x v="10"/>
    <s v="Categoria 7"/>
    <s v="Subcategoria 17"/>
    <s v="CIP"/>
    <n v="21.24"/>
    <n v="28.043202000000001"/>
    <n v="-6.8032020000000024"/>
    <n v="1"/>
    <x v="0"/>
  </r>
  <r>
    <x v="11"/>
    <s v="Categoria 7"/>
    <s v="Subcategoria 17"/>
    <s v="CIP"/>
    <n v="8.9700000000000006"/>
    <n v="11.835252000000001"/>
    <n v="-2.8652519999999999"/>
    <n v="1"/>
    <x v="0"/>
  </r>
  <r>
    <x v="12"/>
    <s v="Categoria 7"/>
    <s v="Subcategoria 17"/>
    <s v="CIP"/>
    <n v="25.71"/>
    <n v="33.933240000000005"/>
    <n v="-8.2232400000000041"/>
    <n v="1"/>
    <x v="1"/>
  </r>
  <r>
    <x v="13"/>
    <s v="Categoria 7"/>
    <s v="Subcategoria 17"/>
    <s v="CIP"/>
    <n v="6.91"/>
    <n v="9.117834000000002"/>
    <n v="-2.2078340000000019"/>
    <n v="1"/>
    <x v="1"/>
  </r>
  <r>
    <x v="14"/>
    <s v="Categoria 7"/>
    <s v="Subcategoria 17"/>
    <s v="CIP"/>
    <n v="6.95"/>
    <n v="5.3796600000000003"/>
    <n v="1.5703399999999998"/>
    <n v="1"/>
    <x v="1"/>
  </r>
  <r>
    <x v="15"/>
    <s v="Categoria 7"/>
    <s v="Subcategoria 17"/>
    <s v="CIP"/>
    <n v="7.84"/>
    <n v="6.1245360000000018"/>
    <n v="1.7154639999999981"/>
    <n v="1"/>
    <x v="1"/>
  </r>
  <r>
    <x v="16"/>
    <s v="Categoria 7"/>
    <s v="Subcategoria 17"/>
    <s v="CIP"/>
    <n v="24.54"/>
    <n v="32.388311999999999"/>
    <n v="-7.848312"/>
    <n v="1"/>
    <x v="1"/>
  </r>
  <r>
    <x v="17"/>
    <s v="Categoria 7"/>
    <s v="Subcategoria 17"/>
    <s v="CIP"/>
    <n v="11.77"/>
    <n v="15.532044000000001"/>
    <n v="-3.7620440000000013"/>
    <n v="1"/>
    <x v="1"/>
  </r>
  <r>
    <x v="18"/>
    <s v="Categoria 7"/>
    <s v="Subcategoria 17"/>
    <s v="CIP"/>
    <n v="12.02"/>
    <n v="15.863100000000001"/>
    <n v="-3.8431000000000015"/>
    <n v="1"/>
    <x v="1"/>
  </r>
  <r>
    <x v="19"/>
    <s v="Categoria 7"/>
    <s v="Subcategoria 17"/>
    <s v="CIP"/>
    <n v="15.22"/>
    <n v="20.084064000000005"/>
    <n v="-4.8640640000000044"/>
    <n v="1"/>
    <x v="1"/>
  </r>
  <r>
    <x v="21"/>
    <s v="Categoria 7"/>
    <s v="Subcategoria 17"/>
    <s v="CIP"/>
    <n v="10.82"/>
    <n v="14.27679"/>
    <n v="-3.4567899999999998"/>
    <n v="1"/>
    <x v="0"/>
  </r>
  <r>
    <x v="21"/>
    <s v="Categoria 7"/>
    <s v="Subcategoria 17"/>
    <s v="CIP"/>
    <n v="10.82"/>
    <n v="14.270520000000001"/>
    <n v="-3.4505200000000009"/>
    <n v="1"/>
    <x v="0"/>
  </r>
  <r>
    <x v="23"/>
    <s v="Categoria 7"/>
    <s v="Subcategoria 17"/>
    <s v="CIP"/>
    <n v="12.38"/>
    <n v="16.345890000000001"/>
    <n v="-3.9658899999999999"/>
    <n v="1"/>
    <x v="0"/>
  </r>
  <r>
    <x v="25"/>
    <s v="Categoria 7"/>
    <s v="Subcategoria 17"/>
    <s v="CIP"/>
    <n v="7.26"/>
    <n v="10.552410000000002"/>
    <n v="-3.2924100000000021"/>
    <n v="1"/>
    <x v="0"/>
  </r>
  <r>
    <x v="26"/>
    <s v="Categoria 7"/>
    <s v="Subcategoria 17"/>
    <s v="CIP"/>
    <n v="40.17"/>
    <n v="66.142230000000012"/>
    <n v="-25.97223000000001"/>
    <n v="1"/>
    <x v="0"/>
  </r>
  <r>
    <x v="27"/>
    <s v="Categoria 7"/>
    <s v="Subcategoria 17"/>
    <s v="CIP"/>
    <n v="44.29"/>
    <n v="85.095186000000012"/>
    <n v="-40.805186000000013"/>
    <n v="1"/>
    <x v="0"/>
  </r>
  <r>
    <x v="28"/>
    <s v="Categoria 7"/>
    <s v="Subcategoria 17"/>
    <s v="CIP"/>
    <n v="72.16"/>
    <n v="95.247569999999996"/>
    <n v="-23.087569999999999"/>
    <n v="1"/>
    <x v="0"/>
  </r>
  <r>
    <x v="29"/>
    <s v="Categoria 7"/>
    <s v="Subcategoria 17"/>
    <s v="CIP"/>
    <n v="55.13"/>
    <n v="72.777144000000007"/>
    <n v="-17.647144000000004"/>
    <n v="1"/>
    <x v="0"/>
  </r>
  <r>
    <x v="30"/>
    <s v="Categoria 7"/>
    <s v="Subcategoria 17"/>
    <s v="CIP"/>
    <n v="8.8800000000000008"/>
    <n v="11.724900000000002"/>
    <n v="-2.8449000000000009"/>
    <n v="1"/>
    <x v="1"/>
  </r>
  <r>
    <x v="31"/>
    <s v="Categoria 7"/>
    <s v="Subcategoria 17"/>
    <s v="CIP"/>
    <n v="6.14"/>
    <n v="8.1108720000000005"/>
    <n v="-1.9708720000000008"/>
    <n v="1"/>
    <x v="0"/>
  </r>
  <r>
    <x v="32"/>
    <s v="Categoria 7"/>
    <s v="Subcategoria 17"/>
    <s v="CIP"/>
    <n v="24.73"/>
    <n v="14.27679"/>
    <n v="10.45321"/>
    <n v="1"/>
    <x v="1"/>
  </r>
  <r>
    <x v="33"/>
    <s v="Categoria 7"/>
    <s v="Subcategoria 17"/>
    <s v="CIP"/>
    <n v="24.73"/>
    <n v="14.27679"/>
    <n v="10.45321"/>
    <n v="1"/>
    <x v="1"/>
  </r>
  <r>
    <x v="34"/>
    <s v="Categoria 7"/>
    <s v="Subcategoria 17"/>
    <s v="CIP"/>
    <n v="3.9"/>
    <n v="5.1451620000000009"/>
    <n v="-1.245162000000001"/>
    <n v="1"/>
    <x v="1"/>
  </r>
  <r>
    <x v="35"/>
    <s v="Categoria 7"/>
    <s v="Subcategoria 17"/>
    <s v="CIP"/>
    <n v="29.41"/>
    <n v="38.816316000000008"/>
    <n v="-9.4063160000000074"/>
    <n v="1"/>
    <x v="1"/>
  </r>
  <r>
    <x v="36"/>
    <s v="Categoria 7"/>
    <s v="Subcategoria 17"/>
    <s v="CIP"/>
    <n v="43.52"/>
    <n v="57.452010000000001"/>
    <n v="-13.932009999999998"/>
    <n v="1"/>
    <x v="1"/>
  </r>
  <r>
    <x v="37"/>
    <s v="Categoria 7"/>
    <s v="Subcategoria 17"/>
    <s v="CIP"/>
    <n v="7.47"/>
    <n v="9.8627100000000016"/>
    <n v="-2.3927100000000019"/>
    <n v="1"/>
    <x v="0"/>
  </r>
  <r>
    <x v="37"/>
    <s v="Categoria 7"/>
    <s v="Subcategoria 17"/>
    <s v="CIP"/>
    <n v="7.47"/>
    <n v="9.856440000000001"/>
    <n v="-2.3864400000000012"/>
    <n v="1"/>
    <x v="1"/>
  </r>
  <r>
    <x v="38"/>
    <s v="Categoria 7"/>
    <s v="Subcategoria 17"/>
    <s v="CIP"/>
    <n v="4.08"/>
    <n v="5.3796600000000003"/>
    <n v="-1.2996600000000003"/>
    <n v="1"/>
    <x v="0"/>
  </r>
  <r>
    <x v="39"/>
    <s v="Categoria 7"/>
    <s v="Subcategoria 17"/>
    <s v="CIP"/>
    <n v="5.16"/>
    <n v="6.8092199999999998"/>
    <n v="-1.6492199999999997"/>
    <n v="1"/>
    <x v="0"/>
  </r>
  <r>
    <x v="40"/>
    <s v="Categoria 7"/>
    <s v="Subcategoria 17"/>
    <s v="CIP"/>
    <n v="15.61"/>
    <n v="10.709159999999999"/>
    <n v="4.9008400000000005"/>
    <n v="1"/>
    <x v="0"/>
  </r>
  <r>
    <x v="41"/>
    <s v="Categoria 7"/>
    <s v="Subcategoria 17"/>
    <s v="CIP"/>
    <n v="72.52"/>
    <n v="95.730360000000005"/>
    <n v="-23.210360000000009"/>
    <n v="1"/>
    <x v="1"/>
  </r>
  <r>
    <x v="42"/>
    <s v="Categoria 7"/>
    <s v="Subcategoria 17"/>
    <s v="CIP"/>
    <n v="10.9"/>
    <n v="14.383380000000001"/>
    <n v="-3.4833800000000004"/>
    <n v="1"/>
    <x v="1"/>
  </r>
  <r>
    <x v="43"/>
    <s v="Categoria 7"/>
    <s v="Subcategoria 17"/>
    <s v="CIP"/>
    <n v="12.98"/>
    <n v="17.117100000000001"/>
    <n v="-4.1371000000000002"/>
    <n v="1"/>
    <x v="1"/>
  </r>
  <r>
    <x v="44"/>
    <s v="Categoria 7"/>
    <s v="Subcategoria 17"/>
    <s v="CIP"/>
    <n v="10.82"/>
    <n v="14.270520000000001"/>
    <n v="-3.4505200000000009"/>
    <n v="1"/>
    <x v="1"/>
  </r>
  <r>
    <x v="45"/>
    <s v="Categoria 7"/>
    <s v="Subcategoria 17"/>
    <s v="CIP"/>
    <n v="12.02"/>
    <n v="15.863100000000001"/>
    <n v="-3.8431000000000015"/>
    <n v="1"/>
    <x v="1"/>
  </r>
  <r>
    <x v="46"/>
    <s v="Categoria 7"/>
    <s v="Subcategoria 17"/>
    <s v="CIP"/>
    <n v="12.02"/>
    <n v="15.863100000000001"/>
    <n v="-3.8431000000000015"/>
    <n v="1"/>
    <x v="1"/>
  </r>
  <r>
    <x v="47"/>
    <s v="Categoria 7"/>
    <s v="Subcategoria 17"/>
    <s v="CIP"/>
    <n v="15.22"/>
    <n v="20.076540000000001"/>
    <n v="-4.8565400000000007"/>
    <n v="1"/>
    <x v="1"/>
  </r>
  <r>
    <x v="0"/>
    <s v="Categoria 7"/>
    <s v="Subcategoria 17"/>
    <s v="EXW"/>
    <n v="43.52"/>
    <n v="277.01995719997177"/>
    <n v="-233.49995719997176"/>
    <n v="1"/>
    <x v="0"/>
  </r>
  <r>
    <x v="3"/>
    <s v="Categoria 7"/>
    <s v="Subcategoria 17"/>
    <s v="EXW"/>
    <n v="29.41"/>
    <n v="112.90837000332607"/>
    <n v="-83.498370003326073"/>
    <n v="1"/>
    <x v="0"/>
  </r>
  <r>
    <x v="4"/>
    <s v="Categoria 7"/>
    <s v="Subcategoria 17"/>
    <s v="EXW"/>
    <n v="6.73"/>
    <n v="27.971662647315615"/>
    <n v="-21.241662647315614"/>
    <n v="1"/>
    <x v="0"/>
  </r>
  <r>
    <x v="5"/>
    <s v="Categoria 7"/>
    <s v="Subcategoria 17"/>
    <s v="EXW"/>
    <n v="25.41"/>
    <n v="97.549079795189286"/>
    <n v="-72.139079795189289"/>
    <n v="1"/>
    <x v="0"/>
  </r>
  <r>
    <x v="5"/>
    <s v="Categoria 7"/>
    <s v="Subcategoria 17"/>
    <s v="EXW"/>
    <n v="25.41"/>
    <n v="97.549079795189286"/>
    <n v="-72.139079795189289"/>
    <n v="1"/>
    <x v="0"/>
  </r>
  <r>
    <x v="6"/>
    <s v="Categoria 7"/>
    <s v="Subcategoria 17"/>
    <s v="EXW"/>
    <n v="33.15"/>
    <n v="127.21244180021682"/>
    <n v="-94.062441800216817"/>
    <n v="1"/>
    <x v="0"/>
  </r>
  <r>
    <x v="6"/>
    <s v="Categoria 7"/>
    <s v="Subcategoria 17"/>
    <s v="EXW"/>
    <n v="33.15"/>
    <n v="127.21244180021682"/>
    <n v="-94.062441800216817"/>
    <n v="1"/>
    <x v="0"/>
  </r>
  <r>
    <x v="7"/>
    <s v="Categoria 7"/>
    <s v="Subcategoria 17"/>
    <s v="EXW"/>
    <n v="7.56"/>
    <n v="31.422059357104253"/>
    <n v="-23.862059357104254"/>
    <n v="1"/>
    <x v="0"/>
  </r>
  <r>
    <x v="8"/>
    <s v="Categoria 7"/>
    <s v="Subcategoria 17"/>
    <s v="EXW"/>
    <n v="9.33"/>
    <n v="38.758339740052882"/>
    <n v="-29.428339740052884"/>
    <n v="1"/>
    <x v="0"/>
  </r>
  <r>
    <x v="8"/>
    <s v="Categoria 7"/>
    <s v="Subcategoria 17"/>
    <s v="EXW"/>
    <n v="9.33"/>
    <n v="21.573354185474553"/>
    <n v="-12.243354185474553"/>
    <n v="1"/>
    <x v="0"/>
  </r>
  <r>
    <x v="9"/>
    <s v="Categoria 7"/>
    <s v="Subcategoria 17"/>
    <s v="EXW"/>
    <n v="27.54"/>
    <n v="74.719513215374221"/>
    <n v="-47.179513215374222"/>
    <n v="1"/>
    <x v="0"/>
  </r>
  <r>
    <x v="10"/>
    <s v="Categoria 7"/>
    <s v="Subcategoria 17"/>
    <s v="EXW"/>
    <n v="21.24"/>
    <n v="43.180207368131541"/>
    <n v="-21.940207368131542"/>
    <n v="1"/>
    <x v="0"/>
  </r>
  <r>
    <x v="11"/>
    <s v="Categoria 7"/>
    <s v="Subcategoria 17"/>
    <s v="EXW"/>
    <n v="8.9700000000000006"/>
    <n v="34.420219604930288"/>
    <n v="-25.45021960493029"/>
    <n v="1"/>
    <x v="0"/>
  </r>
  <r>
    <x v="12"/>
    <s v="Categoria 7"/>
    <s v="Subcategoria 17"/>
    <s v="EXW"/>
    <n v="25.71"/>
    <n v="131.58406093252182"/>
    <n v="-105.87406093252181"/>
    <n v="1"/>
    <x v="0"/>
  </r>
  <r>
    <x v="13"/>
    <s v="Categoria 7"/>
    <s v="Subcategoria 17"/>
    <s v="EXW"/>
    <n v="6.91"/>
    <n v="50.935225215860342"/>
    <n v="-44.025225215860345"/>
    <n v="1"/>
    <x v="0"/>
  </r>
  <r>
    <x v="14"/>
    <s v="Categoria 7"/>
    <s v="Subcategoria 17"/>
    <s v="EXW"/>
    <n v="6.95"/>
    <n v="28.876135571240791"/>
    <n v="-21.926135571240792"/>
    <n v="1"/>
    <x v="0"/>
  </r>
  <r>
    <x v="15"/>
    <s v="Categoria 7"/>
    <s v="Subcategoria 17"/>
    <s v="EXW"/>
    <n v="7.84"/>
    <n v="32.611273757079935"/>
    <n v="-24.771273757079936"/>
    <n v="1"/>
    <x v="0"/>
  </r>
  <r>
    <x v="16"/>
    <s v="Categoria 7"/>
    <s v="Subcategoria 17"/>
    <s v="EXW"/>
    <n v="24.54"/>
    <n v="207.37554205773327"/>
    <n v="-182.83554205773328"/>
    <n v="1"/>
    <x v="0"/>
  </r>
  <r>
    <x v="17"/>
    <s v="Categoria 7"/>
    <s v="Subcategoria 17"/>
    <s v="EXW"/>
    <n v="11.77"/>
    <n v="86.0086752658477"/>
    <n v="-74.238675265847704"/>
    <n v="1"/>
    <x v="0"/>
  </r>
  <r>
    <x v="18"/>
    <s v="Categoria 7"/>
    <s v="Subcategoria 17"/>
    <s v="EXW"/>
    <n v="12.02"/>
    <n v="102.74142435846345"/>
    <n v="-90.721424358463452"/>
    <n v="1"/>
    <x v="0"/>
  </r>
  <r>
    <x v="21"/>
    <s v="Categoria 7"/>
    <s v="Subcategoria 17"/>
    <s v="EXW"/>
    <n v="10.82"/>
    <n v="41.505257509010839"/>
    <n v="-30.685257509010839"/>
    <n v="1"/>
    <x v="0"/>
  </r>
  <r>
    <x v="21"/>
    <s v="Categoria 7"/>
    <s v="Subcategoria 17"/>
    <s v="EXW"/>
    <n v="10.82"/>
    <n v="41.505257509010839"/>
    <n v="-30.685257509010839"/>
    <n v="1"/>
    <x v="0"/>
  </r>
  <r>
    <x v="48"/>
    <s v="Categoria 7"/>
    <s v="Subcategoria 17"/>
    <s v="EXW"/>
    <n v="37.17"/>
    <n v="62.425381249428327"/>
    <n v="-25.255381249428325"/>
    <n v="1"/>
    <x v="0"/>
  </r>
  <r>
    <x v="22"/>
    <s v="Categoria 7"/>
    <s v="Subcategoria 17"/>
    <s v="EXW"/>
    <n v="76.23"/>
    <n v="292.66398888415904"/>
    <n v="-216.43398888415902"/>
    <n v="1"/>
    <x v="0"/>
  </r>
  <r>
    <x v="23"/>
    <s v="Categoria 7"/>
    <s v="Subcategoria 17"/>
    <s v="EXW"/>
    <n v="12.38"/>
    <n v="47.518327503254142"/>
    <n v="-35.138327503254139"/>
    <n v="1"/>
    <x v="0"/>
  </r>
  <r>
    <x v="25"/>
    <s v="Categoria 7"/>
    <s v="Subcategoria 17"/>
    <s v="EXW"/>
    <n v="7.26"/>
    <n v="30.71858041627355"/>
    <n v="-23.458580416273549"/>
    <n v="1"/>
    <x v="0"/>
  </r>
  <r>
    <x v="26"/>
    <s v="Categoria 7"/>
    <s v="Subcategoria 17"/>
    <s v="EXW"/>
    <n v="40.17"/>
    <n v="192.40149031719429"/>
    <n v="-152.2314903171943"/>
    <n v="1"/>
    <x v="0"/>
  </r>
  <r>
    <x v="27"/>
    <s v="Categoria 7"/>
    <s v="Subcategoria 17"/>
    <s v="EXW"/>
    <n v="44.29"/>
    <n v="207.37554205773327"/>
    <n v="-163.08554205773328"/>
    <n v="1"/>
    <x v="0"/>
  </r>
  <r>
    <x v="28"/>
    <s v="Categoria 7"/>
    <s v="Subcategoria 17"/>
    <s v="EXW"/>
    <n v="72.16"/>
    <n v="277.01995719997177"/>
    <n v="-204.85995719997177"/>
    <n v="1"/>
    <x v="0"/>
  </r>
  <r>
    <x v="29"/>
    <s v="Categoria 7"/>
    <s v="Subcategoria 17"/>
    <s v="EXW"/>
    <n v="55.13"/>
    <n v="211.64666419849107"/>
    <n v="-156.51666419849107"/>
    <n v="1"/>
    <x v="0"/>
  </r>
  <r>
    <x v="49"/>
    <s v="Categoria 7"/>
    <s v="Subcategoria 17"/>
    <s v="EXW"/>
    <n v="4.9400000000000004"/>
    <n v="34.314466904747746"/>
    <n v="-29.374466904747745"/>
    <n v="1"/>
    <x v="0"/>
  </r>
  <r>
    <x v="50"/>
    <s v="Categoria 7"/>
    <s v="Subcategoria 17"/>
    <s v="EXW"/>
    <n v="5.74"/>
    <n v="32.077420097877877"/>
    <n v="-26.337420097877875"/>
    <n v="1"/>
    <x v="0"/>
  </r>
  <r>
    <x v="50"/>
    <s v="Categoria 7"/>
    <s v="Subcategoria 17"/>
    <s v="EXW"/>
    <n v="5.74"/>
    <n v="32.077420097877877"/>
    <n v="-26.337420097877875"/>
    <n v="1"/>
    <x v="0"/>
  </r>
  <r>
    <x v="30"/>
    <s v="Categoria 7"/>
    <s v="Subcategoria 17"/>
    <s v="EXW"/>
    <n v="8.8800000000000008"/>
    <n v="50.482988753897757"/>
    <n v="-41.602988753897755"/>
    <n v="1"/>
    <x v="0"/>
  </r>
  <r>
    <x v="51"/>
    <s v="Categoria 7"/>
    <s v="Subcategoria 17"/>
    <s v="EXW"/>
    <n v="11.86"/>
    <n v="41.362828619221403"/>
    <n v="-29.502828619221404"/>
    <n v="1"/>
    <x v="0"/>
  </r>
  <r>
    <x v="52"/>
    <s v="Categoria 7"/>
    <s v="Subcategoria 17"/>
    <s v="EXW"/>
    <n v="10.89"/>
    <n v="39.098284778683777"/>
    <n v="-28.208284778683776"/>
    <n v="1"/>
    <x v="0"/>
  </r>
  <r>
    <x v="53"/>
    <s v="Categoria 7"/>
    <s v="Subcategoria 17"/>
    <s v="EXW"/>
    <n v="18.14"/>
    <n v="69.782142334496172"/>
    <n v="-51.642142334496171"/>
    <n v="1"/>
    <x v="0"/>
  </r>
  <r>
    <x v="54"/>
    <s v="Categoria 7"/>
    <s v="Subcategoria 17"/>
    <s v="EXW"/>
    <n v="30.73"/>
    <n v="100.82443931845205"/>
    <n v="-70.094439318452046"/>
    <n v="1"/>
    <x v="0"/>
  </r>
  <r>
    <x v="55"/>
    <s v="Categoria 7"/>
    <s v="Subcategoria 17"/>
    <s v="EXW"/>
    <n v="7.43"/>
    <n v="33.335225128501406"/>
    <n v="-25.905225128501407"/>
    <n v="1"/>
    <x v="0"/>
  </r>
  <r>
    <x v="56"/>
    <s v="Categoria 7"/>
    <s v="Subcategoria 17"/>
    <s v="EXW"/>
    <n v="6.95"/>
    <n v="33.129093740008102"/>
    <n v="-26.179093740008103"/>
    <n v="1"/>
    <x v="0"/>
  </r>
  <r>
    <x v="57"/>
    <s v="Categoria 7"/>
    <s v="Subcategoria 17"/>
    <s v="EXW"/>
    <n v="7.42"/>
    <n v="40.437291247370901"/>
    <n v="-33.017291247370899"/>
    <n v="1"/>
    <x v="0"/>
  </r>
  <r>
    <x v="31"/>
    <s v="Categoria 7"/>
    <s v="Subcategoria 17"/>
    <s v="EXW"/>
    <n v="6.14"/>
    <n v="23.549795019236981"/>
    <n v="-17.409795019236981"/>
    <n v="1"/>
    <x v="0"/>
  </r>
  <r>
    <x v="58"/>
    <s v="Categoria 7"/>
    <s v="Subcategoria 17"/>
    <s v="EXW"/>
    <n v="31.1"/>
    <n v="58.203741450223319"/>
    <n v="-27.103741450223318"/>
    <n v="1"/>
    <x v="0"/>
  </r>
  <r>
    <x v="59"/>
    <s v="Categoria 7"/>
    <s v="Subcategoria 17"/>
    <s v="EXW"/>
    <n v="4.1500000000000004"/>
    <n v="28.78884600537576"/>
    <n v="-24.638846005375761"/>
    <n v="1"/>
    <x v="0"/>
  </r>
  <r>
    <x v="33"/>
    <s v="Categoria 7"/>
    <s v="Subcategoria 17"/>
    <s v="EXW"/>
    <n v="24.73"/>
    <n v="102.74142435846345"/>
    <n v="-78.011424358463444"/>
    <n v="1"/>
    <x v="0"/>
  </r>
  <r>
    <x v="34"/>
    <s v="Categoria 7"/>
    <s v="Subcategoria 17"/>
    <s v="EXW"/>
    <n v="3.9"/>
    <n v="27.971662647315615"/>
    <n v="-24.071662647315616"/>
    <n v="1"/>
    <x v="0"/>
  </r>
  <r>
    <x v="35"/>
    <s v="Categoria 7"/>
    <s v="Subcategoria 17"/>
    <s v="EXW"/>
    <n v="29.41"/>
    <n v="227.30744538126959"/>
    <n v="-197.89744538126959"/>
    <n v="1"/>
    <x v="0"/>
  </r>
  <r>
    <x v="36"/>
    <s v="Categoria 7"/>
    <s v="Subcategoria 17"/>
    <s v="EXW"/>
    <n v="43.52"/>
    <n v="277.01995719997177"/>
    <n v="-233.49995719997176"/>
    <n v="1"/>
    <x v="0"/>
  </r>
  <r>
    <x v="37"/>
    <s v="Categoria 7"/>
    <s v="Subcategoria 17"/>
    <s v="EXW"/>
    <n v="7.47"/>
    <n v="62.123890274786589"/>
    <n v="-54.65389027478659"/>
    <n v="1"/>
    <x v="0"/>
  </r>
  <r>
    <x v="37"/>
    <s v="Categoria 7"/>
    <s v="Subcategoria 17"/>
    <s v="EXW"/>
    <n v="7.47"/>
    <n v="62.123890274786589"/>
    <n v="-54.65389027478659"/>
    <n v="1"/>
    <x v="0"/>
  </r>
  <r>
    <x v="60"/>
    <s v="Categoria 7"/>
    <s v="Subcategoria 17"/>
    <s v="EXW"/>
    <n v="16.18"/>
    <n v="62.123890274786589"/>
    <n v="-45.94389027478659"/>
    <n v="1"/>
    <x v="0"/>
  </r>
  <r>
    <x v="61"/>
    <s v="Categoria 7"/>
    <s v="Subcategoria 17"/>
    <s v="EXW"/>
    <n v="62.29"/>
    <n v="194.81771328721135"/>
    <n v="-132.52771328721136"/>
    <n v="1"/>
    <x v="0"/>
  </r>
  <r>
    <x v="62"/>
    <s v="Categoria 7"/>
    <s v="Subcategoria 17"/>
    <s v="EXW"/>
    <n v="16.91"/>
    <n v="64.887557542335742"/>
    <n v="-47.977557542335745"/>
    <n v="1"/>
    <x v="0"/>
  </r>
  <r>
    <x v="63"/>
    <s v="Categoria 7"/>
    <s v="Subcategoria 17"/>
    <s v="EXW"/>
    <n v="34.08"/>
    <n v="130.83033349591756"/>
    <n v="-96.750333495917559"/>
    <n v="1"/>
    <x v="0"/>
  </r>
  <r>
    <x v="64"/>
    <s v="Categoria 7"/>
    <s v="Subcategoria 17"/>
    <s v="EXW"/>
    <n v="450.8"/>
    <n v="35.977922973912541"/>
    <n v="414.82207702608747"/>
    <n v="1"/>
    <x v="0"/>
  </r>
  <r>
    <x v="38"/>
    <s v="Categoria 7"/>
    <s v="Subcategoria 17"/>
    <s v="EXW"/>
    <n v="4.08"/>
    <n v="15.610532687004884"/>
    <n v="-11.530532687004884"/>
    <n v="1"/>
    <x v="0"/>
  </r>
  <r>
    <x v="65"/>
    <s v="Categoria 7"/>
    <s v="Subcategoria 17"/>
    <s v="EXW"/>
    <n v="11.13"/>
    <n v="77.315685497011302"/>
    <n v="-66.185685497011306"/>
    <n v="1"/>
    <x v="0"/>
  </r>
  <r>
    <x v="39"/>
    <s v="Categoria 7"/>
    <s v="Subcategoria 17"/>
    <s v="EXW"/>
    <n v="5.16"/>
    <n v="19.764408337624207"/>
    <n v="-14.604408337624207"/>
    <n v="1"/>
    <x v="0"/>
  </r>
  <r>
    <x v="66"/>
    <s v="Categoria 7"/>
    <s v="Subcategoria 17"/>
    <s v="EXW"/>
    <n v="22.22"/>
    <n v="195.60064454811484"/>
    <n v="-173.38064454811484"/>
    <n v="1"/>
    <x v="0"/>
  </r>
  <r>
    <x v="40"/>
    <s v="Categoria 7"/>
    <s v="Subcategoria 17"/>
    <s v="EXW"/>
    <n v="15.61"/>
    <n v="31.154067379644935"/>
    <n v="-15.544067379644936"/>
    <n v="1"/>
    <x v="0"/>
  </r>
  <r>
    <x v="67"/>
    <s v="Categoria 7"/>
    <s v="Subcategoria 17"/>
    <s v="EXW"/>
    <n v="109.41"/>
    <n v="292.52397715203097"/>
    <n v="-183.11397715203097"/>
    <n v="1"/>
    <x v="0"/>
  </r>
  <r>
    <x v="68"/>
    <s v="Categoria 7"/>
    <s v="Subcategoria 17"/>
    <s v="EXW"/>
    <n v="30.7"/>
    <n v="123.36484662238568"/>
    <n v="-92.664846622385681"/>
    <n v="1"/>
    <x v="0"/>
  </r>
  <r>
    <x v="43"/>
    <s v="Categoria 7"/>
    <s v="Subcategoria 17"/>
    <s v="EXW"/>
    <n v="12.98"/>
    <n v="69.878908122515412"/>
    <n v="-56.898908122515408"/>
    <n v="1"/>
    <x v="0"/>
  </r>
  <r>
    <x v="44"/>
    <s v="Categoria 7"/>
    <s v="Subcategoria 17"/>
    <s v="EXW"/>
    <n v="10.82"/>
    <n v="97.549079795189286"/>
    <n v="-86.729079795189278"/>
    <n v="1"/>
    <x v="0"/>
  </r>
  <r>
    <x v="45"/>
    <s v="Categoria 7"/>
    <s v="Subcategoria 17"/>
    <s v="EXW"/>
    <n v="12.02"/>
    <n v="102.74142435846345"/>
    <n v="-90.721424358463452"/>
    <n v="1"/>
    <x v="0"/>
  </r>
  <r>
    <x v="46"/>
    <s v="Categoria 7"/>
    <s v="Subcategoria 17"/>
    <s v="EXW"/>
    <n v="12.02"/>
    <n v="102.74142435846345"/>
    <n v="-90.721424358463452"/>
    <n v="1"/>
    <x v="0"/>
  </r>
  <r>
    <x v="20"/>
    <s v="Categoria 7"/>
    <s v="Subcategoria 17"/>
    <s v="EXW"/>
    <n v="52.61"/>
    <n v="244.94693411714465"/>
    <n v="-192.33693411714466"/>
    <n v="1"/>
    <x v="0"/>
  </r>
  <r>
    <x v="5"/>
    <s v="Categoria 7"/>
    <s v="Subcategoria 17"/>
    <s v="CIP"/>
    <n v="25.41"/>
    <n v="33.544499999999999"/>
    <n v="-8.1344999999999992"/>
    <n v="1"/>
    <x v="0"/>
  </r>
  <r>
    <x v="5"/>
    <s v="Categoria 7"/>
    <s v="Subcategoria 17"/>
    <s v="EXW"/>
    <n v="25.41"/>
    <n v="91.223381819380052"/>
    <n v="-65.813381819380055"/>
    <n v="1"/>
    <x v="0"/>
  </r>
  <r>
    <x v="6"/>
    <s v="Categoria 7"/>
    <s v="Subcategoria 17"/>
    <s v="EXW"/>
    <n v="33.15"/>
    <n v="118.98049635323746"/>
    <n v="-85.830496353237464"/>
    <n v="1"/>
    <x v="0"/>
  </r>
  <r>
    <x v="6"/>
    <s v="Categoria 7"/>
    <s v="Subcategoria 17"/>
    <s v="CIP"/>
    <n v="33.15"/>
    <n v="43.739519999999999"/>
    <n v="-10.58952"/>
    <n v="1"/>
    <x v="0"/>
  </r>
  <r>
    <x v="8"/>
    <s v="Categoria 7"/>
    <s v="Subcategoria 17"/>
    <s v="CIP"/>
    <n v="9.33"/>
    <n v="7.4362199999999996"/>
    <n v="1.8937800000000005"/>
    <n v="1"/>
    <x v="0"/>
  </r>
  <r>
    <x v="8"/>
    <s v="Categoria 7"/>
    <s v="Subcategoria 17"/>
    <s v="EXW"/>
    <n v="9.33"/>
    <n v="20.217682072633981"/>
    <n v="-10.88768207263398"/>
    <n v="1"/>
    <x v="0"/>
  </r>
  <r>
    <x v="60"/>
    <s v="Categoria 7"/>
    <s v="Subcategoria 17"/>
    <s v="CIP"/>
    <n v="16.18"/>
    <n v="21.355620000000002"/>
    <n v="-5.1756200000000021"/>
    <n v="1"/>
    <x v="0"/>
  </r>
  <r>
    <x v="60"/>
    <s v="Categoria 7"/>
    <s v="Subcategoria 17"/>
    <s v="EXW"/>
    <n v="16.18"/>
    <n v="58.064882835690916"/>
    <n v="-41.884882835690917"/>
    <n v="1"/>
    <x v="0"/>
  </r>
  <r>
    <x v="61"/>
    <s v="Categoria 7"/>
    <s v="Subcategoria 17"/>
    <s v="EXW"/>
    <n v="62.29"/>
    <n v="297.41373126885873"/>
    <n v="-235.12373126885873"/>
    <n v="1"/>
    <x v="0"/>
  </r>
  <r>
    <x v="62"/>
    <s v="Categoria 7"/>
    <s v="Subcategoria 17"/>
    <s v="CIP"/>
    <n v="16.91"/>
    <n v="22.321200000000001"/>
    <n v="-5.4112000000000009"/>
    <n v="1"/>
    <x v="0"/>
  </r>
  <r>
    <x v="62"/>
    <s v="Categoria 7"/>
    <s v="Subcategoria 17"/>
    <s v="EXW"/>
    <n v="16.91"/>
    <n v="60.690555832136887"/>
    <n v="-43.780555832136884"/>
    <n v="1"/>
    <x v="0"/>
  </r>
  <r>
    <x v="63"/>
    <s v="Categoria 7"/>
    <s v="Subcategoria 17"/>
    <s v="CIP"/>
    <n v="34.08"/>
    <n v="44.980979999999995"/>
    <n v="-10.900979999999997"/>
    <n v="1"/>
    <x v="0"/>
  </r>
  <r>
    <x v="63"/>
    <s v="Categoria 7"/>
    <s v="Subcategoria 17"/>
    <s v="EXW"/>
    <n v="34.08"/>
    <n v="122.31885202014735"/>
    <n v="-88.238852020147348"/>
    <n v="1"/>
    <x v="0"/>
  </r>
  <r>
    <x v="64"/>
    <s v="Categoria 7"/>
    <s v="Subcategoria 17"/>
    <s v="EXW"/>
    <n v="450.8"/>
    <n v="33.60861435450844"/>
    <n v="417.19138564549155"/>
    <n v="1"/>
    <x v="0"/>
  </r>
  <r>
    <x v="64"/>
    <s v="Categoria 7"/>
    <s v="Subcategoria 17"/>
    <s v="CIP"/>
    <n v="450.8"/>
    <n v="12.351899999999999"/>
    <n v="438.44810000000001"/>
    <n v="1"/>
    <x v="0"/>
  </r>
  <r>
    <x v="65"/>
    <s v="Categoria 7"/>
    <s v="Subcategoria 17"/>
    <s v="CIP"/>
    <n v="11.13"/>
    <n v="21.794519999999999"/>
    <n v="-10.664519999999998"/>
    <n v="1"/>
    <x v="1"/>
  </r>
  <r>
    <x v="65"/>
    <s v="Categoria 7"/>
    <s v="Subcategoria 17"/>
    <s v="EXW"/>
    <n v="11.13"/>
    <n v="59.265190491209083"/>
    <n v="-48.13519049120908"/>
    <n v="1"/>
    <x v="0"/>
  </r>
  <r>
    <x v="66"/>
    <s v="Categoria 7"/>
    <s v="Subcategoria 17"/>
    <s v="CIP"/>
    <n v="22.22"/>
    <n v="55.56474"/>
    <n v="-33.344740000000002"/>
    <n v="1"/>
    <x v="1"/>
  </r>
  <r>
    <x v="66"/>
    <s v="Categoria 7"/>
    <s v="Subcategoria 17"/>
    <s v="EXW"/>
    <n v="22.22"/>
    <n v="151.08872613834819"/>
    <n v="-128.86872613834819"/>
    <n v="1"/>
    <x v="0"/>
  </r>
  <r>
    <x v="3"/>
    <s v="Categoria 7"/>
    <s v="Subcategoria 17"/>
    <s v="CIP"/>
    <n v="29.41"/>
    <n v="87.016619008900008"/>
    <n v="-57.606619008900012"/>
    <n v="1"/>
    <x v="0"/>
  </r>
  <r>
    <x v="4"/>
    <s v="Categoria 7"/>
    <s v="Subcategoria 17"/>
    <s v="CIP"/>
    <n v="6.73"/>
    <n v="21.575951014800001"/>
    <n v="-14.845951014800001"/>
    <n v="1"/>
    <x v="0"/>
  </r>
  <r>
    <x v="5"/>
    <s v="Categoria 7"/>
    <s v="Subcategoria 17"/>
    <s v="CIP"/>
    <n v="25.41"/>
    <n v="62.980765755000007"/>
    <n v="-37.570765755000011"/>
    <n v="1"/>
    <x v="0"/>
  </r>
  <r>
    <x v="5"/>
    <s v="Categoria 7"/>
    <s v="Subcategoria 17"/>
    <s v="CIP"/>
    <n v="25.41"/>
    <n v="75.196657678800008"/>
    <n v="-49.786657678800012"/>
    <n v="1"/>
    <x v="0"/>
  </r>
  <r>
    <x v="6"/>
    <s v="Categoria 7"/>
    <s v="Subcategoria 17"/>
    <s v="CIP"/>
    <n v="33.15"/>
    <n v="82.129841251249985"/>
    <n v="-48.979841251249987"/>
    <n v="1"/>
    <x v="0"/>
  </r>
  <r>
    <x v="6"/>
    <s v="Categoria 7"/>
    <s v="Subcategoria 17"/>
    <s v="CIP"/>
    <n v="33.15"/>
    <n v="98.059931214700001"/>
    <n v="-64.909931214700009"/>
    <n v="1"/>
    <x v="0"/>
  </r>
  <r>
    <x v="7"/>
    <s v="Categoria 7"/>
    <s v="Subcategoria 17"/>
    <s v="CIP"/>
    <n v="7.56"/>
    <n v="24.214430231600002"/>
    <n v="-16.654430231600003"/>
    <n v="1"/>
    <x v="0"/>
  </r>
  <r>
    <x v="8"/>
    <s v="Categoria 7"/>
    <s v="Subcategoria 17"/>
    <s v="CIP"/>
    <n v="9.33"/>
    <n v="29.874393712799996"/>
    <n v="-20.544393712799994"/>
    <n v="1"/>
    <x v="0"/>
  </r>
  <r>
    <x v="8"/>
    <s v="Categoria 7"/>
    <s v="Subcategoria 17"/>
    <s v="CIP"/>
    <n v="9.33"/>
    <n v="11.975969039999999"/>
    <n v="-2.6459690399999989"/>
    <n v="1"/>
    <x v="0"/>
  </r>
  <r>
    <x v="9"/>
    <s v="Categoria 7"/>
    <s v="Subcategoria 17"/>
    <s v="CIP"/>
    <n v="27.54"/>
    <n v="85.15478891639998"/>
    <n v="-57.614788916399981"/>
    <n v="1"/>
    <x v="0"/>
  </r>
  <r>
    <x v="10"/>
    <s v="Categoria 7"/>
    <s v="Subcategoria 17"/>
    <s v="CIP"/>
    <n v="21.24"/>
    <n v="61.951066449299994"/>
    <n v="-40.711066449299992"/>
    <n v="1"/>
    <x v="0"/>
  </r>
  <r>
    <x v="11"/>
    <s v="Categoria 7"/>
    <s v="Subcategoria 17"/>
    <s v="CIP"/>
    <n v="8.9700000000000006"/>
    <n v="45.60951775169999"/>
    <n v="-36.639517751699991"/>
    <n v="1"/>
    <x v="0"/>
  </r>
  <r>
    <x v="12"/>
    <s v="Categoria 7"/>
    <s v="Subcategoria 17"/>
    <s v="CIP"/>
    <n v="25.71"/>
    <n v="68.72812798599999"/>
    <n v="-43.018127985999989"/>
    <n v="1"/>
    <x v="0"/>
  </r>
  <r>
    <x v="13"/>
    <s v="Categoria 7"/>
    <s v="Subcategoria 17"/>
    <s v="CIP"/>
    <n v="6.91"/>
    <n v="39.236739320799998"/>
    <n v="-32.326739320800002"/>
    <n v="1"/>
    <x v="0"/>
  </r>
  <r>
    <x v="14"/>
    <s v="Categoria 7"/>
    <s v="Subcategoria 17"/>
    <s v="CIP"/>
    <n v="6.95"/>
    <n v="22.267487906299998"/>
    <n v="-15.317487906299998"/>
    <n v="1"/>
    <x v="0"/>
  </r>
  <r>
    <x v="15"/>
    <s v="Categoria 7"/>
    <s v="Subcategoria 17"/>
    <s v="CIP"/>
    <n v="7.84"/>
    <n v="25.140025763299999"/>
    <n v="-17.300025763299999"/>
    <n v="1"/>
    <x v="0"/>
  </r>
  <r>
    <x v="21"/>
    <s v="Categoria 7"/>
    <s v="Subcategoria 17"/>
    <s v="CIP"/>
    <n v="10.82"/>
    <n v="75.196657678800008"/>
    <n v="-64.376657678800001"/>
    <n v="1"/>
    <x v="0"/>
  </r>
  <r>
    <x v="23"/>
    <s v="Categoria 7"/>
    <s v="Subcategoria 17"/>
    <s v="CIP"/>
    <n v="12.38"/>
    <n v="36.651455249500003"/>
    <n v="-24.271455249500001"/>
    <n v="1"/>
    <x v="0"/>
  </r>
  <r>
    <x v="25"/>
    <s v="Categoria 7"/>
    <s v="Subcategoria 17"/>
    <s v="CIP"/>
    <n v="7.26"/>
    <n v="23.661200718399996"/>
    <n v="-16.401200718399998"/>
    <n v="1"/>
    <x v="0"/>
  </r>
  <r>
    <x v="49"/>
    <s v="Categoria 7"/>
    <s v="Subcategoria 17"/>
    <s v="CIP"/>
    <n v="4.9400000000000004"/>
    <n v="24.469766929999999"/>
    <n v="-19.529766929999997"/>
    <n v="1"/>
    <x v="0"/>
  </r>
  <r>
    <x v="30"/>
    <s v="Categoria 7"/>
    <s v="Subcategoria 17"/>
    <s v="CIP"/>
    <n v="8.8800000000000008"/>
    <n v="38.917568447799994"/>
    <n v="-30.037568447799991"/>
    <n v="1"/>
    <x v="0"/>
  </r>
  <r>
    <x v="51"/>
    <s v="Categoria 7"/>
    <s v="Subcategoria 17"/>
    <s v="CIP"/>
    <n v="11.86"/>
    <n v="33.215048850199999"/>
    <n v="-21.355048850199999"/>
    <n v="1"/>
    <x v="0"/>
  </r>
  <r>
    <x v="52"/>
    <s v="Categoria 7"/>
    <s v="Subcategoria 17"/>
    <s v="CIP"/>
    <n v="10.89"/>
    <n v="33.215048850199999"/>
    <n v="-22.325048850199998"/>
    <n v="1"/>
    <x v="0"/>
  </r>
  <r>
    <x v="53"/>
    <s v="Categoria 7"/>
    <s v="Subcategoria 17"/>
    <s v="CIP"/>
    <n v="18.14"/>
    <n v="54.397355788300004"/>
    <n v="-36.257355788300003"/>
    <n v="1"/>
    <x v="0"/>
  </r>
  <r>
    <x v="54"/>
    <s v="Categoria 7"/>
    <s v="Subcategoria 17"/>
    <s v="CIP"/>
    <n v="30.73"/>
    <n v="54.397355788300004"/>
    <n v="-23.667355788300004"/>
    <n v="1"/>
    <x v="0"/>
  </r>
  <r>
    <x v="55"/>
    <s v="Categoria 7"/>
    <s v="Subcategoria 17"/>
    <s v="CIP"/>
    <n v="7.43"/>
    <n v="24.469766929999999"/>
    <n v="-17.039766929999999"/>
    <n v="1"/>
    <x v="0"/>
  </r>
  <r>
    <x v="56"/>
    <s v="Categoria 7"/>
    <s v="Subcategoria 17"/>
    <s v="CIP"/>
    <n v="6.95"/>
    <n v="26.842270419299993"/>
    <n v="-19.892270419299994"/>
    <n v="1"/>
    <x v="0"/>
  </r>
  <r>
    <x v="57"/>
    <s v="Categoria 7"/>
    <s v="Subcategoria 17"/>
    <s v="CIP"/>
    <n v="7.42"/>
    <n v="26.842270419299993"/>
    <n v="-19.422270419299991"/>
    <n v="1"/>
    <x v="0"/>
  </r>
  <r>
    <x v="31"/>
    <s v="Categoria 7"/>
    <s v="Subcategoria 17"/>
    <s v="CIP"/>
    <n v="6.14"/>
    <n v="18.171461702800002"/>
    <n v="-12.031461702800001"/>
    <n v="1"/>
    <x v="0"/>
  </r>
  <r>
    <x v="32"/>
    <s v="Categoria 7"/>
    <s v="Subcategoria 17"/>
    <s v="CIP"/>
    <n v="24.73"/>
    <n v="39.236739320799998"/>
    <n v="-14.506739320799998"/>
    <n v="1"/>
    <x v="0"/>
  </r>
  <r>
    <x v="59"/>
    <s v="Categoria 7"/>
    <s v="Subcategoria 17"/>
    <s v="CIP"/>
    <n v="4.1500000000000004"/>
    <n v="16.181963261100002"/>
    <n v="-12.031963261100001"/>
    <n v="1"/>
    <x v="0"/>
  </r>
  <r>
    <x v="34"/>
    <s v="Categoria 7"/>
    <s v="Subcategoria 17"/>
    <s v="CIP"/>
    <n v="3.9"/>
    <n v="18.070881855"/>
    <n v="-14.170881854999999"/>
    <n v="1"/>
    <x v="0"/>
  </r>
  <r>
    <x v="69"/>
    <s v="Categoria 7"/>
    <s v="Subcategoria 17"/>
    <s v="CIP"/>
    <n v="14.52"/>
    <n v="96.493875546249996"/>
    <n v="-81.97387554625"/>
    <n v="1"/>
    <x v="1"/>
  </r>
  <r>
    <x v="37"/>
    <s v="Categoria 7"/>
    <s v="Subcategoria 17"/>
    <s v="CIP"/>
    <n v="7.47"/>
    <n v="40.098110625000004"/>
    <n v="-32.628110625000005"/>
    <n v="1"/>
    <x v="0"/>
  </r>
  <r>
    <x v="37"/>
    <s v="Categoria 7"/>
    <s v="Subcategoria 17"/>
    <s v="CIP"/>
    <n v="7.47"/>
    <n v="40.098110625000004"/>
    <n v="-32.628110625000005"/>
    <n v="1"/>
    <x v="0"/>
  </r>
  <r>
    <x v="60"/>
    <s v="Categoria 7"/>
    <s v="Subcategoria 17"/>
    <s v="CIP"/>
    <n v="16.18"/>
    <n v="40.098110625000004"/>
    <n v="-23.918110625000004"/>
    <n v="1"/>
    <x v="0"/>
  </r>
  <r>
    <x v="70"/>
    <s v="Categoria 7"/>
    <s v="Subcategoria 17"/>
    <s v="CIP"/>
    <n v="31.51"/>
    <n v="55.531427870000002"/>
    <n v="-24.02142787"/>
    <n v="1"/>
    <x v="1"/>
  </r>
  <r>
    <x v="62"/>
    <s v="Categoria 7"/>
    <s v="Subcategoria 17"/>
    <s v="CIP"/>
    <n v="16.91"/>
    <n v="41.906980948749997"/>
    <n v="-24.996980948749997"/>
    <n v="1"/>
    <x v="0"/>
  </r>
  <r>
    <x v="63"/>
    <s v="Categoria 7"/>
    <s v="Subcategoria 17"/>
    <s v="CIP"/>
    <n v="34.08"/>
    <n v="84.455531667499997"/>
    <n v="-50.375531667499999"/>
    <n v="1"/>
    <x v="0"/>
  </r>
  <r>
    <x v="64"/>
    <s v="Categoria 7"/>
    <s v="Subcategoria 17"/>
    <s v="CIP"/>
    <n v="450.8"/>
    <n v="23.203440014999998"/>
    <n v="427.596559985"/>
    <n v="1"/>
    <x v="0"/>
  </r>
  <r>
    <x v="38"/>
    <s v="Categoria 7"/>
    <s v="Subcategoria 17"/>
    <s v="CIP"/>
    <n v="4.08"/>
    <n v="18.650076786249997"/>
    <n v="-14.570076786249997"/>
    <n v="1"/>
    <x v="0"/>
  </r>
  <r>
    <x v="65"/>
    <s v="Categoria 7"/>
    <s v="Subcategoria 17"/>
    <s v="CIP"/>
    <n v="11.13"/>
    <n v="49.908781691249999"/>
    <n v="-38.778781691249996"/>
    <n v="1"/>
    <x v="0"/>
  </r>
  <r>
    <x v="39"/>
    <s v="Categoria 7"/>
    <s v="Subcategoria 17"/>
    <s v="CIP"/>
    <n v="5.16"/>
    <n v="49.908781691249999"/>
    <n v="-44.748781691250002"/>
    <n v="1"/>
    <x v="0"/>
  </r>
  <r>
    <x v="40"/>
    <s v="Categoria 7"/>
    <s v="Subcategoria 17"/>
    <s v="CIP"/>
    <n v="15.61"/>
    <n v="70.456835713749982"/>
    <n v="-54.846835713749982"/>
    <n v="1"/>
    <x v="0"/>
  </r>
  <r>
    <x v="68"/>
    <s v="Categoria 7"/>
    <s v="Subcategoria 17"/>
    <s v="CIP"/>
    <n v="30.7"/>
    <n v="93.704829184999994"/>
    <n v="-63.004829184999991"/>
    <n v="1"/>
    <x v="0"/>
  </r>
  <r>
    <x v="42"/>
    <s v="Categoria 7"/>
    <s v="Subcategoria 17"/>
    <s v="CIP"/>
    <n v="10.9"/>
    <n v="53.170094688749998"/>
    <n v="-42.27009468875"/>
    <n v="1"/>
    <x v="0"/>
  </r>
  <r>
    <x v="43"/>
    <s v="Categoria 7"/>
    <s v="Subcategoria 17"/>
    <s v="CIP"/>
    <n v="12.98"/>
    <n v="45.088097724999997"/>
    <n v="-32.108097724999993"/>
    <n v="1"/>
    <x v="0"/>
  </r>
  <r>
    <x v="45"/>
    <s v="Categoria 7"/>
    <s v="Subcategoria 17"/>
    <s v="CIP"/>
    <n v="12.02"/>
    <n v="29.797351540000001"/>
    <n v="-17.777351540000002"/>
    <n v="1"/>
    <x v="0"/>
  </r>
  <r>
    <x v="46"/>
    <s v="Categoria 7"/>
    <s v="Subcategoria 17"/>
    <s v="CIP"/>
    <n v="12.02"/>
    <n v="29.797351540000001"/>
    <n v="-17.777351540000002"/>
    <n v="1"/>
    <x v="0"/>
  </r>
  <r>
    <x v="47"/>
    <s v="Categoria 7"/>
    <s v="Subcategoria 17"/>
    <s v="CIP"/>
    <n v="15.22"/>
    <n v="82.129841251249985"/>
    <n v="-66.909841251249986"/>
    <n v="1"/>
    <x v="0"/>
  </r>
  <r>
    <x v="71"/>
    <s v="Categoria 7"/>
    <s v="Subcategoria 17"/>
    <s v="EXW"/>
    <n v="7.18"/>
    <n v="25.090970637842165"/>
    <n v="-17.910970637842166"/>
    <n v="1"/>
    <x v="0"/>
  </r>
  <r>
    <x v="71"/>
    <s v="Categoria 7"/>
    <s v="Subcategoria 17"/>
    <s v="CIP"/>
    <n v="7.18"/>
    <n v="9.2270969999999988"/>
    <n v="-2.0470969999999991"/>
    <n v="1"/>
    <x v="1"/>
  </r>
  <r>
    <x v="49"/>
    <s v="Categoria 7"/>
    <s v="Subcategoria 17"/>
    <s v="EXW"/>
    <n v="4.9400000000000004"/>
    <n v="17.275151545413891"/>
    <n v="-12.33515154541389"/>
    <n v="1"/>
    <x v="0"/>
  </r>
  <r>
    <x v="49"/>
    <s v="Categoria 7"/>
    <s v="Subcategoria 17"/>
    <s v="CIP"/>
    <n v="4.9400000000000004"/>
    <n v="6.352863000000001"/>
    <n v="-1.4128630000000006"/>
    <n v="1"/>
    <x v="1"/>
  </r>
  <r>
    <x v="50"/>
    <s v="Categoria 7"/>
    <s v="Subcategoria 17"/>
    <s v="CIP"/>
    <n v="5.74"/>
    <n v="10.704143999999999"/>
    <n v="-4.9641439999999992"/>
    <n v="1"/>
    <x v="0"/>
  </r>
  <r>
    <x v="50"/>
    <s v="Categoria 7"/>
    <s v="Subcategoria 17"/>
    <s v="EXW"/>
    <n v="5.74"/>
    <n v="29.107460646315346"/>
    <n v="-23.367460646315344"/>
    <n v="1"/>
    <x v="0"/>
  </r>
  <r>
    <x v="50"/>
    <s v="Categoria 7"/>
    <s v="Subcategoria 17"/>
    <s v="CIP"/>
    <n v="5.74"/>
    <n v="7.3736190000000006"/>
    <n v="-1.6336190000000004"/>
    <n v="1"/>
    <x v="1"/>
  </r>
  <r>
    <x v="50"/>
    <s v="Categoria 7"/>
    <s v="Subcategoria 17"/>
    <s v="EXW"/>
    <n v="5.74"/>
    <n v="20.050862998799637"/>
    <n v="-14.310862998799637"/>
    <n v="1"/>
    <x v="0"/>
  </r>
  <r>
    <x v="51"/>
    <s v="Categoria 7"/>
    <s v="Subcategoria 17"/>
    <s v="CIP"/>
    <n v="11.86"/>
    <n v="15.244185000000002"/>
    <n v="-3.3841850000000022"/>
    <n v="1"/>
    <x v="0"/>
  </r>
  <r>
    <x v="51"/>
    <s v="Categoria 7"/>
    <s v="Subcategoria 17"/>
    <s v="EXW"/>
    <n v="11.86"/>
    <n v="41.453059205168643"/>
    <n v="-29.593059205168643"/>
    <n v="1"/>
    <x v="0"/>
  </r>
  <r>
    <x v="52"/>
    <s v="Categoria 7"/>
    <s v="Subcategoria 17"/>
    <s v="EXW"/>
    <n v="10.89"/>
    <n v="38.056464926683461"/>
    <n v="-27.16646492668346"/>
    <n v="1"/>
    <x v="0"/>
  </r>
  <r>
    <x v="52"/>
    <s v="Categoria 7"/>
    <s v="Subcategoria 17"/>
    <s v="CIP"/>
    <n v="10.89"/>
    <n v="13.995102000000003"/>
    <n v="-3.1051020000000022"/>
    <n v="1"/>
    <x v="0"/>
  </r>
  <r>
    <x v="53"/>
    <s v="Categoria 7"/>
    <s v="Subcategoria 17"/>
    <s v="CIP"/>
    <n v="18.14"/>
    <n v="23.316216000000001"/>
    <n v="-5.1762160000000002"/>
    <n v="1"/>
    <x v="1"/>
  </r>
  <r>
    <x v="53"/>
    <s v="Categoria 7"/>
    <s v="Subcategoria 17"/>
    <s v="EXW"/>
    <n v="18.14"/>
    <n v="63.403093198390089"/>
    <n v="-45.263093198390088"/>
    <n v="1"/>
    <x v="0"/>
  </r>
  <r>
    <x v="54"/>
    <s v="Categoria 7"/>
    <s v="Subcategoria 17"/>
    <s v="CIP"/>
    <n v="30.73"/>
    <n v="39.500571000000008"/>
    <n v="-8.7705710000000074"/>
    <n v="1"/>
    <x v="0"/>
  </r>
  <r>
    <x v="54"/>
    <s v="Categoria 7"/>
    <s v="Subcategoria 17"/>
    <s v="EXW"/>
    <n v="30.73"/>
    <n v="107.4127287422035"/>
    <n v="-76.682728742203494"/>
    <n v="1"/>
    <x v="0"/>
  </r>
  <r>
    <x v="55"/>
    <s v="Categoria 7"/>
    <s v="Subcategoria 17"/>
    <s v="EXW"/>
    <n v="7.43"/>
    <n v="25.967511096806081"/>
    <n v="-18.537511096806082"/>
    <n v="1"/>
    <x v="0"/>
  </r>
  <r>
    <x v="55"/>
    <s v="Categoria 7"/>
    <s v="Subcategoria 17"/>
    <s v="CIP"/>
    <n v="7.43"/>
    <n v="9.5494410000000016"/>
    <n v="-2.1194410000000019"/>
    <n v="1"/>
    <x v="1"/>
  </r>
  <r>
    <x v="56"/>
    <s v="Categoria 7"/>
    <s v="Subcategoria 17"/>
    <s v="CIP"/>
    <n v="6.95"/>
    <n v="8.9316150000000025"/>
    <n v="-1.9816150000000023"/>
    <n v="1"/>
    <x v="1"/>
  </r>
  <r>
    <x v="56"/>
    <s v="Categoria 7"/>
    <s v="Subcategoria 17"/>
    <s v="EXW"/>
    <n v="6.95"/>
    <n v="24.287475217125237"/>
    <n v="-17.337475217125238"/>
    <n v="1"/>
    <x v="0"/>
  </r>
  <r>
    <x v="57"/>
    <s v="Categoria 7"/>
    <s v="Subcategoria 17"/>
    <s v="CIP"/>
    <n v="7.42"/>
    <n v="9.536010000000001"/>
    <n v="-2.1160100000000011"/>
    <n v="1"/>
    <x v="1"/>
  </r>
  <r>
    <x v="57"/>
    <s v="Categoria 7"/>
    <s v="Subcategoria 17"/>
    <s v="EXW"/>
    <n v="7.42"/>
    <n v="25.930988577682587"/>
    <n v="-18.510988577682589"/>
    <n v="1"/>
    <x v="0"/>
  </r>
  <r>
    <x v="58"/>
    <s v="Categoria 7"/>
    <s v="Subcategoria 17"/>
    <s v="CIP"/>
    <n v="31.1"/>
    <n v="39.970656000000005"/>
    <n v="-8.8706560000000039"/>
    <n v="1"/>
    <x v="0"/>
  </r>
  <r>
    <x v="58"/>
    <s v="Categoria 7"/>
    <s v="Subcategoria 17"/>
    <s v="EXW"/>
    <n v="31.1"/>
    <n v="108.69101691152589"/>
    <n v="-77.591016911525884"/>
    <n v="1"/>
    <x v="0"/>
  </r>
  <r>
    <x v="59"/>
    <s v="Categoria 7"/>
    <s v="Subcategoria 17"/>
    <s v="CIP"/>
    <n v="4.1500000000000004"/>
    <n v="5.3321070000000006"/>
    <n v="-1.1821070000000002"/>
    <n v="1"/>
    <x v="1"/>
  </r>
  <r>
    <x v="59"/>
    <s v="Categoria 7"/>
    <s v="Subcategoria 17"/>
    <s v="EXW"/>
    <n v="4.1500000000000004"/>
    <n v="14.499440092028149"/>
    <n v="-10.349440092028148"/>
    <n v="1"/>
    <x v="0"/>
  </r>
  <r>
    <x v="72"/>
    <s v="Categoria 7"/>
    <s v="Subcategoria 17"/>
    <s v="EXW"/>
    <n v="76.61"/>
    <n v="267.74658769435359"/>
    <n v="-191.13658769435358"/>
    <n v="1"/>
    <x v="0"/>
  </r>
  <r>
    <x v="72"/>
    <s v="Categoria 7"/>
    <s v="Subcategoria 17"/>
    <s v="CIP"/>
    <n v="76.61"/>
    <n v="98.462660999999997"/>
    <n v="-21.852660999999998"/>
    <n v="1"/>
    <x v="1"/>
  </r>
  <r>
    <x v="68"/>
    <s v="Categoria 7"/>
    <s v="Subcategoria 17"/>
    <s v="CIP"/>
    <n v="30.7"/>
    <n v="39.462719999999997"/>
    <n v="-8.7627199999999981"/>
    <n v="1"/>
    <x v="1"/>
  </r>
  <r>
    <x v="68"/>
    <s v="Categoria 7"/>
    <s v="Subcategoria 17"/>
    <s v="EXW"/>
    <n v="30.7"/>
    <n v="107.303161184833"/>
    <n v="-76.603161184832999"/>
    <n v="1"/>
    <x v="0"/>
  </r>
  <r>
    <x v="4"/>
    <s v="Categoria 7"/>
    <s v="Subcategoria 17"/>
    <s v="CIP"/>
    <n v="6.73"/>
    <n v="34.979999999999997"/>
    <n v="-28.249999999999996"/>
    <n v="1"/>
    <x v="0"/>
  </r>
  <r>
    <x v="51"/>
    <s v="Categoria 7"/>
    <s v="Subcategoria 17"/>
    <s v="CIP"/>
    <n v="11.86"/>
    <n v="76.319999999999993"/>
    <n v="-64.459999999999994"/>
    <n v="1"/>
    <x v="0"/>
  </r>
  <r>
    <x v="52"/>
    <s v="Categoria 7"/>
    <s v="Subcategoria 17"/>
    <s v="CIP"/>
    <n v="10.89"/>
    <n v="76.319999999999993"/>
    <n v="-65.429999999999993"/>
    <n v="1"/>
    <x v="0"/>
  </r>
  <r>
    <x v="55"/>
    <s v="Categoria 7"/>
    <s v="Subcategoria 17"/>
    <s v="CIP"/>
    <n v="7.43"/>
    <n v="53"/>
    <n v="-45.57"/>
    <n v="1"/>
    <x v="0"/>
  </r>
  <r>
    <x v="56"/>
    <s v="Categoria 7"/>
    <s v="Subcategoria 17"/>
    <s v="CIP"/>
    <n v="6.95"/>
    <n v="63.6"/>
    <n v="-56.65"/>
    <n v="1"/>
    <x v="0"/>
  </r>
  <r>
    <x v="57"/>
    <s v="Categoria 7"/>
    <s v="Subcategoria 17"/>
    <s v="CIP"/>
    <n v="7.42"/>
    <n v="63.6"/>
    <n v="-56.18"/>
    <n v="1"/>
    <x v="0"/>
  </r>
  <r>
    <x v="31"/>
    <s v="Categoria 7"/>
    <s v="Subcategoria 17"/>
    <s v="CIP"/>
    <n v="6.14"/>
    <n v="29.68"/>
    <n v="-23.54"/>
    <n v="1"/>
    <x v="0"/>
  </r>
  <r>
    <x v="58"/>
    <s v="Categoria 7"/>
    <s v="Subcategoria 17"/>
    <s v="CIP"/>
    <n v="31.1"/>
    <n v="79.5"/>
    <n v="-48.4"/>
    <n v="1"/>
    <x v="0"/>
  </r>
  <r>
    <x v="60"/>
    <s v="Categoria 7"/>
    <s v="Subcategoria 17"/>
    <s v="CIP"/>
    <n v="16.18"/>
    <n v="70.400000000000006"/>
    <n v="-54.220000000000006"/>
    <n v="1"/>
    <x v="0"/>
  </r>
  <r>
    <x v="65"/>
    <s v="Categoria 7"/>
    <s v="Subcategoria 17"/>
    <s v="CIP"/>
    <n v="11.13"/>
    <n v="73"/>
    <n v="-61.87"/>
    <n v="1"/>
    <x v="0"/>
  </r>
  <r>
    <x v="39"/>
    <s v="Categoria 7"/>
    <s v="Subcategoria 17"/>
    <s v="CIP"/>
    <n v="5.16"/>
    <n v="30"/>
    <n v="-24.84"/>
    <n v="1"/>
    <x v="0"/>
  </r>
  <r>
    <x v="1"/>
    <s v="Categoria 7"/>
    <s v="Subcategoria 17"/>
    <s v="CIP"/>
    <n v="8.11"/>
    <n v="50.035353857299995"/>
    <n v="-41.925353857299996"/>
    <n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6FF895-FFA5-4235-B8E5-2236CD9D4F30}" name="Tabela dinâmica5" cacheId="76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L6:O7" firstHeaderRow="0" firstDataRow="1" firstDataCol="1" rowPageCount="1" colPageCount="1"/>
  <pivotFields count="9">
    <pivotField axis="axisRow" showAll="0" sortType="ascending" defaultSubtotal="0">
      <items count="1">
        <item x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dataField="1" numFmtId="2" showAll="0" defaultSubtotal="0"/>
    <pivotField showAll="0" defaultSubtotal="0"/>
    <pivotField axis="axisPage" showAll="0" defaultSubtotal="0">
      <items count="1">
        <item x="0"/>
      </items>
    </pivotField>
  </pivotFields>
  <rowFields count="1">
    <field x="0"/>
  </rowFields>
  <rowItems count="1">
    <i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8" item="0" hier="-1"/>
  </pageFields>
  <dataFields count="3">
    <dataField name="Mín. de Baseline" fld="4" subtotal="min" baseField="0" baseItem="0"/>
    <dataField name="Mín. de CEU_Correção" fld="5" subtotal="min" baseField="0" baseItem="0"/>
    <dataField name="Máx. de Saving_Valor" fld="6" subtotal="max" baseField="0" baseItem="0"/>
  </dataField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6856CE-5420-47A1-BB0B-7FE3D88DB702}" name="Tabela dinâmica5" cacheId="97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L6:O13" firstHeaderRow="0" firstDataRow="1" firstDataCol="1" rowPageCount="1" colPageCount="1"/>
  <pivotFields count="9">
    <pivotField axis="axisRow" showAll="0" sortType="ascending" defaultSubtotal="0">
      <items count="7">
        <item x="5"/>
        <item x="0"/>
        <item x="1"/>
        <item x="2"/>
        <item x="3"/>
        <item x="4"/>
        <item x="6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dataField="1" numFmtId="2" showAll="0" defaultSubtotal="0"/>
    <pivotField showAll="0" defaultSubtotal="0"/>
    <pivotField axis="axisPage" showAll="0" defaultSubtotal="0">
      <items count="1">
        <item x="0"/>
      </items>
    </pivotField>
  </pivotFields>
  <rowFields count="1">
    <field x="0"/>
  </rowFields>
  <rowItems count="7">
    <i>
      <x v="2"/>
    </i>
    <i>
      <x v="3"/>
    </i>
    <i>
      <x v="1"/>
    </i>
    <i>
      <x/>
    </i>
    <i>
      <x v="6"/>
    </i>
    <i>
      <x v="5"/>
    </i>
    <i>
      <x v="4"/>
    </i>
  </rowItems>
  <colFields count="1">
    <field x="-2"/>
  </colFields>
  <colItems count="3">
    <i>
      <x/>
    </i>
    <i i="1">
      <x v="1"/>
    </i>
    <i i="2">
      <x v="2"/>
    </i>
  </colItems>
  <pageFields count="1">
    <pageField fld="8" item="0" hier="-1"/>
  </pageFields>
  <dataFields count="3">
    <dataField name="Mín. de Baseline" fld="4" subtotal="min" baseField="0" baseItem="0"/>
    <dataField name="Mín. de CEU_Correção" fld="5" subtotal="min" baseField="0" baseItem="0"/>
    <dataField name="Máx. de Saving_Valor" fld="6" subtotal="max" baseField="0" baseItem="0"/>
  </dataField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B7D02B-4CA2-49E7-8406-A5F6A3A84FCE}" name="Tabela dinâmica5" cacheId="10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L6:O78" firstHeaderRow="0" firstDataRow="1" firstDataCol="1" rowPageCount="1" colPageCount="1"/>
  <pivotFields count="9">
    <pivotField axis="axisRow" showAll="0" sortType="ascending" defaultSubtota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dataField="1" numFmtId="2" showAll="0" defaultSubtotal="0"/>
    <pivotField showAll="0" defaultSubtotal="0"/>
    <pivotField axis="axisPage" showAll="0" defaultSubtotal="0">
      <items count="2">
        <item x="1"/>
        <item x="0"/>
      </items>
    </pivotField>
  </pivotFields>
  <rowFields count="1">
    <field x="0"/>
  </rowFields>
  <rowItems count="72">
    <i>
      <x v="34"/>
    </i>
    <i>
      <x v="38"/>
    </i>
    <i>
      <x v="59"/>
    </i>
    <i>
      <x v="14"/>
    </i>
    <i>
      <x v="7"/>
    </i>
    <i>
      <x v="15"/>
    </i>
    <i>
      <x v="49"/>
    </i>
    <i>
      <x v="39"/>
    </i>
    <i>
      <x v="8"/>
    </i>
    <i>
      <x v="50"/>
    </i>
    <i>
      <x v="31"/>
    </i>
    <i>
      <x v="56"/>
    </i>
    <i>
      <x v="13"/>
    </i>
    <i>
      <x v="71"/>
    </i>
    <i>
      <x v="4"/>
    </i>
    <i>
      <x v="57"/>
    </i>
    <i>
      <x v="55"/>
    </i>
    <i>
      <x v="37"/>
    </i>
    <i>
      <x v="25"/>
    </i>
    <i>
      <x v="40"/>
    </i>
    <i>
      <x v="1"/>
    </i>
    <i>
      <x v="11"/>
    </i>
    <i>
      <x v="30"/>
    </i>
    <i>
      <x v="52"/>
    </i>
    <i>
      <x v="51"/>
    </i>
    <i>
      <x v="21"/>
    </i>
    <i>
      <x v="44"/>
    </i>
    <i>
      <x v="33"/>
    </i>
    <i>
      <x v="32"/>
    </i>
    <i>
      <x v="42"/>
    </i>
    <i>
      <x v="10"/>
    </i>
    <i>
      <x v="17"/>
    </i>
    <i>
      <x v="45"/>
    </i>
    <i>
      <x v="18"/>
    </i>
    <i>
      <x v="46"/>
    </i>
    <i>
      <x v="23"/>
    </i>
    <i>
      <x v="43"/>
    </i>
    <i>
      <x v="58"/>
    </i>
    <i>
      <x v="47"/>
    </i>
    <i>
      <x v="19"/>
    </i>
    <i>
      <x v="60"/>
    </i>
    <i>
      <x v="48"/>
    </i>
    <i>
      <x v="62"/>
    </i>
    <i>
      <x v="65"/>
    </i>
    <i>
      <x v="53"/>
    </i>
    <i>
      <x v="9"/>
    </i>
    <i>
      <x v="16"/>
    </i>
    <i>
      <x v="2"/>
    </i>
    <i>
      <x v="5"/>
    </i>
    <i>
      <x v="54"/>
    </i>
    <i>
      <x v="12"/>
    </i>
    <i>
      <x v="3"/>
    </i>
    <i>
      <x v="35"/>
    </i>
    <i>
      <x v="68"/>
    </i>
    <i>
      <x v="6"/>
    </i>
    <i>
      <x v="63"/>
    </i>
    <i>
      <x v="70"/>
    </i>
    <i>
      <x v="66"/>
    </i>
    <i>
      <x v="36"/>
    </i>
    <i>
      <x/>
    </i>
    <i>
      <x v="26"/>
    </i>
    <i>
      <x v="61"/>
    </i>
    <i>
      <x v="27"/>
    </i>
    <i>
      <x v="20"/>
    </i>
    <i>
      <x v="29"/>
    </i>
    <i>
      <x v="28"/>
    </i>
    <i>
      <x v="41"/>
    </i>
    <i>
      <x v="69"/>
    </i>
    <i>
      <x v="67"/>
    </i>
    <i>
      <x v="22"/>
    </i>
    <i>
      <x v="72"/>
    </i>
    <i>
      <x v="24"/>
    </i>
  </rowItems>
  <colFields count="1">
    <field x="-2"/>
  </colFields>
  <colItems count="3">
    <i>
      <x/>
    </i>
    <i i="1">
      <x v="1"/>
    </i>
    <i i="2">
      <x v="2"/>
    </i>
  </colItems>
  <pageFields count="1">
    <pageField fld="8" item="0" hier="-1"/>
  </pageFields>
  <dataFields count="3">
    <dataField name="Mín. de Baseline" fld="4" subtotal="min" baseField="0" baseItem="0"/>
    <dataField name="Mín. de CEU_Correção" fld="5" subtotal="min" baseField="0" baseItem="0"/>
    <dataField name="Máx. de Saving_Valor" fld="6" subtotal="max" baseField="0" baseItem="0"/>
  </dataFields>
  <formats count="1">
    <format dxfId="0">
      <pivotArea dataOnly="0" labelOnly="1" fieldPosition="0">
        <references count="1">
          <reference field="0" count="1">
            <x v="64"/>
          </reference>
        </references>
      </pivotArea>
    </format>
  </formats>
  <pivotTableStyleInfo name="PivotStyleLight19" showRowHeaders="1" showColHeaders="1" showRowStripes="0" showColStripes="0" showLastColumn="1"/>
  <filters count="1">
    <filter fld="0" type="captionNotEqual" evalOrder="-1" id="1" stringValue1="80000000002754">
      <autoFilter ref="A1">
        <filterColumn colId="0">
          <customFilters>
            <customFilter operator="notEqual" val="80000000002754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303E8-492F-4146-9846-A61245F7F2E3}">
  <dimension ref="B2:T63"/>
  <sheetViews>
    <sheetView showGridLines="0" tabSelected="1" workbookViewId="0">
      <selection activeCell="C27" sqref="C27"/>
    </sheetView>
  </sheetViews>
  <sheetFormatPr defaultRowHeight="15" x14ac:dyDescent="0.25"/>
  <cols>
    <col min="1" max="1" width="9.140625" style="1"/>
    <col min="2" max="3" width="14.85546875" style="2" customWidth="1"/>
    <col min="4" max="4" width="17" style="2" bestFit="1" customWidth="1"/>
    <col min="5" max="6" width="14.85546875" style="2" customWidth="1"/>
    <col min="7" max="7" width="18.140625" style="2" bestFit="1" customWidth="1"/>
    <col min="8" max="8" width="14.85546875" style="2" customWidth="1"/>
    <col min="9" max="9" width="10.140625" style="2" bestFit="1" customWidth="1"/>
    <col min="10" max="10" width="21.5703125" style="1" bestFit="1" customWidth="1"/>
    <col min="11" max="11" width="9.140625" style="1"/>
    <col min="12" max="12" width="18" style="1" bestFit="1" customWidth="1"/>
    <col min="13" max="13" width="16" style="1" bestFit="1" customWidth="1"/>
    <col min="14" max="14" width="21" style="1" bestFit="1" customWidth="1"/>
    <col min="15" max="15" width="20.28515625" style="1" bestFit="1" customWidth="1"/>
    <col min="16" max="16" width="9.140625" style="1"/>
    <col min="17" max="17" width="12.140625" style="1" bestFit="1" customWidth="1"/>
    <col min="18" max="18" width="15.7109375" style="1" customWidth="1"/>
    <col min="19" max="19" width="12.140625" style="1" bestFit="1" customWidth="1"/>
    <col min="20" max="16384" width="9.140625" style="1"/>
  </cols>
  <sheetData>
    <row r="2" spans="2:20" s="1" customFormat="1" ht="31.5" x14ac:dyDescent="0.4">
      <c r="B2" s="12" t="s">
        <v>20</v>
      </c>
      <c r="C2" s="2"/>
      <c r="D2" s="2"/>
      <c r="E2" s="2"/>
      <c r="F2" s="2"/>
      <c r="G2" s="2"/>
      <c r="H2" s="2"/>
      <c r="I2" s="2"/>
      <c r="Q2" s="10" t="s">
        <v>13</v>
      </c>
      <c r="R2" s="11" t="s">
        <v>19</v>
      </c>
      <c r="S2" s="10" t="s">
        <v>18</v>
      </c>
      <c r="T2" s="8">
        <f>((R3-Q3)/R3)*(-1)</f>
        <v>-2.2124242900370936E-2</v>
      </c>
    </row>
    <row r="3" spans="2:20" s="1" customFormat="1" x14ac:dyDescent="0.25">
      <c r="B3" s="2"/>
      <c r="C3" s="2"/>
      <c r="D3" s="2"/>
      <c r="E3" s="2"/>
      <c r="F3" s="2"/>
      <c r="G3" s="2"/>
      <c r="H3" s="2"/>
      <c r="I3" s="2"/>
      <c r="Q3" s="9">
        <f>SUM(M$7:M$63)</f>
        <v>2224.25</v>
      </c>
      <c r="R3" s="9">
        <f>SUM(N$7:N$63)</f>
        <v>2274.5732101970766</v>
      </c>
      <c r="S3" s="9">
        <f>SUM(O$7:O$63)</f>
        <v>-50.323210197076605</v>
      </c>
      <c r="T3" s="8"/>
    </row>
    <row r="4" spans="2:20" s="1" customFormat="1" ht="15.75" customHeight="1" x14ac:dyDescent="0.25">
      <c r="B4" s="7" t="s">
        <v>17</v>
      </c>
      <c r="C4" s="7" t="s">
        <v>16</v>
      </c>
      <c r="D4" s="7" t="s">
        <v>15</v>
      </c>
      <c r="E4" s="7" t="s">
        <v>14</v>
      </c>
      <c r="F4" s="7" t="s">
        <v>13</v>
      </c>
      <c r="G4" s="7" t="s">
        <v>12</v>
      </c>
      <c r="H4" s="7" t="s">
        <v>11</v>
      </c>
      <c r="I4" s="7" t="s">
        <v>10</v>
      </c>
      <c r="J4" s="7" t="s">
        <v>9</v>
      </c>
      <c r="L4" s="4" t="s">
        <v>9</v>
      </c>
      <c r="M4" s="1" t="s">
        <v>8</v>
      </c>
    </row>
    <row r="5" spans="2:20" s="1" customFormat="1" x14ac:dyDescent="0.25">
      <c r="B5" s="5" t="s">
        <v>0</v>
      </c>
      <c r="C5" s="5" t="s">
        <v>7</v>
      </c>
      <c r="D5" s="5" t="s">
        <v>6</v>
      </c>
      <c r="E5" s="5" t="s">
        <v>5</v>
      </c>
      <c r="F5" s="5">
        <v>2224.25</v>
      </c>
      <c r="G5" s="5">
        <v>2274.5732101970766</v>
      </c>
      <c r="H5" s="6">
        <v>-50.323210197076605</v>
      </c>
      <c r="I5" s="5">
        <v>4</v>
      </c>
      <c r="J5" s="5" t="str">
        <f>IF(_xlfn.MINIFS($G$5:$G$5,$B$5:$B$5,B5)=G5,"Sim","Não")</f>
        <v>Sim</v>
      </c>
    </row>
    <row r="6" spans="2:20" s="1" customFormat="1" x14ac:dyDescent="0.25">
      <c r="B6" s="2"/>
      <c r="C6" s="2"/>
      <c r="D6" s="2"/>
      <c r="E6" s="2"/>
      <c r="F6" s="2"/>
      <c r="G6" s="2"/>
      <c r="H6" s="2"/>
      <c r="I6" s="2"/>
      <c r="L6" s="4" t="s">
        <v>4</v>
      </c>
      <c r="M6" s="1" t="s">
        <v>3</v>
      </c>
      <c r="N6" s="1" t="s">
        <v>2</v>
      </c>
      <c r="O6" s="1" t="s">
        <v>1</v>
      </c>
    </row>
    <row r="7" spans="2:20" s="1" customFormat="1" x14ac:dyDescent="0.25">
      <c r="B7" s="2"/>
      <c r="C7" s="2"/>
      <c r="D7" s="2"/>
      <c r="E7" s="2"/>
      <c r="F7" s="2"/>
      <c r="G7" s="2"/>
      <c r="H7" s="2"/>
      <c r="I7" s="2"/>
      <c r="L7" s="3" t="s">
        <v>0</v>
      </c>
      <c r="M7" s="1">
        <v>2224.25</v>
      </c>
      <c r="N7" s="1">
        <v>2274.5732101970766</v>
      </c>
      <c r="O7" s="1">
        <v>-50.323210197076605</v>
      </c>
    </row>
    <row r="8" spans="2:20" s="1" customFormat="1" x14ac:dyDescent="0.25">
      <c r="B8" s="2"/>
      <c r="C8" s="2"/>
      <c r="D8" s="2"/>
      <c r="E8" s="2"/>
      <c r="F8" s="2"/>
      <c r="G8" s="2"/>
      <c r="H8" s="2"/>
      <c r="I8" s="2"/>
    </row>
    <row r="9" spans="2:20" s="1" customFormat="1" x14ac:dyDescent="0.25">
      <c r="B9" s="2"/>
      <c r="C9" s="2"/>
      <c r="D9" s="2"/>
      <c r="E9" s="2"/>
      <c r="F9" s="2"/>
      <c r="G9" s="2"/>
      <c r="H9" s="2"/>
      <c r="I9" s="2"/>
    </row>
    <row r="10" spans="2:20" s="1" customFormat="1" x14ac:dyDescent="0.25">
      <c r="B10" s="2"/>
      <c r="C10" s="2"/>
      <c r="D10" s="2"/>
      <c r="E10" s="2"/>
      <c r="F10" s="2"/>
      <c r="G10" s="2"/>
      <c r="H10" s="2"/>
      <c r="I10" s="2"/>
    </row>
    <row r="11" spans="2:20" s="1" customFormat="1" x14ac:dyDescent="0.25">
      <c r="B11" s="2"/>
      <c r="C11" s="2"/>
      <c r="D11" s="2"/>
      <c r="E11" s="2"/>
      <c r="F11" s="2"/>
      <c r="G11" s="2"/>
      <c r="H11" s="2"/>
      <c r="I11" s="2"/>
    </row>
    <row r="12" spans="2:20" s="1" customFormat="1" x14ac:dyDescent="0.25">
      <c r="B12" s="2"/>
      <c r="C12" s="2"/>
      <c r="D12" s="2"/>
      <c r="E12" s="2"/>
      <c r="F12" s="2"/>
      <c r="G12" s="2"/>
      <c r="H12" s="2"/>
      <c r="I12" s="2"/>
    </row>
    <row r="13" spans="2:20" s="1" customFormat="1" x14ac:dyDescent="0.25">
      <c r="B13" s="2"/>
      <c r="C13" s="2"/>
      <c r="D13" s="2"/>
      <c r="E13" s="2"/>
      <c r="F13" s="2"/>
      <c r="G13" s="2"/>
      <c r="H13" s="2"/>
      <c r="I13" s="2"/>
    </row>
    <row r="14" spans="2:20" s="1" customFormat="1" x14ac:dyDescent="0.25">
      <c r="B14" s="2"/>
      <c r="C14" s="2"/>
      <c r="D14" s="2"/>
      <c r="E14" s="2"/>
      <c r="F14" s="2"/>
      <c r="G14" s="2"/>
      <c r="H14" s="2"/>
      <c r="I14" s="2"/>
    </row>
    <row r="15" spans="2:20" s="1" customFormat="1" x14ac:dyDescent="0.25">
      <c r="B15" s="2"/>
      <c r="C15" s="2"/>
      <c r="D15" s="2"/>
      <c r="E15" s="2"/>
      <c r="F15" s="2"/>
      <c r="G15" s="2"/>
      <c r="H15" s="2"/>
      <c r="I15" s="2"/>
    </row>
    <row r="16" spans="2:20" s="1" customFormat="1" x14ac:dyDescent="0.25">
      <c r="B16" s="2"/>
      <c r="C16" s="2"/>
      <c r="D16" s="2"/>
      <c r="E16" s="2"/>
      <c r="F16" s="2"/>
      <c r="G16" s="2"/>
      <c r="H16" s="2"/>
      <c r="I16" s="2"/>
    </row>
    <row r="17" spans="2:9" s="1" customFormat="1" x14ac:dyDescent="0.25">
      <c r="B17" s="2"/>
      <c r="C17" s="2"/>
      <c r="D17" s="2"/>
      <c r="E17" s="2"/>
      <c r="F17" s="2"/>
      <c r="G17" s="2"/>
      <c r="H17" s="2"/>
      <c r="I17" s="2"/>
    </row>
    <row r="18" spans="2:9" s="1" customFormat="1" x14ac:dyDescent="0.25">
      <c r="B18" s="2"/>
      <c r="C18" s="2"/>
      <c r="D18" s="2"/>
      <c r="E18" s="2"/>
      <c r="F18" s="2"/>
      <c r="G18" s="2"/>
      <c r="H18" s="2"/>
      <c r="I18" s="2"/>
    </row>
    <row r="19" spans="2:9" s="1" customFormat="1" x14ac:dyDescent="0.25">
      <c r="B19" s="2"/>
      <c r="C19" s="2"/>
      <c r="D19" s="2"/>
      <c r="E19" s="2"/>
      <c r="F19" s="2"/>
      <c r="G19" s="2"/>
      <c r="H19" s="2"/>
      <c r="I19" s="2"/>
    </row>
    <row r="20" spans="2:9" s="1" customFormat="1" x14ac:dyDescent="0.25">
      <c r="B20" s="2"/>
      <c r="C20" s="2"/>
      <c r="D20" s="2"/>
      <c r="E20" s="2"/>
      <c r="F20" s="2"/>
      <c r="G20" s="2"/>
      <c r="H20" s="2"/>
      <c r="I20" s="2"/>
    </row>
    <row r="21" spans="2:9" s="1" customFormat="1" x14ac:dyDescent="0.25">
      <c r="B21" s="2"/>
      <c r="C21" s="2"/>
      <c r="D21" s="2"/>
      <c r="E21" s="2"/>
      <c r="F21" s="2"/>
      <c r="G21" s="2"/>
      <c r="H21" s="2"/>
      <c r="I21" s="2"/>
    </row>
    <row r="22" spans="2:9" s="1" customFormat="1" x14ac:dyDescent="0.25">
      <c r="B22" s="2"/>
      <c r="C22" s="2"/>
      <c r="D22" s="2"/>
      <c r="E22" s="2"/>
      <c r="F22" s="2"/>
      <c r="G22" s="2"/>
      <c r="H22" s="2"/>
      <c r="I22" s="2"/>
    </row>
    <row r="23" spans="2:9" s="1" customFormat="1" x14ac:dyDescent="0.25">
      <c r="B23" s="2"/>
      <c r="C23" s="2"/>
      <c r="D23" s="2"/>
      <c r="E23" s="2"/>
      <c r="F23" s="2"/>
      <c r="G23" s="2"/>
      <c r="H23" s="2"/>
      <c r="I23" s="2"/>
    </row>
    <row r="24" spans="2:9" s="1" customFormat="1" x14ac:dyDescent="0.25">
      <c r="B24" s="2"/>
      <c r="C24" s="2"/>
      <c r="D24" s="2"/>
      <c r="E24" s="2"/>
      <c r="F24" s="2"/>
      <c r="G24" s="2"/>
      <c r="H24" s="2"/>
      <c r="I24" s="2"/>
    </row>
    <row r="25" spans="2:9" s="1" customFormat="1" x14ac:dyDescent="0.25">
      <c r="B25" s="2"/>
      <c r="C25" s="2"/>
      <c r="D25" s="2"/>
      <c r="E25" s="2"/>
      <c r="F25" s="2"/>
      <c r="G25" s="2"/>
      <c r="H25" s="2"/>
      <c r="I25" s="2"/>
    </row>
    <row r="26" spans="2:9" s="1" customFormat="1" x14ac:dyDescent="0.25">
      <c r="B26" s="2"/>
      <c r="C26" s="2"/>
      <c r="D26" s="2"/>
      <c r="E26" s="2"/>
      <c r="F26" s="2"/>
      <c r="G26" s="2"/>
      <c r="H26" s="2"/>
      <c r="I26" s="2"/>
    </row>
    <row r="27" spans="2:9" s="1" customFormat="1" x14ac:dyDescent="0.25">
      <c r="B27" s="2"/>
      <c r="C27" s="2"/>
      <c r="D27" s="2"/>
      <c r="E27" s="2"/>
      <c r="F27" s="2"/>
      <c r="G27" s="2"/>
      <c r="H27" s="2"/>
      <c r="I27" s="2"/>
    </row>
    <row r="28" spans="2:9" s="1" customFormat="1" x14ac:dyDescent="0.25">
      <c r="B28" s="2"/>
      <c r="C28" s="2"/>
      <c r="D28" s="2"/>
      <c r="E28" s="2"/>
      <c r="F28" s="2"/>
      <c r="G28" s="2"/>
      <c r="H28" s="2"/>
      <c r="I28" s="2"/>
    </row>
    <row r="29" spans="2:9" s="1" customFormat="1" x14ac:dyDescent="0.25">
      <c r="B29" s="2"/>
      <c r="C29" s="2"/>
      <c r="D29" s="2"/>
      <c r="E29" s="2"/>
      <c r="F29" s="2"/>
      <c r="G29" s="2"/>
      <c r="H29" s="2"/>
      <c r="I29" s="2"/>
    </row>
    <row r="30" spans="2:9" s="1" customFormat="1" x14ac:dyDescent="0.25">
      <c r="B30" s="2"/>
      <c r="C30" s="2"/>
      <c r="D30" s="2"/>
      <c r="E30" s="2"/>
      <c r="F30" s="2"/>
      <c r="G30" s="2"/>
      <c r="H30" s="2"/>
      <c r="I30" s="2"/>
    </row>
    <row r="31" spans="2:9" s="1" customFormat="1" x14ac:dyDescent="0.25">
      <c r="B31" s="2"/>
      <c r="C31" s="2"/>
      <c r="D31" s="2"/>
      <c r="E31" s="2"/>
      <c r="F31" s="2"/>
      <c r="G31" s="2"/>
      <c r="H31" s="2"/>
      <c r="I31" s="2"/>
    </row>
    <row r="32" spans="2:9" s="1" customFormat="1" x14ac:dyDescent="0.25">
      <c r="B32" s="2"/>
      <c r="C32" s="2"/>
      <c r="D32" s="2"/>
      <c r="E32" s="2"/>
      <c r="F32" s="2"/>
      <c r="G32" s="2"/>
      <c r="H32" s="2"/>
      <c r="I32" s="2"/>
    </row>
    <row r="33" spans="2:9" s="1" customFormat="1" x14ac:dyDescent="0.25">
      <c r="B33" s="2"/>
      <c r="C33" s="2"/>
      <c r="D33" s="2"/>
      <c r="E33" s="2"/>
      <c r="F33" s="2"/>
      <c r="G33" s="2"/>
      <c r="H33" s="2"/>
      <c r="I33" s="2"/>
    </row>
    <row r="34" spans="2:9" s="1" customFormat="1" x14ac:dyDescent="0.25">
      <c r="B34" s="2"/>
      <c r="C34" s="2"/>
      <c r="D34" s="2"/>
      <c r="E34" s="2"/>
      <c r="F34" s="2"/>
      <c r="G34" s="2"/>
      <c r="H34" s="2"/>
      <c r="I34" s="2"/>
    </row>
    <row r="35" spans="2:9" s="1" customFormat="1" x14ac:dyDescent="0.25">
      <c r="B35" s="2"/>
      <c r="C35" s="2"/>
      <c r="D35" s="2"/>
      <c r="E35" s="2"/>
      <c r="F35" s="2"/>
      <c r="G35" s="2"/>
      <c r="H35" s="2"/>
      <c r="I35" s="2"/>
    </row>
    <row r="36" spans="2:9" s="1" customFormat="1" x14ac:dyDescent="0.25">
      <c r="B36" s="2"/>
      <c r="C36" s="2"/>
      <c r="D36" s="2"/>
      <c r="E36" s="2"/>
      <c r="F36" s="2"/>
      <c r="G36" s="2"/>
      <c r="H36" s="2"/>
      <c r="I36" s="2"/>
    </row>
    <row r="37" spans="2:9" s="1" customFormat="1" x14ac:dyDescent="0.25">
      <c r="B37" s="2"/>
      <c r="C37" s="2"/>
      <c r="D37" s="2"/>
      <c r="E37" s="2"/>
      <c r="F37" s="2"/>
      <c r="G37" s="2"/>
      <c r="H37" s="2"/>
      <c r="I37" s="2"/>
    </row>
    <row r="38" spans="2:9" s="1" customFormat="1" x14ac:dyDescent="0.25">
      <c r="B38" s="2"/>
      <c r="C38" s="2"/>
      <c r="D38" s="2"/>
      <c r="E38" s="2"/>
      <c r="F38" s="2"/>
      <c r="G38" s="2"/>
      <c r="H38" s="2"/>
      <c r="I38" s="2"/>
    </row>
    <row r="39" spans="2:9" s="1" customFormat="1" x14ac:dyDescent="0.25">
      <c r="B39" s="2"/>
      <c r="C39" s="2"/>
      <c r="D39" s="2"/>
      <c r="E39" s="2"/>
      <c r="F39" s="2"/>
      <c r="G39" s="2"/>
      <c r="H39" s="2"/>
      <c r="I39" s="2"/>
    </row>
    <row r="40" spans="2:9" s="1" customFormat="1" x14ac:dyDescent="0.25">
      <c r="B40" s="2"/>
      <c r="C40" s="2"/>
      <c r="D40" s="2"/>
      <c r="E40" s="2"/>
      <c r="F40" s="2"/>
      <c r="G40" s="2"/>
      <c r="H40" s="2"/>
      <c r="I40" s="2"/>
    </row>
    <row r="41" spans="2:9" s="1" customFormat="1" x14ac:dyDescent="0.25">
      <c r="B41" s="2"/>
      <c r="C41" s="2"/>
      <c r="D41" s="2"/>
      <c r="E41" s="2"/>
      <c r="F41" s="2"/>
      <c r="G41" s="2"/>
      <c r="H41" s="2"/>
      <c r="I41" s="2"/>
    </row>
    <row r="42" spans="2:9" s="1" customFormat="1" x14ac:dyDescent="0.25">
      <c r="B42" s="2"/>
      <c r="C42" s="2"/>
      <c r="D42" s="2"/>
      <c r="E42" s="2"/>
      <c r="F42" s="2"/>
      <c r="G42" s="2"/>
      <c r="H42" s="2"/>
      <c r="I42" s="2"/>
    </row>
    <row r="43" spans="2:9" s="1" customFormat="1" x14ac:dyDescent="0.25">
      <c r="B43" s="2"/>
      <c r="C43" s="2"/>
      <c r="D43" s="2"/>
      <c r="E43" s="2"/>
      <c r="F43" s="2"/>
      <c r="G43" s="2"/>
      <c r="H43" s="2"/>
      <c r="I43" s="2"/>
    </row>
    <row r="44" spans="2:9" s="1" customFormat="1" x14ac:dyDescent="0.25">
      <c r="B44" s="2"/>
      <c r="C44" s="2"/>
      <c r="D44" s="2"/>
      <c r="E44" s="2"/>
      <c r="F44" s="2"/>
      <c r="G44" s="2"/>
      <c r="H44" s="2"/>
      <c r="I44" s="2"/>
    </row>
    <row r="45" spans="2:9" s="1" customFormat="1" x14ac:dyDescent="0.25">
      <c r="B45" s="2"/>
      <c r="C45" s="2"/>
      <c r="D45" s="2"/>
      <c r="E45" s="2"/>
      <c r="F45" s="2"/>
      <c r="G45" s="2"/>
      <c r="H45" s="2"/>
      <c r="I45" s="2"/>
    </row>
    <row r="46" spans="2:9" s="1" customFormat="1" x14ac:dyDescent="0.25">
      <c r="B46" s="2"/>
      <c r="C46" s="2"/>
      <c r="D46" s="2"/>
      <c r="E46" s="2"/>
      <c r="F46" s="2"/>
      <c r="G46" s="2"/>
      <c r="H46" s="2"/>
      <c r="I46" s="2"/>
    </row>
    <row r="47" spans="2:9" s="1" customFormat="1" x14ac:dyDescent="0.25">
      <c r="B47" s="2"/>
      <c r="C47" s="2"/>
      <c r="D47" s="2"/>
      <c r="E47" s="2"/>
      <c r="F47" s="2"/>
      <c r="G47" s="2"/>
      <c r="H47" s="2"/>
      <c r="I47" s="2"/>
    </row>
    <row r="48" spans="2:9" s="1" customFormat="1" x14ac:dyDescent="0.25">
      <c r="B48" s="2"/>
      <c r="C48" s="2"/>
      <c r="D48" s="2"/>
      <c r="E48" s="2"/>
      <c r="F48" s="2"/>
      <c r="G48" s="2"/>
      <c r="H48" s="2"/>
      <c r="I48" s="2"/>
    </row>
    <row r="49" spans="2:9" s="1" customFormat="1" x14ac:dyDescent="0.25">
      <c r="B49" s="2"/>
      <c r="C49" s="2"/>
      <c r="D49" s="2"/>
      <c r="E49" s="2"/>
      <c r="F49" s="2"/>
      <c r="G49" s="2"/>
      <c r="H49" s="2"/>
      <c r="I49" s="2"/>
    </row>
    <row r="50" spans="2:9" s="1" customFormat="1" x14ac:dyDescent="0.25">
      <c r="B50" s="2"/>
      <c r="C50" s="2"/>
      <c r="D50" s="2"/>
      <c r="E50" s="2"/>
      <c r="F50" s="2"/>
      <c r="G50" s="2"/>
      <c r="H50" s="2"/>
      <c r="I50" s="2"/>
    </row>
    <row r="51" spans="2:9" s="1" customFormat="1" x14ac:dyDescent="0.25">
      <c r="B51" s="2"/>
      <c r="C51" s="2"/>
      <c r="D51" s="2"/>
      <c r="E51" s="2"/>
      <c r="F51" s="2"/>
      <c r="G51" s="2"/>
      <c r="H51" s="2"/>
      <c r="I51" s="2"/>
    </row>
    <row r="52" spans="2:9" s="1" customFormat="1" x14ac:dyDescent="0.25">
      <c r="B52" s="2"/>
      <c r="C52" s="2"/>
      <c r="D52" s="2"/>
      <c r="E52" s="2"/>
      <c r="F52" s="2"/>
      <c r="G52" s="2"/>
      <c r="H52" s="2"/>
      <c r="I52" s="2"/>
    </row>
    <row r="53" spans="2:9" s="1" customFormat="1" x14ac:dyDescent="0.25">
      <c r="B53" s="2"/>
      <c r="C53" s="2"/>
      <c r="D53" s="2"/>
      <c r="E53" s="2"/>
      <c r="F53" s="2"/>
      <c r="G53" s="2"/>
      <c r="H53" s="2"/>
      <c r="I53" s="2"/>
    </row>
    <row r="54" spans="2:9" s="1" customFormat="1" x14ac:dyDescent="0.25">
      <c r="B54" s="2"/>
      <c r="C54" s="2"/>
      <c r="D54" s="2"/>
      <c r="E54" s="2"/>
      <c r="F54" s="2"/>
      <c r="G54" s="2"/>
      <c r="H54" s="2"/>
      <c r="I54" s="2"/>
    </row>
    <row r="55" spans="2:9" s="1" customFormat="1" x14ac:dyDescent="0.25">
      <c r="B55" s="2"/>
      <c r="C55" s="2"/>
      <c r="D55" s="2"/>
      <c r="E55" s="2"/>
      <c r="F55" s="2"/>
      <c r="G55" s="2"/>
      <c r="H55" s="2"/>
      <c r="I55" s="2"/>
    </row>
    <row r="56" spans="2:9" s="1" customFormat="1" x14ac:dyDescent="0.25">
      <c r="B56" s="2"/>
      <c r="C56" s="2"/>
      <c r="D56" s="2"/>
      <c r="E56" s="2"/>
      <c r="F56" s="2"/>
      <c r="G56" s="2"/>
      <c r="H56" s="2"/>
      <c r="I56" s="2"/>
    </row>
    <row r="57" spans="2:9" s="1" customFormat="1" x14ac:dyDescent="0.25">
      <c r="B57" s="2"/>
      <c r="C57" s="2"/>
      <c r="D57" s="2"/>
      <c r="E57" s="2"/>
      <c r="F57" s="2"/>
      <c r="G57" s="2"/>
      <c r="H57" s="2"/>
      <c r="I57" s="2"/>
    </row>
    <row r="58" spans="2:9" s="1" customFormat="1" x14ac:dyDescent="0.25">
      <c r="B58" s="2"/>
      <c r="C58" s="2"/>
      <c r="D58" s="2"/>
      <c r="E58" s="2"/>
      <c r="F58" s="2"/>
      <c r="G58" s="2"/>
      <c r="H58" s="2"/>
      <c r="I58" s="2"/>
    </row>
    <row r="59" spans="2:9" s="1" customFormat="1" x14ac:dyDescent="0.25">
      <c r="B59" s="2"/>
      <c r="C59" s="2"/>
      <c r="D59" s="2"/>
      <c r="E59" s="2"/>
      <c r="F59" s="2"/>
      <c r="G59" s="2"/>
      <c r="H59" s="2"/>
      <c r="I59" s="2"/>
    </row>
    <row r="60" spans="2:9" s="1" customFormat="1" x14ac:dyDescent="0.25">
      <c r="B60" s="2"/>
      <c r="C60" s="2"/>
      <c r="D60" s="2"/>
      <c r="E60" s="2"/>
      <c r="F60" s="2"/>
      <c r="G60" s="2"/>
      <c r="H60" s="2"/>
      <c r="I60" s="2"/>
    </row>
    <row r="61" spans="2:9" s="1" customFormat="1" x14ac:dyDescent="0.25">
      <c r="B61" s="2"/>
      <c r="C61" s="2"/>
      <c r="D61" s="2"/>
      <c r="E61" s="2"/>
      <c r="F61" s="2"/>
      <c r="G61" s="2"/>
      <c r="H61" s="2"/>
      <c r="I61" s="2"/>
    </row>
    <row r="62" spans="2:9" s="1" customFormat="1" x14ac:dyDescent="0.25">
      <c r="B62" s="2"/>
      <c r="C62" s="2"/>
      <c r="D62" s="2"/>
      <c r="E62" s="2"/>
      <c r="F62" s="2"/>
      <c r="G62" s="2"/>
      <c r="H62" s="2"/>
      <c r="I62" s="2"/>
    </row>
    <row r="63" spans="2:9" s="1" customFormat="1" x14ac:dyDescent="0.25">
      <c r="B63" s="2"/>
      <c r="C63" s="2"/>
      <c r="D63" s="2"/>
      <c r="E63" s="2"/>
      <c r="F63" s="2"/>
      <c r="G63" s="2"/>
      <c r="H63" s="2"/>
      <c r="I63" s="2"/>
    </row>
  </sheetData>
  <autoFilter ref="B4:J5" xr:uid="{A9472725-9925-406C-95EC-2078F9F95B89}"/>
  <mergeCells count="1">
    <mergeCell ref="T2:T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C72BB-7D86-4805-947B-4F22A0031D4C}">
  <dimension ref="B2:T63"/>
  <sheetViews>
    <sheetView showGridLines="0" workbookViewId="0">
      <selection activeCell="F17" sqref="F17"/>
    </sheetView>
  </sheetViews>
  <sheetFormatPr defaultRowHeight="15" x14ac:dyDescent="0.25"/>
  <cols>
    <col min="1" max="1" width="9.140625" style="1"/>
    <col min="2" max="3" width="14.85546875" style="2" customWidth="1"/>
    <col min="4" max="4" width="17" style="2" bestFit="1" customWidth="1"/>
    <col min="5" max="6" width="14.85546875" style="2" customWidth="1"/>
    <col min="7" max="7" width="18.140625" style="2" bestFit="1" customWidth="1"/>
    <col min="8" max="8" width="14.85546875" style="2" customWidth="1"/>
    <col min="9" max="9" width="10.140625" style="2" bestFit="1" customWidth="1"/>
    <col min="10" max="10" width="21.5703125" style="1" bestFit="1" customWidth="1"/>
    <col min="11" max="11" width="9.140625" style="1"/>
    <col min="12" max="12" width="18" style="1" bestFit="1" customWidth="1"/>
    <col min="13" max="13" width="16" style="1" bestFit="1" customWidth="1"/>
    <col min="14" max="14" width="21" style="1" bestFit="1" customWidth="1"/>
    <col min="15" max="15" width="20.28515625" style="1" bestFit="1" customWidth="1"/>
    <col min="16" max="16" width="9.140625" style="1"/>
    <col min="17" max="17" width="13.28515625" style="1" bestFit="1" customWidth="1"/>
    <col min="18" max="18" width="15.7109375" style="1" customWidth="1"/>
    <col min="19" max="19" width="12.140625" style="1" bestFit="1" customWidth="1"/>
    <col min="20" max="16384" width="9.140625" style="1"/>
  </cols>
  <sheetData>
    <row r="2" spans="2:20" s="1" customFormat="1" ht="31.5" x14ac:dyDescent="0.4">
      <c r="B2" s="12" t="s">
        <v>27</v>
      </c>
      <c r="C2" s="2"/>
      <c r="D2" s="2"/>
      <c r="E2" s="2"/>
      <c r="F2" s="2"/>
      <c r="G2" s="2"/>
      <c r="H2" s="2"/>
      <c r="I2" s="2"/>
      <c r="Q2" s="10" t="s">
        <v>13</v>
      </c>
      <c r="R2" s="11" t="s">
        <v>19</v>
      </c>
      <c r="S2" s="10" t="s">
        <v>18</v>
      </c>
      <c r="T2" s="8">
        <f>((R3-Q3)/R3)*(-1)</f>
        <v>-0.23250423307597645</v>
      </c>
    </row>
    <row r="3" spans="2:20" s="1" customFormat="1" x14ac:dyDescent="0.25">
      <c r="B3" s="2"/>
      <c r="C3" s="2"/>
      <c r="D3" s="2"/>
      <c r="E3" s="2"/>
      <c r="F3" s="2"/>
      <c r="G3" s="2"/>
      <c r="H3" s="2"/>
      <c r="I3" s="2"/>
      <c r="Q3" s="9">
        <f>SUM(M$7:M$63)</f>
        <v>17977.310000000001</v>
      </c>
      <c r="R3" s="9">
        <f>SUM(N$7:N$63)</f>
        <v>23423.334400982596</v>
      </c>
      <c r="S3" s="9">
        <f>SUM(O$7:O$63)</f>
        <v>-5446.0244009825947</v>
      </c>
      <c r="T3" s="8"/>
    </row>
    <row r="4" spans="2:20" s="1" customFormat="1" ht="15.75" customHeight="1" x14ac:dyDescent="0.25">
      <c r="B4" s="7" t="s">
        <v>17</v>
      </c>
      <c r="C4" s="7" t="s">
        <v>16</v>
      </c>
      <c r="D4" s="7" t="s">
        <v>15</v>
      </c>
      <c r="E4" s="7" t="s">
        <v>14</v>
      </c>
      <c r="F4" s="7" t="s">
        <v>13</v>
      </c>
      <c r="G4" s="7" t="s">
        <v>12</v>
      </c>
      <c r="H4" s="7" t="s">
        <v>11</v>
      </c>
      <c r="I4" s="7" t="s">
        <v>10</v>
      </c>
      <c r="J4" s="7" t="s">
        <v>9</v>
      </c>
      <c r="L4" s="4" t="s">
        <v>9</v>
      </c>
      <c r="M4" s="1" t="s">
        <v>8</v>
      </c>
    </row>
    <row r="5" spans="2:20" s="1" customFormat="1" x14ac:dyDescent="0.25">
      <c r="B5" s="5" t="s">
        <v>24</v>
      </c>
      <c r="C5" s="5" t="s">
        <v>7</v>
      </c>
      <c r="D5" s="5" t="s">
        <v>6</v>
      </c>
      <c r="E5" s="5" t="s">
        <v>5</v>
      </c>
      <c r="F5" s="5">
        <v>389.54</v>
      </c>
      <c r="G5" s="5">
        <v>1551.2829989121863</v>
      </c>
      <c r="H5" s="6">
        <v>-1161.7429989121863</v>
      </c>
      <c r="I5" s="5">
        <v>4</v>
      </c>
      <c r="J5" s="5" t="str">
        <f>IF(_xlfn.MINIFS($G$5:$G$11,$B$5:$B$11,B5)=G5,"Sim","Não")</f>
        <v>Sim</v>
      </c>
    </row>
    <row r="6" spans="2:20" s="1" customFormat="1" x14ac:dyDescent="0.25">
      <c r="B6" s="5" t="s">
        <v>26</v>
      </c>
      <c r="C6" s="5" t="s">
        <v>7</v>
      </c>
      <c r="D6" s="5" t="s">
        <v>6</v>
      </c>
      <c r="E6" s="5" t="s">
        <v>5</v>
      </c>
      <c r="F6" s="5">
        <v>616.32000000000005</v>
      </c>
      <c r="G6" s="5">
        <v>719.75595004468732</v>
      </c>
      <c r="H6" s="6">
        <v>-103.43595004468727</v>
      </c>
      <c r="I6" s="5">
        <v>3</v>
      </c>
      <c r="J6" s="5" t="str">
        <f>IF(_xlfn.MINIFS($G$5:$G$11,$B$5:$B$11,B6)=G6,"Sim","Não")</f>
        <v>Sim</v>
      </c>
      <c r="L6" s="4" t="s">
        <v>4</v>
      </c>
      <c r="M6" s="1" t="s">
        <v>3</v>
      </c>
      <c r="N6" s="1" t="s">
        <v>2</v>
      </c>
      <c r="O6" s="1" t="s">
        <v>1</v>
      </c>
    </row>
    <row r="7" spans="2:20" s="1" customFormat="1" x14ac:dyDescent="0.25">
      <c r="B7" s="5" t="s">
        <v>25</v>
      </c>
      <c r="C7" s="5" t="s">
        <v>7</v>
      </c>
      <c r="D7" s="5" t="s">
        <v>6</v>
      </c>
      <c r="E7" s="5" t="s">
        <v>5</v>
      </c>
      <c r="F7" s="5">
        <v>1056</v>
      </c>
      <c r="G7" s="5">
        <v>1270.8726507767797</v>
      </c>
      <c r="H7" s="6">
        <v>-214.87265077677966</v>
      </c>
      <c r="I7" s="5">
        <v>4</v>
      </c>
      <c r="J7" s="5" t="str">
        <f>IF(_xlfn.MINIFS($G$5:$G$11,$B$5:$B$11,B7)=G7,"Sim","Não")</f>
        <v>Sim</v>
      </c>
      <c r="L7" s="3" t="s">
        <v>26</v>
      </c>
      <c r="M7" s="1">
        <v>616.32000000000005</v>
      </c>
      <c r="N7" s="1">
        <v>719.75595004468732</v>
      </c>
      <c r="O7" s="1">
        <v>-103.43595004468727</v>
      </c>
    </row>
    <row r="8" spans="2:20" s="1" customFormat="1" x14ac:dyDescent="0.25">
      <c r="B8" s="5" t="s">
        <v>21</v>
      </c>
      <c r="C8" s="5" t="s">
        <v>7</v>
      </c>
      <c r="D8" s="5" t="s">
        <v>6</v>
      </c>
      <c r="E8" s="5" t="s">
        <v>5</v>
      </c>
      <c r="F8" s="5">
        <v>5740</v>
      </c>
      <c r="G8" s="5">
        <v>7113.8941230426126</v>
      </c>
      <c r="H8" s="6">
        <v>-1373.8941230426126</v>
      </c>
      <c r="I8" s="5">
        <v>6</v>
      </c>
      <c r="J8" s="5" t="str">
        <f>IF(_xlfn.MINIFS($G$5:$G$11,$B$5:$B$11,B8)=G8,"Sim","Não")</f>
        <v>Sim</v>
      </c>
      <c r="L8" s="3" t="s">
        <v>25</v>
      </c>
      <c r="M8" s="1">
        <v>1056</v>
      </c>
      <c r="N8" s="1">
        <v>1270.8726507767797</v>
      </c>
      <c r="O8" s="1">
        <v>-214.87265077677966</v>
      </c>
    </row>
    <row r="9" spans="2:20" s="1" customFormat="1" x14ac:dyDescent="0.25">
      <c r="B9" s="5" t="s">
        <v>22</v>
      </c>
      <c r="C9" s="5" t="s">
        <v>7</v>
      </c>
      <c r="D9" s="5" t="s">
        <v>6</v>
      </c>
      <c r="E9" s="5" t="s">
        <v>5</v>
      </c>
      <c r="F9" s="5">
        <v>5980</v>
      </c>
      <c r="G9" s="5">
        <v>6465.2107683578761</v>
      </c>
      <c r="H9" s="6">
        <v>-485.21076835787608</v>
      </c>
      <c r="I9" s="5">
        <v>6</v>
      </c>
      <c r="J9" s="5" t="str">
        <f>IF(_xlfn.MINIFS($G$5:$G$11,$B$5:$B$11,B9)=G9,"Sim","Não")</f>
        <v>Sim</v>
      </c>
      <c r="L9" s="3" t="s">
        <v>24</v>
      </c>
      <c r="M9" s="1">
        <v>389.54</v>
      </c>
      <c r="N9" s="1">
        <v>1551.2829989121863</v>
      </c>
      <c r="O9" s="1">
        <v>-1161.7429989121863</v>
      </c>
    </row>
    <row r="10" spans="2:20" s="1" customFormat="1" x14ac:dyDescent="0.25">
      <c r="B10" s="5" t="s">
        <v>0</v>
      </c>
      <c r="C10" s="5" t="s">
        <v>7</v>
      </c>
      <c r="D10" s="5" t="s">
        <v>6</v>
      </c>
      <c r="E10" s="5" t="s">
        <v>5</v>
      </c>
      <c r="F10" s="5">
        <v>2224.25</v>
      </c>
      <c r="G10" s="5">
        <v>2274.5732101970766</v>
      </c>
      <c r="H10" s="6">
        <v>-50.323210197076605</v>
      </c>
      <c r="I10" s="5">
        <v>4</v>
      </c>
      <c r="J10" s="5" t="str">
        <f>IF(_xlfn.MINIFS($G$5:$G$11,$B$5:$B$11,B10)=G10,"Sim","Não")</f>
        <v>Sim</v>
      </c>
      <c r="L10" s="3" t="s">
        <v>0</v>
      </c>
      <c r="M10" s="1">
        <v>2224.25</v>
      </c>
      <c r="N10" s="1">
        <v>2274.5732101970766</v>
      </c>
      <c r="O10" s="1">
        <v>-50.323210197076605</v>
      </c>
    </row>
    <row r="11" spans="2:20" s="1" customFormat="1" x14ac:dyDescent="0.25">
      <c r="B11" s="5" t="s">
        <v>23</v>
      </c>
      <c r="C11" s="5" t="s">
        <v>7</v>
      </c>
      <c r="D11" s="5" t="s">
        <v>6</v>
      </c>
      <c r="E11" s="5" t="s">
        <v>5</v>
      </c>
      <c r="F11" s="5">
        <v>1971.2</v>
      </c>
      <c r="G11" s="5">
        <v>4027.7446996513768</v>
      </c>
      <c r="H11" s="6">
        <v>-2056.5446996513765</v>
      </c>
      <c r="I11" s="5">
        <v>5</v>
      </c>
      <c r="J11" s="5" t="str">
        <f>IF(_xlfn.MINIFS($G$5:$G$11,$B$5:$B$11,B11)=G11,"Sim","Não")</f>
        <v>Sim</v>
      </c>
      <c r="L11" s="3" t="s">
        <v>23</v>
      </c>
      <c r="M11" s="1">
        <v>1971.2</v>
      </c>
      <c r="N11" s="1">
        <v>4027.7446996513768</v>
      </c>
      <c r="O11" s="1">
        <v>-2056.5446996513765</v>
      </c>
    </row>
    <row r="12" spans="2:20" s="1" customFormat="1" x14ac:dyDescent="0.25">
      <c r="B12" s="2"/>
      <c r="C12" s="2"/>
      <c r="D12" s="2"/>
      <c r="E12" s="2"/>
      <c r="F12" s="2"/>
      <c r="G12" s="2"/>
      <c r="H12" s="2"/>
      <c r="I12" s="2"/>
      <c r="L12" s="3" t="s">
        <v>22</v>
      </c>
      <c r="M12" s="1">
        <v>5980</v>
      </c>
      <c r="N12" s="1">
        <v>6465.2107683578761</v>
      </c>
      <c r="O12" s="1">
        <v>-485.21076835787608</v>
      </c>
    </row>
    <row r="13" spans="2:20" s="1" customFormat="1" x14ac:dyDescent="0.25">
      <c r="B13" s="2"/>
      <c r="C13" s="2"/>
      <c r="D13" s="2"/>
      <c r="E13" s="2"/>
      <c r="F13" s="2"/>
      <c r="G13" s="2"/>
      <c r="H13" s="2"/>
      <c r="I13" s="2"/>
      <c r="L13" s="3" t="s">
        <v>21</v>
      </c>
      <c r="M13" s="1">
        <v>5740</v>
      </c>
      <c r="N13" s="1">
        <v>7113.8941230426126</v>
      </c>
      <c r="O13" s="1">
        <v>-1373.8941230426126</v>
      </c>
    </row>
    <row r="14" spans="2:20" s="1" customFormat="1" x14ac:dyDescent="0.25">
      <c r="B14" s="2"/>
      <c r="C14" s="2"/>
      <c r="D14" s="2"/>
      <c r="E14" s="2"/>
      <c r="F14" s="2"/>
      <c r="G14" s="2"/>
      <c r="H14" s="2"/>
      <c r="I14" s="2"/>
    </row>
    <row r="15" spans="2:20" s="1" customFormat="1" x14ac:dyDescent="0.25">
      <c r="B15" s="2"/>
      <c r="C15" s="2"/>
      <c r="D15" s="2"/>
      <c r="E15" s="2"/>
      <c r="F15" s="2"/>
      <c r="G15" s="2"/>
      <c r="H15" s="2"/>
      <c r="I15" s="2"/>
    </row>
    <row r="16" spans="2:20" s="1" customFormat="1" x14ac:dyDescent="0.25">
      <c r="B16" s="2"/>
      <c r="C16" s="2"/>
      <c r="D16" s="2"/>
      <c r="E16" s="2"/>
      <c r="F16" s="2"/>
      <c r="G16" s="2"/>
      <c r="H16" s="2"/>
      <c r="I16" s="2"/>
    </row>
    <row r="17" spans="2:9" s="1" customFormat="1" x14ac:dyDescent="0.25">
      <c r="B17" s="2"/>
      <c r="C17" s="2"/>
      <c r="D17" s="2"/>
      <c r="E17" s="2"/>
      <c r="F17" s="2"/>
      <c r="G17" s="2"/>
      <c r="H17" s="2"/>
      <c r="I17" s="2"/>
    </row>
    <row r="18" spans="2:9" s="1" customFormat="1" x14ac:dyDescent="0.25">
      <c r="B18" s="2"/>
      <c r="C18" s="2"/>
      <c r="D18" s="2"/>
      <c r="E18" s="2"/>
      <c r="F18" s="2"/>
      <c r="G18" s="2"/>
      <c r="H18" s="2"/>
      <c r="I18" s="2"/>
    </row>
    <row r="19" spans="2:9" s="1" customFormat="1" x14ac:dyDescent="0.25">
      <c r="B19" s="2"/>
      <c r="C19" s="2"/>
      <c r="D19" s="2"/>
      <c r="E19" s="2"/>
      <c r="F19" s="2"/>
      <c r="G19" s="2"/>
      <c r="H19" s="2"/>
      <c r="I19" s="2"/>
    </row>
    <row r="20" spans="2:9" s="1" customFormat="1" x14ac:dyDescent="0.25">
      <c r="B20" s="2"/>
      <c r="C20" s="2"/>
      <c r="D20" s="2"/>
      <c r="E20" s="2"/>
      <c r="F20" s="2"/>
      <c r="G20" s="2"/>
      <c r="H20" s="2"/>
      <c r="I20" s="2"/>
    </row>
    <row r="21" spans="2:9" s="1" customFormat="1" x14ac:dyDescent="0.25">
      <c r="B21" s="2"/>
      <c r="C21" s="2"/>
      <c r="D21" s="2"/>
      <c r="E21" s="2"/>
      <c r="F21" s="2"/>
      <c r="G21" s="2"/>
      <c r="H21" s="2"/>
      <c r="I21" s="2"/>
    </row>
    <row r="22" spans="2:9" s="1" customFormat="1" x14ac:dyDescent="0.25">
      <c r="B22" s="2"/>
      <c r="C22" s="2"/>
      <c r="D22" s="2"/>
      <c r="E22" s="2"/>
      <c r="F22" s="2"/>
      <c r="G22" s="2"/>
      <c r="H22" s="2"/>
      <c r="I22" s="2"/>
    </row>
    <row r="23" spans="2:9" s="1" customFormat="1" x14ac:dyDescent="0.25">
      <c r="B23" s="2"/>
      <c r="C23" s="2"/>
      <c r="D23" s="2"/>
      <c r="E23" s="2"/>
      <c r="F23" s="2"/>
      <c r="G23" s="2"/>
      <c r="H23" s="2"/>
      <c r="I23" s="2"/>
    </row>
    <row r="24" spans="2:9" s="1" customFormat="1" x14ac:dyDescent="0.25">
      <c r="B24" s="2"/>
      <c r="C24" s="2"/>
      <c r="D24" s="2"/>
      <c r="E24" s="2"/>
      <c r="F24" s="2"/>
      <c r="G24" s="2"/>
      <c r="H24" s="2"/>
      <c r="I24" s="2"/>
    </row>
    <row r="25" spans="2:9" s="1" customFormat="1" x14ac:dyDescent="0.25">
      <c r="B25" s="2"/>
      <c r="C25" s="2"/>
      <c r="D25" s="2"/>
      <c r="E25" s="2"/>
      <c r="F25" s="2"/>
      <c r="G25" s="2"/>
      <c r="H25" s="2"/>
      <c r="I25" s="2"/>
    </row>
    <row r="26" spans="2:9" s="1" customFormat="1" x14ac:dyDescent="0.25">
      <c r="B26" s="2"/>
      <c r="C26" s="2"/>
      <c r="D26" s="2"/>
      <c r="E26" s="2"/>
      <c r="F26" s="2"/>
      <c r="G26" s="2"/>
      <c r="H26" s="2"/>
      <c r="I26" s="2"/>
    </row>
    <row r="27" spans="2:9" s="1" customFormat="1" x14ac:dyDescent="0.25">
      <c r="B27" s="2"/>
      <c r="C27" s="2"/>
      <c r="D27" s="2"/>
      <c r="E27" s="2"/>
      <c r="F27" s="2"/>
      <c r="G27" s="2"/>
      <c r="H27" s="2"/>
      <c r="I27" s="2"/>
    </row>
    <row r="28" spans="2:9" s="1" customFormat="1" x14ac:dyDescent="0.25">
      <c r="B28" s="2"/>
      <c r="C28" s="2"/>
      <c r="D28" s="2"/>
      <c r="E28" s="2"/>
      <c r="F28" s="2"/>
      <c r="G28" s="2"/>
      <c r="H28" s="2"/>
      <c r="I28" s="2"/>
    </row>
    <row r="29" spans="2:9" s="1" customFormat="1" x14ac:dyDescent="0.25">
      <c r="B29" s="2"/>
      <c r="C29" s="2"/>
      <c r="D29" s="2"/>
      <c r="E29" s="2"/>
      <c r="F29" s="2"/>
      <c r="G29" s="2"/>
      <c r="H29" s="2"/>
      <c r="I29" s="2"/>
    </row>
    <row r="30" spans="2:9" s="1" customFormat="1" x14ac:dyDescent="0.25">
      <c r="B30" s="2"/>
      <c r="C30" s="2"/>
      <c r="D30" s="2"/>
      <c r="E30" s="2"/>
      <c r="F30" s="2"/>
      <c r="G30" s="2"/>
      <c r="H30" s="2"/>
      <c r="I30" s="2"/>
    </row>
    <row r="31" spans="2:9" s="1" customFormat="1" x14ac:dyDescent="0.25">
      <c r="B31" s="2"/>
      <c r="C31" s="2"/>
      <c r="D31" s="2"/>
      <c r="E31" s="2"/>
      <c r="F31" s="2"/>
      <c r="G31" s="2"/>
      <c r="H31" s="2"/>
      <c r="I31" s="2"/>
    </row>
    <row r="32" spans="2:9" s="1" customFormat="1" x14ac:dyDescent="0.25">
      <c r="B32" s="2"/>
      <c r="C32" s="2"/>
      <c r="D32" s="2"/>
      <c r="E32" s="2"/>
      <c r="F32" s="2"/>
      <c r="G32" s="2"/>
      <c r="H32" s="2"/>
      <c r="I32" s="2"/>
    </row>
    <row r="33" spans="2:9" s="1" customFormat="1" x14ac:dyDescent="0.25">
      <c r="B33" s="2"/>
      <c r="C33" s="2"/>
      <c r="D33" s="2"/>
      <c r="E33" s="2"/>
      <c r="F33" s="2"/>
      <c r="G33" s="2"/>
      <c r="H33" s="2"/>
      <c r="I33" s="2"/>
    </row>
    <row r="34" spans="2:9" s="1" customFormat="1" x14ac:dyDescent="0.25">
      <c r="B34" s="2"/>
      <c r="C34" s="2"/>
      <c r="D34" s="2"/>
      <c r="E34" s="2"/>
      <c r="F34" s="2"/>
      <c r="G34" s="2"/>
      <c r="H34" s="2"/>
      <c r="I34" s="2"/>
    </row>
    <row r="35" spans="2:9" s="1" customFormat="1" x14ac:dyDescent="0.25">
      <c r="B35" s="2"/>
      <c r="C35" s="2"/>
      <c r="D35" s="2"/>
      <c r="E35" s="2"/>
      <c r="F35" s="2"/>
      <c r="G35" s="2"/>
      <c r="H35" s="2"/>
      <c r="I35" s="2"/>
    </row>
    <row r="36" spans="2:9" s="1" customFormat="1" x14ac:dyDescent="0.25">
      <c r="B36" s="2"/>
      <c r="C36" s="2"/>
      <c r="D36" s="2"/>
      <c r="E36" s="2"/>
      <c r="F36" s="2"/>
      <c r="G36" s="2"/>
      <c r="H36" s="2"/>
      <c r="I36" s="2"/>
    </row>
    <row r="37" spans="2:9" s="1" customFormat="1" x14ac:dyDescent="0.25">
      <c r="B37" s="2"/>
      <c r="C37" s="2"/>
      <c r="D37" s="2"/>
      <c r="E37" s="2"/>
      <c r="F37" s="2"/>
      <c r="G37" s="2"/>
      <c r="H37" s="2"/>
      <c r="I37" s="2"/>
    </row>
    <row r="38" spans="2:9" s="1" customFormat="1" x14ac:dyDescent="0.25">
      <c r="B38" s="2"/>
      <c r="C38" s="2"/>
      <c r="D38" s="2"/>
      <c r="E38" s="2"/>
      <c r="F38" s="2"/>
      <c r="G38" s="2"/>
      <c r="H38" s="2"/>
      <c r="I38" s="2"/>
    </row>
    <row r="39" spans="2:9" s="1" customFormat="1" x14ac:dyDescent="0.25">
      <c r="B39" s="2"/>
      <c r="C39" s="2"/>
      <c r="D39" s="2"/>
      <c r="E39" s="2"/>
      <c r="F39" s="2"/>
      <c r="G39" s="2"/>
      <c r="H39" s="2"/>
      <c r="I39" s="2"/>
    </row>
    <row r="40" spans="2:9" s="1" customFormat="1" x14ac:dyDescent="0.25">
      <c r="B40" s="2"/>
      <c r="C40" s="2"/>
      <c r="D40" s="2"/>
      <c r="E40" s="2"/>
      <c r="F40" s="2"/>
      <c r="G40" s="2"/>
      <c r="H40" s="2"/>
      <c r="I40" s="2"/>
    </row>
    <row r="41" spans="2:9" s="1" customFormat="1" x14ac:dyDescent="0.25">
      <c r="B41" s="2"/>
      <c r="C41" s="2"/>
      <c r="D41" s="2"/>
      <c r="E41" s="2"/>
      <c r="F41" s="2"/>
      <c r="G41" s="2"/>
      <c r="H41" s="2"/>
      <c r="I41" s="2"/>
    </row>
    <row r="42" spans="2:9" s="1" customFormat="1" x14ac:dyDescent="0.25">
      <c r="B42" s="2"/>
      <c r="C42" s="2"/>
      <c r="D42" s="2"/>
      <c r="E42" s="2"/>
      <c r="F42" s="2"/>
      <c r="G42" s="2"/>
      <c r="H42" s="2"/>
      <c r="I42" s="2"/>
    </row>
    <row r="43" spans="2:9" s="1" customFormat="1" x14ac:dyDescent="0.25">
      <c r="B43" s="2"/>
      <c r="C43" s="2"/>
      <c r="D43" s="2"/>
      <c r="E43" s="2"/>
      <c r="F43" s="2"/>
      <c r="G43" s="2"/>
      <c r="H43" s="2"/>
      <c r="I43" s="2"/>
    </row>
    <row r="44" spans="2:9" s="1" customFormat="1" x14ac:dyDescent="0.25">
      <c r="B44" s="2"/>
      <c r="C44" s="2"/>
      <c r="D44" s="2"/>
      <c r="E44" s="2"/>
      <c r="F44" s="2"/>
      <c r="G44" s="2"/>
      <c r="H44" s="2"/>
      <c r="I44" s="2"/>
    </row>
    <row r="45" spans="2:9" s="1" customFormat="1" x14ac:dyDescent="0.25">
      <c r="B45" s="2"/>
      <c r="C45" s="2"/>
      <c r="D45" s="2"/>
      <c r="E45" s="2"/>
      <c r="F45" s="2"/>
      <c r="G45" s="2"/>
      <c r="H45" s="2"/>
      <c r="I45" s="2"/>
    </row>
    <row r="46" spans="2:9" s="1" customFormat="1" x14ac:dyDescent="0.25">
      <c r="B46" s="2"/>
      <c r="C46" s="2"/>
      <c r="D46" s="2"/>
      <c r="E46" s="2"/>
      <c r="F46" s="2"/>
      <c r="G46" s="2"/>
      <c r="H46" s="2"/>
      <c r="I46" s="2"/>
    </row>
    <row r="47" spans="2:9" s="1" customFormat="1" x14ac:dyDescent="0.25">
      <c r="B47" s="2"/>
      <c r="C47" s="2"/>
      <c r="D47" s="2"/>
      <c r="E47" s="2"/>
      <c r="F47" s="2"/>
      <c r="G47" s="2"/>
      <c r="H47" s="2"/>
      <c r="I47" s="2"/>
    </row>
    <row r="48" spans="2:9" s="1" customFormat="1" x14ac:dyDescent="0.25">
      <c r="B48" s="2"/>
      <c r="C48" s="2"/>
      <c r="D48" s="2"/>
      <c r="E48" s="2"/>
      <c r="F48" s="2"/>
      <c r="G48" s="2"/>
      <c r="H48" s="2"/>
      <c r="I48" s="2"/>
    </row>
    <row r="49" spans="2:9" s="1" customFormat="1" x14ac:dyDescent="0.25">
      <c r="B49" s="2"/>
      <c r="C49" s="2"/>
      <c r="D49" s="2"/>
      <c r="E49" s="2"/>
      <c r="F49" s="2"/>
      <c r="G49" s="2"/>
      <c r="H49" s="2"/>
      <c r="I49" s="2"/>
    </row>
    <row r="50" spans="2:9" s="1" customFormat="1" x14ac:dyDescent="0.25">
      <c r="B50" s="2"/>
      <c r="C50" s="2"/>
      <c r="D50" s="2"/>
      <c r="E50" s="2"/>
      <c r="F50" s="2"/>
      <c r="G50" s="2"/>
      <c r="H50" s="2"/>
      <c r="I50" s="2"/>
    </row>
    <row r="51" spans="2:9" s="1" customFormat="1" x14ac:dyDescent="0.25">
      <c r="B51" s="2"/>
      <c r="C51" s="2"/>
      <c r="D51" s="2"/>
      <c r="E51" s="2"/>
      <c r="F51" s="2"/>
      <c r="G51" s="2"/>
      <c r="H51" s="2"/>
      <c r="I51" s="2"/>
    </row>
    <row r="52" spans="2:9" s="1" customFormat="1" x14ac:dyDescent="0.25">
      <c r="B52" s="2"/>
      <c r="C52" s="2"/>
      <c r="D52" s="2"/>
      <c r="E52" s="2"/>
      <c r="F52" s="2"/>
      <c r="G52" s="2"/>
      <c r="H52" s="2"/>
      <c r="I52" s="2"/>
    </row>
    <row r="53" spans="2:9" s="1" customFormat="1" x14ac:dyDescent="0.25">
      <c r="B53" s="2"/>
      <c r="C53" s="2"/>
      <c r="D53" s="2"/>
      <c r="E53" s="2"/>
      <c r="F53" s="2"/>
      <c r="G53" s="2"/>
      <c r="H53" s="2"/>
      <c r="I53" s="2"/>
    </row>
    <row r="54" spans="2:9" s="1" customFormat="1" x14ac:dyDescent="0.25">
      <c r="B54" s="2"/>
      <c r="C54" s="2"/>
      <c r="D54" s="2"/>
      <c r="E54" s="2"/>
      <c r="F54" s="2"/>
      <c r="G54" s="2"/>
      <c r="H54" s="2"/>
      <c r="I54" s="2"/>
    </row>
    <row r="55" spans="2:9" s="1" customFormat="1" x14ac:dyDescent="0.25">
      <c r="B55" s="2"/>
      <c r="C55" s="2"/>
      <c r="D55" s="2"/>
      <c r="E55" s="2"/>
      <c r="F55" s="2"/>
      <c r="G55" s="2"/>
      <c r="H55" s="2"/>
      <c r="I55" s="2"/>
    </row>
    <row r="56" spans="2:9" s="1" customFormat="1" x14ac:dyDescent="0.25">
      <c r="B56" s="2"/>
      <c r="C56" s="2"/>
      <c r="D56" s="2"/>
      <c r="E56" s="2"/>
      <c r="F56" s="2"/>
      <c r="G56" s="2"/>
      <c r="H56" s="2"/>
      <c r="I56" s="2"/>
    </row>
    <row r="57" spans="2:9" s="1" customFormat="1" x14ac:dyDescent="0.25">
      <c r="B57" s="2"/>
      <c r="C57" s="2"/>
      <c r="D57" s="2"/>
      <c r="E57" s="2"/>
      <c r="F57" s="2"/>
      <c r="G57" s="2"/>
      <c r="H57" s="2"/>
      <c r="I57" s="2"/>
    </row>
    <row r="58" spans="2:9" s="1" customFormat="1" x14ac:dyDescent="0.25">
      <c r="B58" s="2"/>
      <c r="C58" s="2"/>
      <c r="D58" s="2"/>
      <c r="E58" s="2"/>
      <c r="F58" s="2"/>
      <c r="G58" s="2"/>
      <c r="H58" s="2"/>
      <c r="I58" s="2"/>
    </row>
    <row r="59" spans="2:9" s="1" customFormat="1" x14ac:dyDescent="0.25">
      <c r="B59" s="2"/>
      <c r="C59" s="2"/>
      <c r="D59" s="2"/>
      <c r="E59" s="2"/>
      <c r="F59" s="2"/>
      <c r="G59" s="2"/>
      <c r="H59" s="2"/>
      <c r="I59" s="2"/>
    </row>
    <row r="60" spans="2:9" s="1" customFormat="1" x14ac:dyDescent="0.25">
      <c r="B60" s="2"/>
      <c r="C60" s="2"/>
      <c r="D60" s="2"/>
      <c r="E60" s="2"/>
      <c r="F60" s="2"/>
      <c r="G60" s="2"/>
      <c r="H60" s="2"/>
      <c r="I60" s="2"/>
    </row>
    <row r="61" spans="2:9" s="1" customFormat="1" x14ac:dyDescent="0.25">
      <c r="B61" s="2"/>
      <c r="C61" s="2"/>
      <c r="D61" s="2"/>
      <c r="E61" s="2"/>
      <c r="F61" s="2"/>
      <c r="G61" s="2"/>
      <c r="H61" s="2"/>
      <c r="I61" s="2"/>
    </row>
    <row r="62" spans="2:9" s="1" customFormat="1" x14ac:dyDescent="0.25">
      <c r="B62" s="2"/>
      <c r="C62" s="2"/>
      <c r="D62" s="2"/>
      <c r="E62" s="2"/>
      <c r="F62" s="2"/>
      <c r="G62" s="2"/>
      <c r="H62" s="2"/>
      <c r="I62" s="2"/>
    </row>
    <row r="63" spans="2:9" s="1" customFormat="1" x14ac:dyDescent="0.25">
      <c r="B63" s="2"/>
      <c r="C63" s="2"/>
      <c r="D63" s="2"/>
      <c r="E63" s="2"/>
      <c r="F63" s="2"/>
      <c r="G63" s="2"/>
      <c r="H63" s="2"/>
      <c r="I63" s="2"/>
    </row>
  </sheetData>
  <autoFilter ref="B4:J5" xr:uid="{A9472725-9925-406C-95EC-2078F9F95B89}"/>
  <mergeCells count="1">
    <mergeCell ref="T2:T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08E64-C1A7-4659-A921-9D6D820AE7D4}">
  <dimension ref="B2:V355"/>
  <sheetViews>
    <sheetView showGridLines="0" workbookViewId="0">
      <selection activeCell="B3" sqref="B3"/>
    </sheetView>
  </sheetViews>
  <sheetFormatPr defaultRowHeight="15" x14ac:dyDescent="0.25"/>
  <cols>
    <col min="1" max="1" width="9.140625" style="1"/>
    <col min="2" max="3" width="14.85546875" style="2" customWidth="1"/>
    <col min="4" max="4" width="17" style="2" bestFit="1" customWidth="1"/>
    <col min="5" max="6" width="14.85546875" style="2" customWidth="1"/>
    <col min="7" max="7" width="18.140625" style="2" bestFit="1" customWidth="1"/>
    <col min="8" max="8" width="14.85546875" style="2" customWidth="1"/>
    <col min="9" max="9" width="10.140625" style="2" bestFit="1" customWidth="1"/>
    <col min="10" max="10" width="21.5703125" style="1" bestFit="1" customWidth="1"/>
    <col min="11" max="11" width="9.140625" style="1"/>
    <col min="12" max="12" width="18" style="1" bestFit="1" customWidth="1"/>
    <col min="13" max="13" width="16" style="1" bestFit="1" customWidth="1"/>
    <col min="14" max="14" width="21" style="1" bestFit="1" customWidth="1"/>
    <col min="15" max="15" width="20.28515625" style="1" bestFit="1" customWidth="1"/>
    <col min="16" max="16" width="9.140625" style="1"/>
    <col min="17" max="17" width="13.28515625" style="1" bestFit="1" customWidth="1"/>
    <col min="18" max="18" width="15.7109375" style="1" customWidth="1"/>
    <col min="19" max="19" width="12.140625" style="1" bestFit="1" customWidth="1"/>
    <col min="20" max="16384" width="9.140625" style="1"/>
  </cols>
  <sheetData>
    <row r="2" spans="2:22" s="1" customFormat="1" ht="31.5" x14ac:dyDescent="0.4">
      <c r="B2" s="12" t="s">
        <v>105</v>
      </c>
      <c r="C2" s="2"/>
      <c r="D2" s="2"/>
      <c r="E2" s="2"/>
      <c r="F2" s="2"/>
      <c r="G2" s="2"/>
      <c r="H2" s="2"/>
      <c r="I2" s="2"/>
      <c r="Q2" s="10" t="s">
        <v>13</v>
      </c>
      <c r="R2" s="11" t="s">
        <v>19</v>
      </c>
      <c r="S2" s="10" t="s">
        <v>18</v>
      </c>
      <c r="T2" s="8">
        <f>((R3-Q3)/R3)*(-1)</f>
        <v>-0.13976813919198064</v>
      </c>
      <c r="V2" s="3" t="s">
        <v>104</v>
      </c>
    </row>
    <row r="3" spans="2:22" s="1" customFormat="1" x14ac:dyDescent="0.25">
      <c r="B3" s="2"/>
      <c r="C3" s="2"/>
      <c r="D3" s="2"/>
      <c r="E3" s="2"/>
      <c r="F3" s="2"/>
      <c r="G3" s="2"/>
      <c r="H3" s="2"/>
      <c r="I3" s="2"/>
      <c r="Q3" s="9">
        <f>SUM(M$7:M$63)</f>
        <v>871.68999999999994</v>
      </c>
      <c r="R3" s="9">
        <f>SUM(N$7:N$63)</f>
        <v>1013.3198265653842</v>
      </c>
      <c r="S3" s="9">
        <f>SUM(O$7:O$63)</f>
        <v>-141.62982656538426</v>
      </c>
      <c r="T3" s="8"/>
    </row>
    <row r="4" spans="2:22" s="1" customFormat="1" ht="15.75" customHeight="1" x14ac:dyDescent="0.25">
      <c r="B4" s="7" t="s">
        <v>17</v>
      </c>
      <c r="C4" s="7" t="s">
        <v>16</v>
      </c>
      <c r="D4" s="7" t="s">
        <v>15</v>
      </c>
      <c r="E4" s="7" t="s">
        <v>14</v>
      </c>
      <c r="F4" s="7" t="s">
        <v>13</v>
      </c>
      <c r="G4" s="7" t="s">
        <v>12</v>
      </c>
      <c r="H4" s="7" t="s">
        <v>11</v>
      </c>
      <c r="I4" s="7" t="s">
        <v>10</v>
      </c>
      <c r="J4" s="7" t="s">
        <v>9</v>
      </c>
      <c r="L4" s="4" t="s">
        <v>9</v>
      </c>
      <c r="M4" s="1" t="s">
        <v>8</v>
      </c>
    </row>
    <row r="5" spans="2:22" s="1" customFormat="1" x14ac:dyDescent="0.25">
      <c r="B5" s="5" t="s">
        <v>99</v>
      </c>
      <c r="C5" s="5" t="s">
        <v>30</v>
      </c>
      <c r="D5" s="5" t="s">
        <v>29</v>
      </c>
      <c r="E5" s="5" t="s">
        <v>28</v>
      </c>
      <c r="F5" s="5">
        <v>43.52</v>
      </c>
      <c r="G5" s="5">
        <v>92.611729929538029</v>
      </c>
      <c r="H5" s="6">
        <v>-49.091729929538026</v>
      </c>
      <c r="I5" s="5">
        <v>1</v>
      </c>
      <c r="J5" s="5" t="str">
        <f>IF(_xlfn.MINIFS($G$5:$G$355,$B$5:$B$355,B5)=G5,"Sim","Não")</f>
        <v>Não</v>
      </c>
    </row>
    <row r="6" spans="2:22" s="1" customFormat="1" x14ac:dyDescent="0.25">
      <c r="B6" s="5" t="s">
        <v>99</v>
      </c>
      <c r="C6" s="5" t="s">
        <v>30</v>
      </c>
      <c r="D6" s="5" t="s">
        <v>29</v>
      </c>
      <c r="E6" s="5" t="s">
        <v>5</v>
      </c>
      <c r="F6" s="5">
        <v>43.52</v>
      </c>
      <c r="G6" s="5">
        <v>277.01995719997177</v>
      </c>
      <c r="H6" s="6">
        <v>-233.49995719997176</v>
      </c>
      <c r="I6" s="5">
        <v>1</v>
      </c>
      <c r="J6" s="5" t="str">
        <f>IF(_xlfn.MINIFS($G$5:$G$355,$B$5:$B$355,B6)=G6,"Sim","Não")</f>
        <v>Não</v>
      </c>
      <c r="L6" s="4" t="s">
        <v>4</v>
      </c>
      <c r="M6" s="1" t="s">
        <v>3</v>
      </c>
      <c r="N6" s="1" t="s">
        <v>2</v>
      </c>
      <c r="O6" s="1" t="s">
        <v>1</v>
      </c>
    </row>
    <row r="7" spans="2:22" s="1" customFormat="1" x14ac:dyDescent="0.25">
      <c r="B7" s="5" t="s">
        <v>31</v>
      </c>
      <c r="C7" s="5" t="s">
        <v>30</v>
      </c>
      <c r="D7" s="5" t="s">
        <v>29</v>
      </c>
      <c r="E7" s="5" t="s">
        <v>5</v>
      </c>
      <c r="F7" s="5">
        <v>8.11</v>
      </c>
      <c r="G7" s="5">
        <v>64.887557542335742</v>
      </c>
      <c r="H7" s="6">
        <v>-56.777557542335742</v>
      </c>
      <c r="I7" s="5">
        <v>1</v>
      </c>
      <c r="J7" s="5" t="str">
        <f>IF(_xlfn.MINIFS($G$5:$G$355,$B$5:$B$355,B7)=G7,"Sim","Não")</f>
        <v>Não</v>
      </c>
      <c r="L7" s="3" t="s">
        <v>64</v>
      </c>
      <c r="M7" s="1">
        <v>3.9</v>
      </c>
      <c r="N7" s="1">
        <v>5.1451620000000009</v>
      </c>
      <c r="O7" s="1">
        <v>-1.245162000000001</v>
      </c>
    </row>
    <row r="8" spans="2:22" s="1" customFormat="1" x14ac:dyDescent="0.25">
      <c r="B8" s="5" t="s">
        <v>31</v>
      </c>
      <c r="C8" s="5" t="s">
        <v>30</v>
      </c>
      <c r="D8" s="5" t="s">
        <v>29</v>
      </c>
      <c r="E8" s="5" t="s">
        <v>28</v>
      </c>
      <c r="F8" s="5">
        <v>8.11</v>
      </c>
      <c r="G8" s="5">
        <v>21.692837641153059</v>
      </c>
      <c r="H8" s="6">
        <v>-13.582837641153059</v>
      </c>
      <c r="I8" s="5">
        <v>1</v>
      </c>
      <c r="J8" s="5" t="str">
        <f>IF(_xlfn.MINIFS($G$5:$G$355,$B$5:$B$355,B8)=G8,"Sim","Não")</f>
        <v>Não</v>
      </c>
      <c r="L8" s="3" t="s">
        <v>57</v>
      </c>
      <c r="M8" s="1">
        <v>4.08</v>
      </c>
      <c r="N8" s="1">
        <v>5.2188241304993941</v>
      </c>
      <c r="O8" s="1">
        <v>-1.138824130499394</v>
      </c>
    </row>
    <row r="9" spans="2:22" s="1" customFormat="1" x14ac:dyDescent="0.25">
      <c r="B9" s="5" t="s">
        <v>103</v>
      </c>
      <c r="C9" s="5" t="s">
        <v>30</v>
      </c>
      <c r="D9" s="5" t="s">
        <v>29</v>
      </c>
      <c r="E9" s="5" t="s">
        <v>28</v>
      </c>
      <c r="F9" s="5">
        <v>24.54</v>
      </c>
      <c r="G9" s="5">
        <v>69.328606823726375</v>
      </c>
      <c r="H9" s="6">
        <v>-44.788606823726376</v>
      </c>
      <c r="I9" s="5">
        <v>1</v>
      </c>
      <c r="J9" s="5" t="str">
        <f>IF(_xlfn.MINIFS($G$5:$G$355,$B$5:$B$355,B9)=G9,"Sim","Não")</f>
        <v>Não</v>
      </c>
      <c r="L9" s="3" t="s">
        <v>45</v>
      </c>
      <c r="M9" s="1">
        <v>4.1500000000000004</v>
      </c>
      <c r="N9" s="1">
        <v>5.3321070000000006</v>
      </c>
      <c r="O9" s="1">
        <v>-1.1821070000000002</v>
      </c>
    </row>
    <row r="10" spans="2:22" s="1" customFormat="1" x14ac:dyDescent="0.25">
      <c r="B10" s="5" t="s">
        <v>103</v>
      </c>
      <c r="C10" s="5" t="s">
        <v>30</v>
      </c>
      <c r="D10" s="5" t="s">
        <v>29</v>
      </c>
      <c r="E10" s="5" t="s">
        <v>5</v>
      </c>
      <c r="F10" s="5">
        <v>24.54</v>
      </c>
      <c r="G10" s="5">
        <v>207.37554205773327</v>
      </c>
      <c r="H10" s="6">
        <v>-182.83554205773328</v>
      </c>
      <c r="I10" s="5">
        <v>1</v>
      </c>
      <c r="J10" s="5" t="str">
        <f>IF(_xlfn.MINIFS($G$5:$G$355,$B$5:$B$355,B10)=G10,"Sim","Não")</f>
        <v>Não</v>
      </c>
      <c r="L10" s="3" t="s">
        <v>71</v>
      </c>
      <c r="M10" s="1">
        <v>6.95</v>
      </c>
      <c r="N10" s="1">
        <v>5.3796600000000003</v>
      </c>
      <c r="O10" s="1">
        <v>1.5703399999999998</v>
      </c>
    </row>
    <row r="11" spans="2:22" s="1" customFormat="1" x14ac:dyDescent="0.25">
      <c r="B11" s="5" t="s">
        <v>99</v>
      </c>
      <c r="C11" s="5" t="s">
        <v>30</v>
      </c>
      <c r="D11" s="5" t="s">
        <v>29</v>
      </c>
      <c r="E11" s="5" t="s">
        <v>5</v>
      </c>
      <c r="F11" s="5">
        <v>43.52</v>
      </c>
      <c r="G11" s="5">
        <v>156.22754328853532</v>
      </c>
      <c r="H11" s="6">
        <v>-112.70754328853531</v>
      </c>
      <c r="I11" s="5">
        <v>1</v>
      </c>
      <c r="J11" s="5" t="str">
        <f>IF(_xlfn.MINIFS($G$5:$G$355,$B$5:$B$355,B11)=G11,"Sim","Não")</f>
        <v>Não</v>
      </c>
      <c r="L11" s="3" t="s">
        <v>78</v>
      </c>
      <c r="M11" s="1">
        <v>7.56</v>
      </c>
      <c r="N11" s="1">
        <v>6.0693600000000005</v>
      </c>
      <c r="O11" s="1">
        <v>1.4906399999999991</v>
      </c>
    </row>
    <row r="12" spans="2:22" s="1" customFormat="1" x14ac:dyDescent="0.25">
      <c r="B12" s="5" t="s">
        <v>99</v>
      </c>
      <c r="C12" s="5" t="s">
        <v>30</v>
      </c>
      <c r="D12" s="5" t="s">
        <v>29</v>
      </c>
      <c r="E12" s="5" t="s">
        <v>28</v>
      </c>
      <c r="F12" s="5">
        <v>43.52</v>
      </c>
      <c r="G12" s="5">
        <v>57.452010000000001</v>
      </c>
      <c r="H12" s="6">
        <v>-13.932009999999998</v>
      </c>
      <c r="I12" s="5">
        <v>1</v>
      </c>
      <c r="J12" s="5" t="str">
        <f>IF(_xlfn.MINIFS($G$5:$G$355,$B$5:$B$355,B12)=G12,"Sim","Não")</f>
        <v>Sim</v>
      </c>
      <c r="L12" s="3" t="s">
        <v>70</v>
      </c>
      <c r="M12" s="1">
        <v>7.84</v>
      </c>
      <c r="N12" s="1">
        <v>6.1245360000000018</v>
      </c>
      <c r="O12" s="1">
        <v>1.7154639999999981</v>
      </c>
    </row>
    <row r="13" spans="2:22" s="1" customFormat="1" x14ac:dyDescent="0.25">
      <c r="B13" s="5" t="s">
        <v>31</v>
      </c>
      <c r="C13" s="5" t="s">
        <v>30</v>
      </c>
      <c r="D13" s="5" t="s">
        <v>29</v>
      </c>
      <c r="E13" s="5" t="s">
        <v>28</v>
      </c>
      <c r="F13" s="5">
        <v>8.11</v>
      </c>
      <c r="G13" s="5">
        <v>10.704143999999999</v>
      </c>
      <c r="H13" s="6">
        <v>-2.594144</v>
      </c>
      <c r="I13" s="5">
        <v>1</v>
      </c>
      <c r="J13" s="5" t="str">
        <f>IF(_xlfn.MINIFS($G$5:$G$355,$B$5:$B$355,B13)=G13,"Sim","Não")</f>
        <v>Sim</v>
      </c>
      <c r="L13" s="3" t="s">
        <v>49</v>
      </c>
      <c r="M13" s="1">
        <v>4.9400000000000004</v>
      </c>
      <c r="N13" s="1">
        <v>6.352863000000001</v>
      </c>
      <c r="O13" s="1">
        <v>-1.4128630000000006</v>
      </c>
    </row>
    <row r="14" spans="2:22" s="1" customFormat="1" x14ac:dyDescent="0.25">
      <c r="B14" s="5" t="s">
        <v>31</v>
      </c>
      <c r="C14" s="5" t="s">
        <v>30</v>
      </c>
      <c r="D14" s="5" t="s">
        <v>29</v>
      </c>
      <c r="E14" s="5" t="s">
        <v>5</v>
      </c>
      <c r="F14" s="5">
        <v>8.11</v>
      </c>
      <c r="G14" s="5">
        <v>29.107460646315346</v>
      </c>
      <c r="H14" s="6">
        <v>-20.997460646315346</v>
      </c>
      <c r="I14" s="5">
        <v>1</v>
      </c>
      <c r="J14" s="5" t="str">
        <f>IF(_xlfn.MINIFS($G$5:$G$355,$B$5:$B$355,B14)=G14,"Sim","Não")</f>
        <v>Não</v>
      </c>
      <c r="L14" s="3" t="s">
        <v>32</v>
      </c>
      <c r="M14" s="1">
        <v>5.16</v>
      </c>
      <c r="N14" s="1">
        <v>6.6075241137224081</v>
      </c>
      <c r="O14" s="1">
        <v>-1.447524113722408</v>
      </c>
    </row>
    <row r="15" spans="2:22" s="1" customFormat="1" x14ac:dyDescent="0.25">
      <c r="B15" s="5" t="s">
        <v>103</v>
      </c>
      <c r="C15" s="5" t="s">
        <v>30</v>
      </c>
      <c r="D15" s="5" t="s">
        <v>29</v>
      </c>
      <c r="E15" s="5" t="s">
        <v>5</v>
      </c>
      <c r="F15" s="5">
        <v>24.54</v>
      </c>
      <c r="G15" s="5">
        <v>88.072574223644878</v>
      </c>
      <c r="H15" s="6">
        <v>-63.532574223644879</v>
      </c>
      <c r="I15" s="5">
        <v>1</v>
      </c>
      <c r="J15" s="5" t="str">
        <f>IF(_xlfn.MINIFS($G$5:$G$355,$B$5:$B$355,B15)=G15,"Sim","Não")</f>
        <v>Não</v>
      </c>
      <c r="L15" s="3" t="s">
        <v>77</v>
      </c>
      <c r="M15" s="1">
        <v>9.33</v>
      </c>
      <c r="N15" s="1">
        <v>7.2122805580292031</v>
      </c>
      <c r="O15" s="1">
        <v>2.117719441970797</v>
      </c>
    </row>
    <row r="16" spans="2:22" s="1" customFormat="1" x14ac:dyDescent="0.25">
      <c r="B16" s="5" t="s">
        <v>103</v>
      </c>
      <c r="C16" s="5" t="s">
        <v>30</v>
      </c>
      <c r="D16" s="5" t="s">
        <v>29</v>
      </c>
      <c r="E16" s="5" t="s">
        <v>28</v>
      </c>
      <c r="F16" s="5">
        <v>24.54</v>
      </c>
      <c r="G16" s="5">
        <v>32.390819999999998</v>
      </c>
      <c r="H16" s="6">
        <v>-7.8508199999999988</v>
      </c>
      <c r="I16" s="5">
        <v>1</v>
      </c>
      <c r="J16" s="5" t="str">
        <f>IF(_xlfn.MINIFS($G$5:$G$355,$B$5:$B$355,B16)=G16,"Sim","Não")</f>
        <v>Sim</v>
      </c>
      <c r="L16" s="3" t="s">
        <v>48</v>
      </c>
      <c r="M16" s="1">
        <v>5.74</v>
      </c>
      <c r="N16" s="1">
        <v>7.3736190000000006</v>
      </c>
      <c r="O16" s="1">
        <v>-1.6336190000000004</v>
      </c>
    </row>
    <row r="17" spans="2:15" s="1" customFormat="1" x14ac:dyDescent="0.25">
      <c r="B17" s="5" t="s">
        <v>99</v>
      </c>
      <c r="C17" s="5" t="s">
        <v>30</v>
      </c>
      <c r="D17" s="5" t="s">
        <v>29</v>
      </c>
      <c r="E17" s="5" t="s">
        <v>5</v>
      </c>
      <c r="F17" s="5">
        <v>43.52</v>
      </c>
      <c r="G17" s="5">
        <v>156.22754328853532</v>
      </c>
      <c r="H17" s="6">
        <v>-112.70754328853531</v>
      </c>
      <c r="I17" s="5">
        <v>1</v>
      </c>
      <c r="J17" s="5" t="str">
        <f>IF(_xlfn.MINIFS($G$5:$G$355,$B$5:$B$355,B17)=G17,"Sim","Não")</f>
        <v>Não</v>
      </c>
      <c r="L17" s="3" t="s">
        <v>36</v>
      </c>
      <c r="M17" s="1">
        <v>6.14</v>
      </c>
      <c r="N17" s="1">
        <v>7.8730329694014465</v>
      </c>
      <c r="O17" s="1">
        <v>-1.7330329694014468</v>
      </c>
    </row>
    <row r="18" spans="2:15" s="1" customFormat="1" x14ac:dyDescent="0.25">
      <c r="B18" s="5" t="s">
        <v>81</v>
      </c>
      <c r="C18" s="5" t="s">
        <v>30</v>
      </c>
      <c r="D18" s="5" t="s">
        <v>29</v>
      </c>
      <c r="E18" s="5" t="s">
        <v>5</v>
      </c>
      <c r="F18" s="5">
        <v>29.41</v>
      </c>
      <c r="G18" s="5">
        <v>105.55205445712807</v>
      </c>
      <c r="H18" s="6">
        <v>-76.142054457128069</v>
      </c>
      <c r="I18" s="5">
        <v>1</v>
      </c>
      <c r="J18" s="5" t="str">
        <f>IF(_xlfn.MINIFS($G$5:$G$355,$B$5:$B$355,B18)=G18,"Sim","Não")</f>
        <v>Não</v>
      </c>
      <c r="L18" s="3" t="s">
        <v>38</v>
      </c>
      <c r="M18" s="1">
        <v>6.95</v>
      </c>
      <c r="N18" s="1">
        <v>8.9316150000000025</v>
      </c>
      <c r="O18" s="1">
        <v>-1.9816150000000023</v>
      </c>
    </row>
    <row r="19" spans="2:15" s="1" customFormat="1" x14ac:dyDescent="0.25">
      <c r="B19" s="5" t="s">
        <v>42</v>
      </c>
      <c r="C19" s="5" t="s">
        <v>30</v>
      </c>
      <c r="D19" s="5" t="s">
        <v>29</v>
      </c>
      <c r="E19" s="5" t="s">
        <v>5</v>
      </c>
      <c r="F19" s="5">
        <v>6.73</v>
      </c>
      <c r="G19" s="5">
        <v>26.181710735989835</v>
      </c>
      <c r="H19" s="6">
        <v>-19.451710735989835</v>
      </c>
      <c r="I19" s="5">
        <v>1</v>
      </c>
      <c r="J19" s="5" t="str">
        <f>IF(_xlfn.MINIFS($G$5:$G$355,$B$5:$B$355,B19)=G19,"Sim","Não")</f>
        <v>Não</v>
      </c>
      <c r="L19" s="3" t="s">
        <v>72</v>
      </c>
      <c r="M19" s="1">
        <v>6.91</v>
      </c>
      <c r="N19" s="1">
        <v>9.117834000000002</v>
      </c>
      <c r="O19" s="1">
        <v>-2.2078340000000019</v>
      </c>
    </row>
    <row r="20" spans="2:15" s="1" customFormat="1" x14ac:dyDescent="0.25">
      <c r="B20" s="5" t="s">
        <v>80</v>
      </c>
      <c r="C20" s="5" t="s">
        <v>30</v>
      </c>
      <c r="D20" s="5" t="s">
        <v>29</v>
      </c>
      <c r="E20" s="5" t="s">
        <v>5</v>
      </c>
      <c r="F20" s="5">
        <v>25.41</v>
      </c>
      <c r="G20" s="5">
        <v>91.223381819380052</v>
      </c>
      <c r="H20" s="6">
        <v>-65.813381819380055</v>
      </c>
      <c r="I20" s="5">
        <v>1</v>
      </c>
      <c r="J20" s="5" t="str">
        <f>IF(_xlfn.MINIFS($G$5:$G$355,$B$5:$B$355,B20)=G20,"Sim","Não")</f>
        <v>Não</v>
      </c>
      <c r="L20" s="3" t="s">
        <v>50</v>
      </c>
      <c r="M20" s="1">
        <v>7.18</v>
      </c>
      <c r="N20" s="1">
        <v>9.2270969999999988</v>
      </c>
      <c r="O20" s="1">
        <v>-2.0470969999999991</v>
      </c>
    </row>
    <row r="21" spans="2:15" s="1" customFormat="1" x14ac:dyDescent="0.25">
      <c r="B21" s="5" t="s">
        <v>79</v>
      </c>
      <c r="C21" s="5" t="s">
        <v>30</v>
      </c>
      <c r="D21" s="5" t="s">
        <v>29</v>
      </c>
      <c r="E21" s="5" t="s">
        <v>5</v>
      </c>
      <c r="F21" s="5">
        <v>33.15</v>
      </c>
      <c r="G21" s="5">
        <v>118.98049635323746</v>
      </c>
      <c r="H21" s="6">
        <v>-85.830496353237464</v>
      </c>
      <c r="I21" s="5">
        <v>1</v>
      </c>
      <c r="J21" s="5" t="str">
        <f>IF(_xlfn.MINIFS($G$5:$G$355,$B$5:$B$355,B21)=G21,"Sim","Não")</f>
        <v>Não</v>
      </c>
      <c r="L21" s="3" t="s">
        <v>42</v>
      </c>
      <c r="M21" s="1">
        <v>6.73</v>
      </c>
      <c r="N21" s="1">
        <v>9.3513264999291703</v>
      </c>
      <c r="O21" s="1">
        <v>-2.6213264999291699</v>
      </c>
    </row>
    <row r="22" spans="2:15" s="1" customFormat="1" x14ac:dyDescent="0.25">
      <c r="B22" s="5" t="s">
        <v>78</v>
      </c>
      <c r="C22" s="5" t="s">
        <v>30</v>
      </c>
      <c r="D22" s="5" t="s">
        <v>29</v>
      </c>
      <c r="E22" s="5" t="s">
        <v>5</v>
      </c>
      <c r="F22" s="5">
        <v>7.56</v>
      </c>
      <c r="G22" s="5">
        <v>16.50423026337468</v>
      </c>
      <c r="H22" s="6">
        <v>-8.9442302633746813</v>
      </c>
      <c r="I22" s="5">
        <v>1</v>
      </c>
      <c r="J22" s="5" t="str">
        <f>IF(_xlfn.MINIFS($G$5:$G$355,$B$5:$B$355,B22)=G22,"Sim","Não")</f>
        <v>Não</v>
      </c>
      <c r="L22" s="3" t="s">
        <v>37</v>
      </c>
      <c r="M22" s="1">
        <v>7.42</v>
      </c>
      <c r="N22" s="1">
        <v>9.536010000000001</v>
      </c>
      <c r="O22" s="1">
        <v>-2.1160100000000011</v>
      </c>
    </row>
    <row r="23" spans="2:15" s="1" customFormat="1" x14ac:dyDescent="0.25">
      <c r="B23" s="5" t="s">
        <v>77</v>
      </c>
      <c r="C23" s="5" t="s">
        <v>30</v>
      </c>
      <c r="D23" s="5" t="s">
        <v>29</v>
      </c>
      <c r="E23" s="5" t="s">
        <v>5</v>
      </c>
      <c r="F23" s="5">
        <v>9.33</v>
      </c>
      <c r="G23" s="5">
        <v>20.217682072633981</v>
      </c>
      <c r="H23" s="6">
        <v>-10.88768207263398</v>
      </c>
      <c r="I23" s="5">
        <v>1</v>
      </c>
      <c r="J23" s="5" t="str">
        <f>IF(_xlfn.MINIFS($G$5:$G$355,$B$5:$B$355,B23)=G23,"Sim","Não")</f>
        <v>Não</v>
      </c>
      <c r="L23" s="3" t="s">
        <v>39</v>
      </c>
      <c r="M23" s="1">
        <v>7.43</v>
      </c>
      <c r="N23" s="1">
        <v>9.5494410000000016</v>
      </c>
      <c r="O23" s="1">
        <v>-2.1194410000000019</v>
      </c>
    </row>
    <row r="24" spans="2:15" s="1" customFormat="1" x14ac:dyDescent="0.25">
      <c r="B24" s="5" t="s">
        <v>76</v>
      </c>
      <c r="C24" s="5" t="s">
        <v>30</v>
      </c>
      <c r="D24" s="5" t="s">
        <v>29</v>
      </c>
      <c r="E24" s="5" t="s">
        <v>5</v>
      </c>
      <c r="F24" s="5">
        <v>27.54</v>
      </c>
      <c r="G24" s="5">
        <v>151.6138607376374</v>
      </c>
      <c r="H24" s="6">
        <v>-124.0738607376374</v>
      </c>
      <c r="I24" s="5">
        <v>1</v>
      </c>
      <c r="J24" s="5" t="str">
        <f>IF(_xlfn.MINIFS($G$5:$G$355,$B$5:$B$355,B24)=G24,"Sim","Não")</f>
        <v>Não</v>
      </c>
      <c r="L24" s="3" t="s">
        <v>62</v>
      </c>
      <c r="M24" s="1">
        <v>7.47</v>
      </c>
      <c r="N24" s="1">
        <v>9.856440000000001</v>
      </c>
      <c r="O24" s="1">
        <v>-2.3864400000000012</v>
      </c>
    </row>
    <row r="25" spans="2:15" s="1" customFormat="1" x14ac:dyDescent="0.25">
      <c r="B25" s="5" t="s">
        <v>75</v>
      </c>
      <c r="C25" s="5" t="s">
        <v>30</v>
      </c>
      <c r="D25" s="5" t="s">
        <v>29</v>
      </c>
      <c r="E25" s="5" t="s">
        <v>5</v>
      </c>
      <c r="F25" s="5">
        <v>21.24</v>
      </c>
      <c r="G25" s="5">
        <v>76.257045739638002</v>
      </c>
      <c r="H25" s="6">
        <v>-55.017045739638007</v>
      </c>
      <c r="I25" s="5">
        <v>1</v>
      </c>
      <c r="J25" s="5" t="str">
        <f>IF(_xlfn.MINIFS($G$5:$G$355,$B$5:$B$355,B25)=G25,"Sim","Não")</f>
        <v>Não</v>
      </c>
      <c r="L25" s="3" t="s">
        <v>67</v>
      </c>
      <c r="M25" s="1">
        <v>7.26</v>
      </c>
      <c r="N25" s="1">
        <v>10.269660359802453</v>
      </c>
      <c r="O25" s="1">
        <v>-3.0096603598024529</v>
      </c>
    </row>
    <row r="26" spans="2:15" s="1" customFormat="1" x14ac:dyDescent="0.25">
      <c r="B26" s="5" t="s">
        <v>74</v>
      </c>
      <c r="C26" s="5" t="s">
        <v>30</v>
      </c>
      <c r="D26" s="5" t="s">
        <v>29</v>
      </c>
      <c r="E26" s="5" t="s">
        <v>5</v>
      </c>
      <c r="F26" s="5">
        <v>8.9700000000000006</v>
      </c>
      <c r="G26" s="5">
        <v>32.183249013580628</v>
      </c>
      <c r="H26" s="6">
        <v>-23.213249013580629</v>
      </c>
      <c r="I26" s="5">
        <v>1</v>
      </c>
      <c r="J26" s="5" t="str">
        <f>IF(_xlfn.MINIFS($G$5:$G$355,$B$5:$B$355,B26)=G26,"Sim","Não")</f>
        <v>Não</v>
      </c>
      <c r="L26" s="3" t="s">
        <v>56</v>
      </c>
      <c r="M26" s="1">
        <v>15.61</v>
      </c>
      <c r="N26" s="1">
        <v>10.415249874172609</v>
      </c>
      <c r="O26" s="1">
        <v>5.1947501258273903</v>
      </c>
    </row>
    <row r="27" spans="2:15" s="1" customFormat="1" x14ac:dyDescent="0.25">
      <c r="B27" s="5" t="s">
        <v>73</v>
      </c>
      <c r="C27" s="5" t="s">
        <v>30</v>
      </c>
      <c r="D27" s="5" t="s">
        <v>29</v>
      </c>
      <c r="E27" s="5" t="s">
        <v>5</v>
      </c>
      <c r="F27" s="5">
        <v>25.71</v>
      </c>
      <c r="G27" s="5">
        <v>92.273651017958443</v>
      </c>
      <c r="H27" s="6">
        <v>-66.563651017958449</v>
      </c>
      <c r="I27" s="5">
        <v>1</v>
      </c>
      <c r="J27" s="5" t="str">
        <f>IF(_xlfn.MINIFS($G$5:$G$355,$B$5:$B$355,B27)=G27,"Sim","Não")</f>
        <v>Não</v>
      </c>
      <c r="L27" s="3" t="s">
        <v>31</v>
      </c>
      <c r="M27" s="1">
        <v>8.11</v>
      </c>
      <c r="N27" s="1">
        <v>10.704143999999999</v>
      </c>
      <c r="O27" s="1">
        <v>-2.594144</v>
      </c>
    </row>
    <row r="28" spans="2:15" s="1" customFormat="1" x14ac:dyDescent="0.25">
      <c r="B28" s="5" t="s">
        <v>72</v>
      </c>
      <c r="C28" s="5" t="s">
        <v>30</v>
      </c>
      <c r="D28" s="5" t="s">
        <v>29</v>
      </c>
      <c r="E28" s="5" t="s">
        <v>5</v>
      </c>
      <c r="F28" s="5">
        <v>6.91</v>
      </c>
      <c r="G28" s="5">
        <v>24.793855009296962</v>
      </c>
      <c r="H28" s="6">
        <v>-17.883855009296962</v>
      </c>
      <c r="I28" s="5">
        <v>1</v>
      </c>
      <c r="J28" s="5" t="str">
        <f>IF(_xlfn.MINIFS($G$5:$G$355,$B$5:$B$355,B28)=G28,"Sim","Não")</f>
        <v>Não</v>
      </c>
      <c r="L28" s="3" t="s">
        <v>74</v>
      </c>
      <c r="M28" s="1">
        <v>8.9700000000000006</v>
      </c>
      <c r="N28" s="1">
        <v>11.507171231948769</v>
      </c>
      <c r="O28" s="1">
        <v>-2.5371712319487685</v>
      </c>
    </row>
    <row r="29" spans="2:15" s="1" customFormat="1" x14ac:dyDescent="0.25">
      <c r="B29" s="5" t="s">
        <v>71</v>
      </c>
      <c r="C29" s="5" t="s">
        <v>30</v>
      </c>
      <c r="D29" s="5" t="s">
        <v>29</v>
      </c>
      <c r="E29" s="5" t="s">
        <v>5</v>
      </c>
      <c r="F29" s="5">
        <v>6.95</v>
      </c>
      <c r="G29" s="5">
        <v>14.628749551627557</v>
      </c>
      <c r="H29" s="6">
        <v>-7.6787495516275568</v>
      </c>
      <c r="I29" s="5">
        <v>1</v>
      </c>
      <c r="J29" s="5" t="str">
        <f>IF(_xlfn.MINIFS($G$5:$G$355,$B$5:$B$355,B29)=G29,"Sim","Não")</f>
        <v>Não</v>
      </c>
      <c r="L29" s="3" t="s">
        <v>66</v>
      </c>
      <c r="M29" s="1">
        <v>8.8800000000000008</v>
      </c>
      <c r="N29" s="1">
        <v>11.724900000000002</v>
      </c>
      <c r="O29" s="1">
        <v>-2.8449000000000009</v>
      </c>
    </row>
    <row r="30" spans="2:15" s="1" customFormat="1" x14ac:dyDescent="0.25">
      <c r="B30" s="5" t="s">
        <v>70</v>
      </c>
      <c r="C30" s="5" t="s">
        <v>30</v>
      </c>
      <c r="D30" s="5" t="s">
        <v>29</v>
      </c>
      <c r="E30" s="5" t="s">
        <v>5</v>
      </c>
      <c r="F30" s="5">
        <v>7.84</v>
      </c>
      <c r="G30" s="5">
        <v>16.654268720314452</v>
      </c>
      <c r="H30" s="6">
        <v>-8.8142687203144519</v>
      </c>
      <c r="I30" s="5">
        <v>1</v>
      </c>
      <c r="J30" s="5" t="str">
        <f>IF(_xlfn.MINIFS($G$5:$G$355,$B$5:$B$355,B30)=G30,"Sim","Não")</f>
        <v>Não</v>
      </c>
      <c r="L30" s="3" t="s">
        <v>40</v>
      </c>
      <c r="M30" s="1">
        <v>10.89</v>
      </c>
      <c r="N30" s="1">
        <v>13.071115262709306</v>
      </c>
      <c r="O30" s="1">
        <v>-2.1811152627093051</v>
      </c>
    </row>
    <row r="31" spans="2:15" s="1" customFormat="1" x14ac:dyDescent="0.25">
      <c r="B31" s="5" t="s">
        <v>98</v>
      </c>
      <c r="C31" s="5" t="s">
        <v>30</v>
      </c>
      <c r="D31" s="5" t="s">
        <v>29</v>
      </c>
      <c r="E31" s="5" t="s">
        <v>5</v>
      </c>
      <c r="F31" s="5">
        <v>24.54</v>
      </c>
      <c r="G31" s="5">
        <v>88.072574223644878</v>
      </c>
      <c r="H31" s="6">
        <v>-63.532574223644879</v>
      </c>
      <c r="I31" s="5">
        <v>1</v>
      </c>
      <c r="J31" s="5" t="str">
        <f>IF(_xlfn.MINIFS($G$5:$G$355,$B$5:$B$355,B31)=G31,"Sim","Não")</f>
        <v>Não</v>
      </c>
      <c r="L31" s="3" t="s">
        <v>41</v>
      </c>
      <c r="M31" s="1">
        <v>11.86</v>
      </c>
      <c r="N31" s="1">
        <v>13.828184625845758</v>
      </c>
      <c r="O31" s="1">
        <v>-1.9681846258457583</v>
      </c>
    </row>
    <row r="32" spans="2:15" s="1" customFormat="1" x14ac:dyDescent="0.25">
      <c r="B32" s="5" t="s">
        <v>97</v>
      </c>
      <c r="C32" s="5" t="s">
        <v>30</v>
      </c>
      <c r="D32" s="5" t="s">
        <v>29</v>
      </c>
      <c r="E32" s="5" t="s">
        <v>5</v>
      </c>
      <c r="F32" s="5">
        <v>11.77</v>
      </c>
      <c r="G32" s="5">
        <v>42.2358256285452</v>
      </c>
      <c r="H32" s="6">
        <v>-30.4658256285452</v>
      </c>
      <c r="I32" s="5">
        <v>1</v>
      </c>
      <c r="J32" s="5" t="str">
        <f>IF(_xlfn.MINIFS($G$5:$G$355,$B$5:$B$355,B32)=G32,"Sim","Não")</f>
        <v>Não</v>
      </c>
      <c r="L32" s="3" t="s">
        <v>69</v>
      </c>
      <c r="M32" s="1">
        <v>10.82</v>
      </c>
      <c r="N32" s="1">
        <v>13.875800638817058</v>
      </c>
      <c r="O32" s="1">
        <v>-3.0558006388170575</v>
      </c>
    </row>
    <row r="33" spans="2:15" s="1" customFormat="1" x14ac:dyDescent="0.25">
      <c r="B33" s="5" t="s">
        <v>96</v>
      </c>
      <c r="C33" s="5" t="s">
        <v>30</v>
      </c>
      <c r="D33" s="5" t="s">
        <v>29</v>
      </c>
      <c r="E33" s="5" t="s">
        <v>5</v>
      </c>
      <c r="F33" s="5">
        <v>12.02</v>
      </c>
      <c r="G33" s="5">
        <v>43.136056370183816</v>
      </c>
      <c r="H33" s="6">
        <v>-31.116056370183816</v>
      </c>
      <c r="I33" s="5">
        <v>1</v>
      </c>
      <c r="J33" s="5" t="str">
        <f>IF(_xlfn.MINIFS($G$5:$G$355,$B$5:$B$355,B33)=G33,"Sim","Não")</f>
        <v>Não</v>
      </c>
      <c r="L33" s="3" t="s">
        <v>85</v>
      </c>
      <c r="M33" s="1">
        <v>10.82</v>
      </c>
      <c r="N33" s="1">
        <v>14.270520000000001</v>
      </c>
      <c r="O33" s="1">
        <v>-3.4505200000000009</v>
      </c>
    </row>
    <row r="34" spans="2:15" s="1" customFormat="1" x14ac:dyDescent="0.25">
      <c r="B34" s="5" t="s">
        <v>101</v>
      </c>
      <c r="C34" s="5" t="s">
        <v>30</v>
      </c>
      <c r="D34" s="5" t="s">
        <v>29</v>
      </c>
      <c r="E34" s="5" t="s">
        <v>5</v>
      </c>
      <c r="F34" s="5">
        <v>15.22</v>
      </c>
      <c r="G34" s="5">
        <v>54.613998326076214</v>
      </c>
      <c r="H34" s="6">
        <v>-39.393998326076215</v>
      </c>
      <c r="I34" s="5">
        <v>1</v>
      </c>
      <c r="J34" s="5" t="str">
        <f>IF(_xlfn.MINIFS($G$5:$G$355,$B$5:$B$355,B34)=G34,"Sim","Não")</f>
        <v>Não</v>
      </c>
      <c r="L34" s="3" t="s">
        <v>89</v>
      </c>
      <c r="M34" s="1">
        <v>24.73</v>
      </c>
      <c r="N34" s="1">
        <v>14.27679</v>
      </c>
      <c r="O34" s="1">
        <v>10.45321</v>
      </c>
    </row>
    <row r="35" spans="2:15" s="1" customFormat="1" x14ac:dyDescent="0.25">
      <c r="B35" s="5" t="s">
        <v>84</v>
      </c>
      <c r="C35" s="5" t="s">
        <v>30</v>
      </c>
      <c r="D35" s="5" t="s">
        <v>29</v>
      </c>
      <c r="E35" s="5" t="s">
        <v>28</v>
      </c>
      <c r="F35" s="5">
        <v>52.61</v>
      </c>
      <c r="G35" s="5">
        <v>69.442758000000012</v>
      </c>
      <c r="H35" s="6">
        <v>-16.832758000000013</v>
      </c>
      <c r="I35" s="5">
        <v>1</v>
      </c>
      <c r="J35" s="5" t="str">
        <f>IF(_xlfn.MINIFS($G$5:$G$355,$B$5:$B$355,B35)=G35,"Sim","Não")</f>
        <v>Sim</v>
      </c>
      <c r="L35" s="3" t="s">
        <v>65</v>
      </c>
      <c r="M35" s="1">
        <v>24.73</v>
      </c>
      <c r="N35" s="1">
        <v>14.27679</v>
      </c>
      <c r="O35" s="1">
        <v>10.45321</v>
      </c>
    </row>
    <row r="36" spans="2:15" s="1" customFormat="1" x14ac:dyDescent="0.25">
      <c r="B36" s="5" t="s">
        <v>84</v>
      </c>
      <c r="C36" s="5" t="s">
        <v>30</v>
      </c>
      <c r="D36" s="5" t="s">
        <v>29</v>
      </c>
      <c r="E36" s="5" t="s">
        <v>5</v>
      </c>
      <c r="F36" s="5">
        <v>52.61</v>
      </c>
      <c r="G36" s="5">
        <v>188.83362795349166</v>
      </c>
      <c r="H36" s="6">
        <v>-136.22362795349164</v>
      </c>
      <c r="I36" s="5">
        <v>1</v>
      </c>
      <c r="J36" s="5" t="str">
        <f>IF(_xlfn.MINIFS($G$5:$G$355,$B$5:$B$355,B36)=G36,"Sim","Não")</f>
        <v>Não</v>
      </c>
      <c r="L36" s="3" t="s">
        <v>55</v>
      </c>
      <c r="M36" s="1">
        <v>10.9</v>
      </c>
      <c r="N36" s="1">
        <v>14.383380000000001</v>
      </c>
      <c r="O36" s="1">
        <v>-3.4833800000000004</v>
      </c>
    </row>
    <row r="37" spans="2:15" s="1" customFormat="1" x14ac:dyDescent="0.25">
      <c r="B37" s="5" t="s">
        <v>84</v>
      </c>
      <c r="C37" s="5" t="s">
        <v>30</v>
      </c>
      <c r="D37" s="5" t="s">
        <v>29</v>
      </c>
      <c r="E37" s="5" t="s">
        <v>28</v>
      </c>
      <c r="F37" s="5">
        <v>52.61</v>
      </c>
      <c r="G37" s="5">
        <v>81.889260033167233</v>
      </c>
      <c r="H37" s="6">
        <v>-29.279260033167233</v>
      </c>
      <c r="I37" s="5">
        <v>1</v>
      </c>
      <c r="J37" s="5" t="str">
        <f>IF(_xlfn.MINIFS($G$5:$G$355,$B$5:$B$355,B37)=G37,"Sim","Não")</f>
        <v>Não</v>
      </c>
      <c r="L37" s="3" t="s">
        <v>75</v>
      </c>
      <c r="M37" s="1">
        <v>21.24</v>
      </c>
      <c r="N37" s="1">
        <v>14.435760309471503</v>
      </c>
      <c r="O37" s="1">
        <v>6.8042396905284956</v>
      </c>
    </row>
    <row r="38" spans="2:15" s="1" customFormat="1" x14ac:dyDescent="0.25">
      <c r="B38" s="5" t="s">
        <v>69</v>
      </c>
      <c r="C38" s="5" t="s">
        <v>30</v>
      </c>
      <c r="D38" s="5" t="s">
        <v>29</v>
      </c>
      <c r="E38" s="5" t="s">
        <v>5</v>
      </c>
      <c r="F38" s="5">
        <v>10.82</v>
      </c>
      <c r="G38" s="5">
        <v>38.822450733165439</v>
      </c>
      <c r="H38" s="6">
        <v>-28.002450733165439</v>
      </c>
      <c r="I38" s="5">
        <v>1</v>
      </c>
      <c r="J38" s="5" t="str">
        <f>IF(_xlfn.MINIFS($G$5:$G$355,$B$5:$B$355,B38)=G38,"Sim","Não")</f>
        <v>Não</v>
      </c>
      <c r="L38" s="3" t="s">
        <v>97</v>
      </c>
      <c r="M38" s="1">
        <v>11.77</v>
      </c>
      <c r="N38" s="1">
        <v>15.532044000000001</v>
      </c>
      <c r="O38" s="1">
        <v>-3.7620440000000013</v>
      </c>
    </row>
    <row r="39" spans="2:15" s="1" customFormat="1" x14ac:dyDescent="0.25">
      <c r="B39" s="5" t="s">
        <v>69</v>
      </c>
      <c r="C39" s="5" t="s">
        <v>30</v>
      </c>
      <c r="D39" s="5" t="s">
        <v>29</v>
      </c>
      <c r="E39" s="5" t="s">
        <v>5</v>
      </c>
      <c r="F39" s="5">
        <v>10.82</v>
      </c>
      <c r="G39" s="5">
        <v>38.822450733165439</v>
      </c>
      <c r="H39" s="6">
        <v>-28.002450733165439</v>
      </c>
      <c r="I39" s="5">
        <v>1</v>
      </c>
      <c r="J39" s="5" t="str">
        <f>IF(_xlfn.MINIFS($G$5:$G$355,$B$5:$B$355,B39)=G39,"Sim","Não")</f>
        <v>Não</v>
      </c>
      <c r="L39" s="3" t="s">
        <v>53</v>
      </c>
      <c r="M39" s="1">
        <v>12.02</v>
      </c>
      <c r="N39" s="1">
        <v>15.863100000000001</v>
      </c>
      <c r="O39" s="1">
        <v>-3.8431000000000015</v>
      </c>
    </row>
    <row r="40" spans="2:15" s="1" customFormat="1" x14ac:dyDescent="0.25">
      <c r="B40" s="5" t="s">
        <v>94</v>
      </c>
      <c r="C40" s="5" t="s">
        <v>30</v>
      </c>
      <c r="D40" s="5" t="s">
        <v>29</v>
      </c>
      <c r="E40" s="5" t="s">
        <v>5</v>
      </c>
      <c r="F40" s="5">
        <v>76.23</v>
      </c>
      <c r="G40" s="5">
        <v>273.63263584390523</v>
      </c>
      <c r="H40" s="6">
        <v>-197.40263584390522</v>
      </c>
      <c r="I40" s="5">
        <v>1</v>
      </c>
      <c r="J40" s="5" t="str">
        <f>IF(_xlfn.MINIFS($G$5:$G$355,$B$5:$B$355,B40)=G40,"Sim","Não")</f>
        <v>Não</v>
      </c>
      <c r="L40" s="3" t="s">
        <v>96</v>
      </c>
      <c r="M40" s="1">
        <v>12.02</v>
      </c>
      <c r="N40" s="1">
        <v>15.863100000000001</v>
      </c>
      <c r="O40" s="1">
        <v>-3.8431000000000015</v>
      </c>
    </row>
    <row r="41" spans="2:15" s="1" customFormat="1" x14ac:dyDescent="0.25">
      <c r="B41" s="5" t="s">
        <v>68</v>
      </c>
      <c r="C41" s="5" t="s">
        <v>30</v>
      </c>
      <c r="D41" s="5" t="s">
        <v>29</v>
      </c>
      <c r="E41" s="5" t="s">
        <v>5</v>
      </c>
      <c r="F41" s="5">
        <v>12.38</v>
      </c>
      <c r="G41" s="5">
        <v>44.448892868406809</v>
      </c>
      <c r="H41" s="6">
        <v>-32.068892868406806</v>
      </c>
      <c r="I41" s="5">
        <v>1</v>
      </c>
      <c r="J41" s="5" t="str">
        <f>IF(_xlfn.MINIFS($G$5:$G$355,$B$5:$B$355,B41)=G41,"Sim","Não")</f>
        <v>Não</v>
      </c>
      <c r="L41" s="3" t="s">
        <v>52</v>
      </c>
      <c r="M41" s="1">
        <v>12.02</v>
      </c>
      <c r="N41" s="1">
        <v>15.863100000000001</v>
      </c>
      <c r="O41" s="1">
        <v>-3.8431000000000015</v>
      </c>
    </row>
    <row r="42" spans="2:15" s="1" customFormat="1" x14ac:dyDescent="0.25">
      <c r="B42" s="5" t="s">
        <v>102</v>
      </c>
      <c r="C42" s="5" t="s">
        <v>30</v>
      </c>
      <c r="D42" s="5" t="s">
        <v>29</v>
      </c>
      <c r="E42" s="5" t="s">
        <v>5</v>
      </c>
      <c r="F42" s="5">
        <v>79.33</v>
      </c>
      <c r="G42" s="5">
        <v>284.73548165744813</v>
      </c>
      <c r="H42" s="6">
        <v>-205.40548165744815</v>
      </c>
      <c r="I42" s="5">
        <v>1</v>
      </c>
      <c r="J42" s="5" t="str">
        <f>IF(_xlfn.MINIFS($G$5:$G$355,$B$5:$B$355,B42)=G42,"Sim","Não")</f>
        <v>Sim</v>
      </c>
      <c r="L42" s="3" t="s">
        <v>68</v>
      </c>
      <c r="M42" s="1">
        <v>12.38</v>
      </c>
      <c r="N42" s="1">
        <v>15.886055856466506</v>
      </c>
      <c r="O42" s="1">
        <v>-3.5060558564665047</v>
      </c>
    </row>
    <row r="43" spans="2:15" s="1" customFormat="1" x14ac:dyDescent="0.25">
      <c r="B43" s="5" t="s">
        <v>67</v>
      </c>
      <c r="C43" s="5" t="s">
        <v>30</v>
      </c>
      <c r="D43" s="5" t="s">
        <v>29</v>
      </c>
      <c r="E43" s="5" t="s">
        <v>5</v>
      </c>
      <c r="F43" s="5">
        <v>7.26</v>
      </c>
      <c r="G43" s="5">
        <v>28.69485488973098</v>
      </c>
      <c r="H43" s="6">
        <v>-21.434854889730978</v>
      </c>
      <c r="I43" s="5">
        <v>1</v>
      </c>
      <c r="J43" s="5" t="str">
        <f>IF(_xlfn.MINIFS($G$5:$G$355,$B$5:$B$355,B43)=G43,"Sim","Não")</f>
        <v>Não</v>
      </c>
      <c r="L43" s="3" t="s">
        <v>54</v>
      </c>
      <c r="M43" s="1">
        <v>12.98</v>
      </c>
      <c r="N43" s="1">
        <v>17.117100000000001</v>
      </c>
      <c r="O43" s="1">
        <v>-4.1371000000000002</v>
      </c>
    </row>
    <row r="44" spans="2:15" s="1" customFormat="1" x14ac:dyDescent="0.25">
      <c r="B44" s="5" t="s">
        <v>93</v>
      </c>
      <c r="C44" s="5" t="s">
        <v>30</v>
      </c>
      <c r="D44" s="5" t="s">
        <v>29</v>
      </c>
      <c r="E44" s="5" t="s">
        <v>5</v>
      </c>
      <c r="F44" s="5">
        <v>40.17</v>
      </c>
      <c r="G44" s="5">
        <v>179.85860025654907</v>
      </c>
      <c r="H44" s="6">
        <v>-139.68860025654908</v>
      </c>
      <c r="I44" s="5">
        <v>1</v>
      </c>
      <c r="J44" s="5" t="str">
        <f>IF(_xlfn.MINIFS($G$5:$G$355,$B$5:$B$355,B44)=G44,"Sim","Não")</f>
        <v>Não</v>
      </c>
      <c r="L44" s="3" t="s">
        <v>35</v>
      </c>
      <c r="M44" s="1">
        <v>31.1</v>
      </c>
      <c r="N44" s="1">
        <v>19.458342418938507</v>
      </c>
      <c r="O44" s="1">
        <v>11.641657581061494</v>
      </c>
    </row>
    <row r="45" spans="2:15" s="1" customFormat="1" x14ac:dyDescent="0.25">
      <c r="B45" s="5" t="s">
        <v>92</v>
      </c>
      <c r="C45" s="5" t="s">
        <v>30</v>
      </c>
      <c r="D45" s="5" t="s">
        <v>29</v>
      </c>
      <c r="E45" s="5" t="s">
        <v>5</v>
      </c>
      <c r="F45" s="5">
        <v>44.29</v>
      </c>
      <c r="G45" s="5">
        <v>231.39681021535998</v>
      </c>
      <c r="H45" s="6">
        <v>-187.10681021535999</v>
      </c>
      <c r="I45" s="5">
        <v>1</v>
      </c>
      <c r="J45" s="5" t="str">
        <f>IF(_xlfn.MINIFS($G$5:$G$355,$B$5:$B$355,B45)=G45,"Sim","Não")</f>
        <v>Não</v>
      </c>
      <c r="L45" s="3" t="s">
        <v>51</v>
      </c>
      <c r="M45" s="1">
        <v>15.22</v>
      </c>
      <c r="N45" s="1">
        <v>20.076540000000001</v>
      </c>
      <c r="O45" s="1">
        <v>-4.8565400000000007</v>
      </c>
    </row>
    <row r="46" spans="2:15" s="1" customFormat="1" x14ac:dyDescent="0.25">
      <c r="B46" s="5" t="s">
        <v>91</v>
      </c>
      <c r="C46" s="5" t="s">
        <v>30</v>
      </c>
      <c r="D46" s="5" t="s">
        <v>29</v>
      </c>
      <c r="E46" s="5" t="s">
        <v>5</v>
      </c>
      <c r="F46" s="5">
        <v>72.16</v>
      </c>
      <c r="G46" s="5">
        <v>259.00388629227763</v>
      </c>
      <c r="H46" s="6">
        <v>-186.84388629227763</v>
      </c>
      <c r="I46" s="5">
        <v>1</v>
      </c>
      <c r="J46" s="5" t="str">
        <f>IF(_xlfn.MINIFS($G$5:$G$355,$B$5:$B$355,B46)=G46,"Sim","Não")</f>
        <v>Não</v>
      </c>
      <c r="L46" s="3" t="s">
        <v>101</v>
      </c>
      <c r="M46" s="1">
        <v>15.22</v>
      </c>
      <c r="N46" s="1">
        <v>20.084064000000005</v>
      </c>
      <c r="O46" s="1">
        <v>-4.8640640000000044</v>
      </c>
    </row>
    <row r="47" spans="2:15" s="1" customFormat="1" x14ac:dyDescent="0.25">
      <c r="B47" s="5" t="s">
        <v>90</v>
      </c>
      <c r="C47" s="5" t="s">
        <v>30</v>
      </c>
      <c r="D47" s="5" t="s">
        <v>29</v>
      </c>
      <c r="E47" s="5" t="s">
        <v>5</v>
      </c>
      <c r="F47" s="5">
        <v>55.13</v>
      </c>
      <c r="G47" s="5">
        <v>197.90072470355639</v>
      </c>
      <c r="H47" s="6">
        <v>-142.7707247035564</v>
      </c>
      <c r="I47" s="5">
        <v>1</v>
      </c>
      <c r="J47" s="5" t="str">
        <f>IF(_xlfn.MINIFS($G$5:$G$355,$B$5:$B$355,B47)=G47,"Sim","Não")</f>
        <v>Não</v>
      </c>
      <c r="L47" s="3" t="s">
        <v>34</v>
      </c>
      <c r="M47" s="1">
        <v>16.18</v>
      </c>
      <c r="N47" s="1">
        <v>20.768904184573227</v>
      </c>
      <c r="O47" s="1">
        <v>-4.5889041845732272</v>
      </c>
    </row>
    <row r="48" spans="2:15" s="1" customFormat="1" x14ac:dyDescent="0.25">
      <c r="B48" s="5" t="s">
        <v>66</v>
      </c>
      <c r="C48" s="5" t="s">
        <v>30</v>
      </c>
      <c r="D48" s="5" t="s">
        <v>29</v>
      </c>
      <c r="E48" s="5" t="s">
        <v>5</v>
      </c>
      <c r="F48" s="5">
        <v>8.8800000000000008</v>
      </c>
      <c r="G48" s="5">
        <v>31.883172099701081</v>
      </c>
      <c r="H48" s="6">
        <v>-23.003172099701082</v>
      </c>
      <c r="I48" s="5">
        <v>1</v>
      </c>
      <c r="J48" s="5" t="str">
        <f>IF(_xlfn.MINIFS($G$5:$G$355,$B$5:$B$355,B48)=G48,"Sim","Não")</f>
        <v>Não</v>
      </c>
      <c r="L48" s="3" t="s">
        <v>95</v>
      </c>
      <c r="M48" s="1">
        <v>37.17</v>
      </c>
      <c r="N48" s="1">
        <v>20.869696925291031</v>
      </c>
      <c r="O48" s="1">
        <v>16.300303074708971</v>
      </c>
    </row>
    <row r="49" spans="2:15" s="1" customFormat="1" x14ac:dyDescent="0.25">
      <c r="B49" s="5" t="s">
        <v>36</v>
      </c>
      <c r="C49" s="5" t="s">
        <v>30</v>
      </c>
      <c r="D49" s="5" t="s">
        <v>29</v>
      </c>
      <c r="E49" s="5" t="s">
        <v>5</v>
      </c>
      <c r="F49" s="5">
        <v>6.14</v>
      </c>
      <c r="G49" s="5">
        <v>22.055653170146162</v>
      </c>
      <c r="H49" s="6">
        <v>-15.915653170146161</v>
      </c>
      <c r="I49" s="5">
        <v>1</v>
      </c>
      <c r="J49" s="5" t="str">
        <f>IF(_xlfn.MINIFS($G$5:$G$355,$B$5:$B$355,B49)=G49,"Sim","Não")</f>
        <v>Não</v>
      </c>
      <c r="L49" s="3" t="s">
        <v>60</v>
      </c>
      <c r="M49" s="1">
        <v>16.91</v>
      </c>
      <c r="N49" s="1">
        <v>21.692837641153059</v>
      </c>
      <c r="O49" s="1">
        <v>-4.7828376411530584</v>
      </c>
    </row>
    <row r="50" spans="2:15" s="1" customFormat="1" x14ac:dyDescent="0.25">
      <c r="B50" s="5" t="s">
        <v>65</v>
      </c>
      <c r="C50" s="5" t="s">
        <v>30</v>
      </c>
      <c r="D50" s="5" t="s">
        <v>29</v>
      </c>
      <c r="E50" s="5" t="s">
        <v>5</v>
      </c>
      <c r="F50" s="5">
        <v>24.73</v>
      </c>
      <c r="G50" s="5">
        <v>38.822450733165439</v>
      </c>
      <c r="H50" s="6">
        <v>-14.092450733165439</v>
      </c>
      <c r="I50" s="5">
        <v>1</v>
      </c>
      <c r="J50" s="5" t="str">
        <f>IF(_xlfn.MINIFS($G$5:$G$355,$B$5:$B$355,B50)=G50,"Sim","Não")</f>
        <v>Não</v>
      </c>
      <c r="L50" s="3" t="s">
        <v>33</v>
      </c>
      <c r="M50" s="1">
        <v>11.13</v>
      </c>
      <c r="N50" s="1">
        <v>21.794519999999999</v>
      </c>
      <c r="O50" s="1">
        <v>-10.664519999999998</v>
      </c>
    </row>
    <row r="51" spans="2:15" s="1" customFormat="1" x14ac:dyDescent="0.25">
      <c r="B51" s="5" t="s">
        <v>89</v>
      </c>
      <c r="C51" s="5" t="s">
        <v>30</v>
      </c>
      <c r="D51" s="5" t="s">
        <v>29</v>
      </c>
      <c r="E51" s="5" t="s">
        <v>5</v>
      </c>
      <c r="F51" s="5">
        <v>24.73</v>
      </c>
      <c r="G51" s="5">
        <v>38.822450733165439</v>
      </c>
      <c r="H51" s="6">
        <v>-14.092450733165439</v>
      </c>
      <c r="I51" s="5">
        <v>1</v>
      </c>
      <c r="J51" s="5" t="str">
        <f>IF(_xlfn.MINIFS($G$5:$G$355,$B$5:$B$355,B51)=G51,"Sim","Não")</f>
        <v>Não</v>
      </c>
      <c r="L51" s="3" t="s">
        <v>47</v>
      </c>
      <c r="M51" s="1">
        <v>18.14</v>
      </c>
      <c r="N51" s="1">
        <v>23.316216000000001</v>
      </c>
      <c r="O51" s="1">
        <v>-5.1762160000000002</v>
      </c>
    </row>
    <row r="52" spans="2:15" s="1" customFormat="1" x14ac:dyDescent="0.25">
      <c r="B52" s="5" t="s">
        <v>64</v>
      </c>
      <c r="C52" s="5" t="s">
        <v>30</v>
      </c>
      <c r="D52" s="5" t="s">
        <v>29</v>
      </c>
      <c r="E52" s="5" t="s">
        <v>5</v>
      </c>
      <c r="F52" s="5">
        <v>3.9</v>
      </c>
      <c r="G52" s="5">
        <v>13.991086109633533</v>
      </c>
      <c r="H52" s="6">
        <v>-10.091086109633533</v>
      </c>
      <c r="I52" s="5">
        <v>1</v>
      </c>
      <c r="J52" s="5" t="str">
        <f>IF(_xlfn.MINIFS($G$5:$G$355,$B$5:$B$355,B52)=G52,"Sim","Não")</f>
        <v>Não</v>
      </c>
      <c r="L52" s="3" t="s">
        <v>76</v>
      </c>
      <c r="M52" s="1">
        <v>27.54</v>
      </c>
      <c r="N52" s="1">
        <v>24.979800907894628</v>
      </c>
      <c r="O52" s="1">
        <v>2.5601990921053712</v>
      </c>
    </row>
    <row r="53" spans="2:15" s="1" customFormat="1" x14ac:dyDescent="0.25">
      <c r="B53" s="5" t="s">
        <v>88</v>
      </c>
      <c r="C53" s="5" t="s">
        <v>30</v>
      </c>
      <c r="D53" s="5" t="s">
        <v>29</v>
      </c>
      <c r="E53" s="5" t="s">
        <v>5</v>
      </c>
      <c r="F53" s="5">
        <v>29.41</v>
      </c>
      <c r="G53" s="5">
        <v>105.55205445712807</v>
      </c>
      <c r="H53" s="6">
        <v>-76.142054457128069</v>
      </c>
      <c r="I53" s="5">
        <v>1</v>
      </c>
      <c r="J53" s="5" t="str">
        <f>IF(_xlfn.MINIFS($G$5:$G$355,$B$5:$B$355,B53)=G53,"Sim","Não")</f>
        <v>Não</v>
      </c>
      <c r="L53" s="3" t="s">
        <v>98</v>
      </c>
      <c r="M53" s="1">
        <v>24.54</v>
      </c>
      <c r="N53" s="1">
        <v>32.388311999999999</v>
      </c>
      <c r="O53" s="1">
        <v>-7.848312</v>
      </c>
    </row>
    <row r="54" spans="2:15" s="1" customFormat="1" x14ac:dyDescent="0.25">
      <c r="B54" s="5" t="s">
        <v>87</v>
      </c>
      <c r="C54" s="5" t="s">
        <v>30</v>
      </c>
      <c r="D54" s="5" t="s">
        <v>29</v>
      </c>
      <c r="E54" s="5" t="s">
        <v>5</v>
      </c>
      <c r="F54" s="5">
        <v>43.52</v>
      </c>
      <c r="G54" s="5">
        <v>156.22754328853532</v>
      </c>
      <c r="H54" s="6">
        <v>-112.70754328853531</v>
      </c>
      <c r="I54" s="5">
        <v>1</v>
      </c>
      <c r="J54" s="5" t="str">
        <f>IF(_xlfn.MINIFS($G$5:$G$355,$B$5:$B$355,B54)=G54,"Sim","Não")</f>
        <v>Não</v>
      </c>
      <c r="L54" s="3" t="s">
        <v>103</v>
      </c>
      <c r="M54" s="1">
        <v>24.54</v>
      </c>
      <c r="N54" s="1">
        <v>32.390819999999998</v>
      </c>
      <c r="O54" s="1">
        <v>-7.8508199999999988</v>
      </c>
    </row>
    <row r="55" spans="2:15" s="1" customFormat="1" x14ac:dyDescent="0.25">
      <c r="B55" s="5" t="s">
        <v>62</v>
      </c>
      <c r="C55" s="5" t="s">
        <v>30</v>
      </c>
      <c r="D55" s="5" t="s">
        <v>29</v>
      </c>
      <c r="E55" s="5" t="s">
        <v>5</v>
      </c>
      <c r="F55" s="5">
        <v>7.47</v>
      </c>
      <c r="G55" s="5">
        <v>26.819374177983857</v>
      </c>
      <c r="H55" s="6">
        <v>-19.349374177983858</v>
      </c>
      <c r="I55" s="5">
        <v>1</v>
      </c>
      <c r="J55" s="5" t="str">
        <f>IF(_xlfn.MINIFS($G$5:$G$355,$B$5:$B$355,B55)=G55,"Sim","Não")</f>
        <v>Não</v>
      </c>
      <c r="L55" s="3" t="s">
        <v>80</v>
      </c>
      <c r="M55" s="1">
        <v>25.41</v>
      </c>
      <c r="N55" s="1">
        <v>32.612051218914658</v>
      </c>
      <c r="O55" s="1">
        <v>-7.2020512189146579</v>
      </c>
    </row>
    <row r="56" spans="2:15" s="1" customFormat="1" x14ac:dyDescent="0.25">
      <c r="B56" s="5" t="s">
        <v>62</v>
      </c>
      <c r="C56" s="5" t="s">
        <v>30</v>
      </c>
      <c r="D56" s="5" t="s">
        <v>29</v>
      </c>
      <c r="E56" s="5" t="s">
        <v>5</v>
      </c>
      <c r="F56" s="5">
        <v>7.47</v>
      </c>
      <c r="G56" s="5">
        <v>26.819374177983857</v>
      </c>
      <c r="H56" s="6">
        <v>-19.349374177983858</v>
      </c>
      <c r="I56" s="5">
        <v>1</v>
      </c>
      <c r="J56" s="5" t="str">
        <f>IF(_xlfn.MINIFS($G$5:$G$355,$B$5:$B$355,B56)=G56,"Sim","Não")</f>
        <v>Não</v>
      </c>
      <c r="L56" s="3" t="s">
        <v>46</v>
      </c>
      <c r="M56" s="1">
        <v>30.73</v>
      </c>
      <c r="N56" s="1">
        <v>33.707050707964406</v>
      </c>
      <c r="O56" s="1">
        <v>-2.9770507079644055</v>
      </c>
    </row>
    <row r="57" spans="2:15" s="1" customFormat="1" x14ac:dyDescent="0.25">
      <c r="B57" s="5" t="s">
        <v>57</v>
      </c>
      <c r="C57" s="5" t="s">
        <v>30</v>
      </c>
      <c r="D57" s="5" t="s">
        <v>29</v>
      </c>
      <c r="E57" s="5" t="s">
        <v>5</v>
      </c>
      <c r="F57" s="5">
        <v>4.08</v>
      </c>
      <c r="G57" s="5">
        <v>14.628749551627557</v>
      </c>
      <c r="H57" s="6">
        <v>-10.548749551627557</v>
      </c>
      <c r="I57" s="5">
        <v>1</v>
      </c>
      <c r="J57" s="5" t="str">
        <f>IF(_xlfn.MINIFS($G$5:$G$355,$B$5:$B$355,B57)=G57,"Sim","Não")</f>
        <v>Não</v>
      </c>
      <c r="L57" s="3" t="s">
        <v>73</v>
      </c>
      <c r="M57" s="1">
        <v>25.71</v>
      </c>
      <c r="N57" s="1">
        <v>33.933240000000005</v>
      </c>
      <c r="O57" s="1">
        <v>-8.2232400000000041</v>
      </c>
    </row>
    <row r="58" spans="2:15" s="1" customFormat="1" x14ac:dyDescent="0.25">
      <c r="B58" s="5" t="s">
        <v>32</v>
      </c>
      <c r="C58" s="5" t="s">
        <v>30</v>
      </c>
      <c r="D58" s="5" t="s">
        <v>29</v>
      </c>
      <c r="E58" s="5" t="s">
        <v>5</v>
      </c>
      <c r="F58" s="5">
        <v>5.16</v>
      </c>
      <c r="G58" s="5">
        <v>18.529749432061575</v>
      </c>
      <c r="H58" s="6">
        <v>-13.369749432061575</v>
      </c>
      <c r="I58" s="5">
        <v>1</v>
      </c>
      <c r="J58" s="5" t="str">
        <f>IF(_xlfn.MINIFS($G$5:$G$355,$B$5:$B$355,B58)=G58,"Sim","Não")</f>
        <v>Não</v>
      </c>
      <c r="L58" s="3" t="s">
        <v>81</v>
      </c>
      <c r="M58" s="1">
        <v>29.41</v>
      </c>
      <c r="N58" s="1">
        <v>37.746881398815887</v>
      </c>
      <c r="O58" s="1">
        <v>-8.336881398815887</v>
      </c>
    </row>
    <row r="59" spans="2:15" s="1" customFormat="1" x14ac:dyDescent="0.25">
      <c r="B59" s="5" t="s">
        <v>56</v>
      </c>
      <c r="C59" s="5" t="s">
        <v>30</v>
      </c>
      <c r="D59" s="5" t="s">
        <v>29</v>
      </c>
      <c r="E59" s="5" t="s">
        <v>5</v>
      </c>
      <c r="F59" s="5">
        <v>15.61</v>
      </c>
      <c r="G59" s="5">
        <v>29.107460646315346</v>
      </c>
      <c r="H59" s="6">
        <v>-13.497460646315346</v>
      </c>
      <c r="I59" s="5">
        <v>1</v>
      </c>
      <c r="J59" s="5" t="str">
        <f>IF(_xlfn.MINIFS($G$5:$G$355,$B$5:$B$355,B59)=G59,"Sim","Não")</f>
        <v>Não</v>
      </c>
      <c r="L59" s="3" t="s">
        <v>88</v>
      </c>
      <c r="M59" s="1">
        <v>29.41</v>
      </c>
      <c r="N59" s="1">
        <v>38.816316000000008</v>
      </c>
      <c r="O59" s="1">
        <v>-9.4063160000000074</v>
      </c>
    </row>
    <row r="60" spans="2:15" s="1" customFormat="1" x14ac:dyDescent="0.25">
      <c r="B60" s="5" t="s">
        <v>100</v>
      </c>
      <c r="C60" s="5" t="s">
        <v>30</v>
      </c>
      <c r="D60" s="5" t="s">
        <v>29</v>
      </c>
      <c r="E60" s="5" t="s">
        <v>5</v>
      </c>
      <c r="F60" s="5">
        <v>72.52</v>
      </c>
      <c r="G60" s="5">
        <v>260.31672279050065</v>
      </c>
      <c r="H60" s="6">
        <v>-187.79672279050067</v>
      </c>
      <c r="I60" s="5">
        <v>1</v>
      </c>
      <c r="J60" s="5" t="str">
        <f>IF(_xlfn.MINIFS($G$5:$G$355,$B$5:$B$355,B60)=G60,"Sim","Não")</f>
        <v>Não</v>
      </c>
      <c r="L60" s="3" t="s">
        <v>43</v>
      </c>
      <c r="M60" s="1">
        <v>30.7</v>
      </c>
      <c r="N60" s="1">
        <v>39.462719999999997</v>
      </c>
      <c r="O60" s="1">
        <v>-8.7627199999999981</v>
      </c>
    </row>
    <row r="61" spans="2:15" s="1" customFormat="1" x14ac:dyDescent="0.25">
      <c r="B61" s="5" t="s">
        <v>55</v>
      </c>
      <c r="C61" s="5" t="s">
        <v>30</v>
      </c>
      <c r="D61" s="5" t="s">
        <v>29</v>
      </c>
      <c r="E61" s="5" t="s">
        <v>5</v>
      </c>
      <c r="F61" s="5">
        <v>10.9</v>
      </c>
      <c r="G61" s="5">
        <v>39.122527647044976</v>
      </c>
      <c r="H61" s="6">
        <v>-28.222527647044977</v>
      </c>
      <c r="I61" s="5">
        <v>1</v>
      </c>
      <c r="J61" s="5" t="str">
        <f>IF(_xlfn.MINIFS($G$5:$G$355,$B$5:$B$355,B61)=G61,"Sim","Não")</f>
        <v>Não</v>
      </c>
      <c r="L61" s="3" t="s">
        <v>79</v>
      </c>
      <c r="M61" s="1">
        <v>33.15</v>
      </c>
      <c r="N61" s="1">
        <v>42.528936986204819</v>
      </c>
      <c r="O61" s="1">
        <v>-9.3789369862048204</v>
      </c>
    </row>
    <row r="62" spans="2:15" s="1" customFormat="1" x14ac:dyDescent="0.25">
      <c r="B62" s="5" t="s">
        <v>54</v>
      </c>
      <c r="C62" s="5" t="s">
        <v>30</v>
      </c>
      <c r="D62" s="5" t="s">
        <v>29</v>
      </c>
      <c r="E62" s="5" t="s">
        <v>5</v>
      </c>
      <c r="F62" s="5">
        <v>12.98</v>
      </c>
      <c r="G62" s="5">
        <v>46.586940879798526</v>
      </c>
      <c r="H62" s="6">
        <v>-33.606940879798529</v>
      </c>
      <c r="I62" s="5">
        <v>1</v>
      </c>
      <c r="J62" s="5" t="str">
        <f>IF(_xlfn.MINIFS($G$5:$G$355,$B$5:$B$355,B62)=G62,"Sim","Não")</f>
        <v>Não</v>
      </c>
      <c r="L62" s="3" t="s">
        <v>59</v>
      </c>
      <c r="M62" s="1">
        <v>34.08</v>
      </c>
      <c r="N62" s="1">
        <v>43.738449874818421</v>
      </c>
      <c r="O62" s="1">
        <v>-9.6584498748184231</v>
      </c>
    </row>
    <row r="63" spans="2:15" s="1" customFormat="1" x14ac:dyDescent="0.25">
      <c r="B63" s="5" t="s">
        <v>85</v>
      </c>
      <c r="C63" s="5" t="s">
        <v>30</v>
      </c>
      <c r="D63" s="5" t="s">
        <v>29</v>
      </c>
      <c r="E63" s="5" t="s">
        <v>5</v>
      </c>
      <c r="F63" s="5">
        <v>10.82</v>
      </c>
      <c r="G63" s="5">
        <v>38.822450733165439</v>
      </c>
      <c r="H63" s="6">
        <v>-28.002450733165439</v>
      </c>
      <c r="I63" s="5">
        <v>1</v>
      </c>
      <c r="J63" s="5" t="str">
        <f>IF(_xlfn.MINIFS($G$5:$G$355,$B$5:$B$355,B63)=G63,"Sim","Não")</f>
        <v>Não</v>
      </c>
      <c r="L63" s="3" t="s">
        <v>61</v>
      </c>
      <c r="M63" s="1">
        <v>31.51</v>
      </c>
      <c r="N63" s="1">
        <v>55.531427870000002</v>
      </c>
      <c r="O63" s="1">
        <v>-24.02142787</v>
      </c>
    </row>
    <row r="64" spans="2:15" s="1" customFormat="1" x14ac:dyDescent="0.25">
      <c r="B64" s="5" t="s">
        <v>53</v>
      </c>
      <c r="C64" s="5" t="s">
        <v>30</v>
      </c>
      <c r="D64" s="5" t="s">
        <v>29</v>
      </c>
      <c r="E64" s="5" t="s">
        <v>5</v>
      </c>
      <c r="F64" s="5">
        <v>12.02</v>
      </c>
      <c r="G64" s="5">
        <v>43.136056370183816</v>
      </c>
      <c r="H64" s="6">
        <v>-31.116056370183816</v>
      </c>
      <c r="I64" s="5">
        <v>1</v>
      </c>
      <c r="J64" s="5" t="str">
        <f>IF(_xlfn.MINIFS($G$5:$G$355,$B$5:$B$355,B64)=G64,"Sim","Não")</f>
        <v>Não</v>
      </c>
      <c r="L64" s="3" t="s">
        <v>82</v>
      </c>
      <c r="M64" s="1">
        <v>22.22</v>
      </c>
      <c r="N64" s="1">
        <v>55.56474</v>
      </c>
      <c r="O64" s="1">
        <v>-33.344740000000002</v>
      </c>
    </row>
    <row r="65" spans="2:15" s="1" customFormat="1" x14ac:dyDescent="0.25">
      <c r="B65" s="5" t="s">
        <v>52</v>
      </c>
      <c r="C65" s="5" t="s">
        <v>30</v>
      </c>
      <c r="D65" s="5" t="s">
        <v>29</v>
      </c>
      <c r="E65" s="5" t="s">
        <v>5</v>
      </c>
      <c r="F65" s="5">
        <v>12.02</v>
      </c>
      <c r="G65" s="5">
        <v>43.136056370183816</v>
      </c>
      <c r="H65" s="6">
        <v>-31.116056370183816</v>
      </c>
      <c r="I65" s="5">
        <v>1</v>
      </c>
      <c r="J65" s="5" t="str">
        <f>IF(_xlfn.MINIFS($G$5:$G$355,$B$5:$B$355,B65)=G65,"Sim","Não")</f>
        <v>Não</v>
      </c>
      <c r="L65" s="3" t="s">
        <v>87</v>
      </c>
      <c r="M65" s="1">
        <v>43.52</v>
      </c>
      <c r="N65" s="1">
        <v>57.452010000000001</v>
      </c>
      <c r="O65" s="1">
        <v>-13.932009999999998</v>
      </c>
    </row>
    <row r="66" spans="2:15" s="1" customFormat="1" x14ac:dyDescent="0.25">
      <c r="B66" s="5" t="s">
        <v>51</v>
      </c>
      <c r="C66" s="5" t="s">
        <v>30</v>
      </c>
      <c r="D66" s="5" t="s">
        <v>29</v>
      </c>
      <c r="E66" s="5" t="s">
        <v>5</v>
      </c>
      <c r="F66" s="5">
        <v>15.22</v>
      </c>
      <c r="G66" s="5">
        <v>54.613998326076214</v>
      </c>
      <c r="H66" s="6">
        <v>-39.393998326076215</v>
      </c>
      <c r="I66" s="5">
        <v>1</v>
      </c>
      <c r="J66" s="5" t="str">
        <f>IF(_xlfn.MINIFS($G$5:$G$355,$B$5:$B$355,B66)=G66,"Sim","Não")</f>
        <v>Não</v>
      </c>
      <c r="L66" s="3" t="s">
        <v>99</v>
      </c>
      <c r="M66" s="1">
        <v>43.52</v>
      </c>
      <c r="N66" s="1">
        <v>57.452010000000001</v>
      </c>
      <c r="O66" s="1">
        <v>-13.932009999999998</v>
      </c>
    </row>
    <row r="67" spans="2:15" s="1" customFormat="1" x14ac:dyDescent="0.25">
      <c r="B67" s="5" t="s">
        <v>99</v>
      </c>
      <c r="C67" s="5" t="s">
        <v>30</v>
      </c>
      <c r="D67" s="5" t="s">
        <v>29</v>
      </c>
      <c r="E67" s="5" t="s">
        <v>28</v>
      </c>
      <c r="F67" s="5">
        <v>43.52</v>
      </c>
      <c r="G67" s="5">
        <v>92.611729929538029</v>
      </c>
      <c r="H67" s="6">
        <v>-49.091729929538026</v>
      </c>
      <c r="I67" s="5">
        <v>1</v>
      </c>
      <c r="J67" s="5" t="str">
        <f>IF(_xlfn.MINIFS($G$5:$G$355,$B$5:$B$355,B67)=G67,"Sim","Não")</f>
        <v>Não</v>
      </c>
      <c r="L67" s="3" t="s">
        <v>93</v>
      </c>
      <c r="M67" s="1">
        <v>40.17</v>
      </c>
      <c r="N67" s="1">
        <v>64.322567368075681</v>
      </c>
      <c r="O67" s="1">
        <v>-24.15256736807568</v>
      </c>
    </row>
    <row r="68" spans="2:15" s="1" customFormat="1" x14ac:dyDescent="0.25">
      <c r="B68" s="5" t="s">
        <v>81</v>
      </c>
      <c r="C68" s="5" t="s">
        <v>30</v>
      </c>
      <c r="D68" s="5" t="s">
        <v>29</v>
      </c>
      <c r="E68" s="5" t="s">
        <v>28</v>
      </c>
      <c r="F68" s="5">
        <v>29.41</v>
      </c>
      <c r="G68" s="5">
        <v>37.746881398815887</v>
      </c>
      <c r="H68" s="6">
        <v>-8.336881398815887</v>
      </c>
      <c r="I68" s="5">
        <v>1</v>
      </c>
      <c r="J68" s="5" t="str">
        <f>IF(_xlfn.MINIFS($G$5:$G$355,$B$5:$B$355,B68)=G68,"Sim","Não")</f>
        <v>Sim</v>
      </c>
      <c r="L68" s="3" t="s">
        <v>83</v>
      </c>
      <c r="M68" s="1">
        <v>62.29</v>
      </c>
      <c r="N68" s="1">
        <v>65.130345231485109</v>
      </c>
      <c r="O68" s="1">
        <v>-2.8403452314851094</v>
      </c>
    </row>
    <row r="69" spans="2:15" s="1" customFormat="1" x14ac:dyDescent="0.25">
      <c r="B69" s="5" t="s">
        <v>42</v>
      </c>
      <c r="C69" s="5" t="s">
        <v>30</v>
      </c>
      <c r="D69" s="5" t="s">
        <v>29</v>
      </c>
      <c r="E69" s="5" t="s">
        <v>28</v>
      </c>
      <c r="F69" s="5">
        <v>6.73</v>
      </c>
      <c r="G69" s="5">
        <v>9.3513264999291703</v>
      </c>
      <c r="H69" s="6">
        <v>-2.6213264999291699</v>
      </c>
      <c r="I69" s="5">
        <v>1</v>
      </c>
      <c r="J69" s="5" t="str">
        <f>IF(_xlfn.MINIFS($G$5:$G$355,$B$5:$B$355,B69)=G69,"Sim","Não")</f>
        <v>Sim</v>
      </c>
      <c r="L69" s="3" t="s">
        <v>92</v>
      </c>
      <c r="M69" s="1">
        <v>44.29</v>
      </c>
      <c r="N69" s="1">
        <v>69.328606823726375</v>
      </c>
      <c r="O69" s="1">
        <v>-25.038606823726376</v>
      </c>
    </row>
    <row r="70" spans="2:15" s="1" customFormat="1" x14ac:dyDescent="0.25">
      <c r="B70" s="5" t="s">
        <v>80</v>
      </c>
      <c r="C70" s="5" t="s">
        <v>30</v>
      </c>
      <c r="D70" s="5" t="s">
        <v>29</v>
      </c>
      <c r="E70" s="5" t="s">
        <v>28</v>
      </c>
      <c r="F70" s="5">
        <v>25.41</v>
      </c>
      <c r="G70" s="5">
        <v>32.612051218914658</v>
      </c>
      <c r="H70" s="6">
        <v>-7.2020512189146579</v>
      </c>
      <c r="I70" s="5">
        <v>1</v>
      </c>
      <c r="J70" s="5" t="str">
        <f>IF(_xlfn.MINIFS($G$5:$G$355,$B$5:$B$355,B70)=G70,"Sim","Não")</f>
        <v>Sim</v>
      </c>
      <c r="L70" s="3" t="s">
        <v>84</v>
      </c>
      <c r="M70" s="1">
        <v>52.61</v>
      </c>
      <c r="N70" s="1">
        <v>69.442758000000012</v>
      </c>
      <c r="O70" s="1">
        <v>-16.832758000000013</v>
      </c>
    </row>
    <row r="71" spans="2:15" s="1" customFormat="1" x14ac:dyDescent="0.25">
      <c r="B71" s="5" t="s">
        <v>80</v>
      </c>
      <c r="C71" s="5" t="s">
        <v>30</v>
      </c>
      <c r="D71" s="5" t="s">
        <v>29</v>
      </c>
      <c r="E71" s="5" t="s">
        <v>28</v>
      </c>
      <c r="F71" s="5">
        <v>25.41</v>
      </c>
      <c r="G71" s="5">
        <v>32.612051218914658</v>
      </c>
      <c r="H71" s="6">
        <v>-7.2020512189146579</v>
      </c>
      <c r="I71" s="5">
        <v>1</v>
      </c>
      <c r="J71" s="5" t="str">
        <f>IF(_xlfn.MINIFS($G$5:$G$355,$B$5:$B$355,B71)=G71,"Sim","Não")</f>
        <v>Sim</v>
      </c>
      <c r="L71" s="3" t="s">
        <v>90</v>
      </c>
      <c r="M71" s="1">
        <v>55.13</v>
      </c>
      <c r="N71" s="1">
        <v>70.7565039838952</v>
      </c>
      <c r="O71" s="1">
        <v>-15.626503983895198</v>
      </c>
    </row>
    <row r="72" spans="2:15" s="1" customFormat="1" x14ac:dyDescent="0.25">
      <c r="B72" s="5" t="s">
        <v>79</v>
      </c>
      <c r="C72" s="5" t="s">
        <v>30</v>
      </c>
      <c r="D72" s="5" t="s">
        <v>29</v>
      </c>
      <c r="E72" s="5" t="s">
        <v>28</v>
      </c>
      <c r="F72" s="5">
        <v>33.15</v>
      </c>
      <c r="G72" s="5">
        <v>42.528936986204819</v>
      </c>
      <c r="H72" s="6">
        <v>-9.3789369862048204</v>
      </c>
      <c r="I72" s="5">
        <v>1</v>
      </c>
      <c r="J72" s="5" t="str">
        <f>IF(_xlfn.MINIFS($G$5:$G$355,$B$5:$B$355,B72)=G72,"Sim","Não")</f>
        <v>Sim</v>
      </c>
      <c r="L72" s="3" t="s">
        <v>91</v>
      </c>
      <c r="M72" s="1">
        <v>72.16</v>
      </c>
      <c r="N72" s="1">
        <v>92.611729929538029</v>
      </c>
      <c r="O72" s="1">
        <v>-20.451729929538033</v>
      </c>
    </row>
    <row r="73" spans="2:15" s="1" customFormat="1" x14ac:dyDescent="0.25">
      <c r="B73" s="5" t="s">
        <v>79</v>
      </c>
      <c r="C73" s="5" t="s">
        <v>30</v>
      </c>
      <c r="D73" s="5" t="s">
        <v>29</v>
      </c>
      <c r="E73" s="5" t="s">
        <v>28</v>
      </c>
      <c r="F73" s="5">
        <v>33.15</v>
      </c>
      <c r="G73" s="5">
        <v>42.528936986204819</v>
      </c>
      <c r="H73" s="6">
        <v>-9.3789369862048204</v>
      </c>
      <c r="I73" s="5">
        <v>1</v>
      </c>
      <c r="J73" s="5" t="str">
        <f>IF(_xlfn.MINIFS($G$5:$G$355,$B$5:$B$355,B73)=G73,"Sim","Não")</f>
        <v>Sim</v>
      </c>
      <c r="L73" s="3" t="s">
        <v>100</v>
      </c>
      <c r="M73" s="1">
        <v>72.52</v>
      </c>
      <c r="N73" s="1">
        <v>95.730360000000005</v>
      </c>
      <c r="O73" s="1">
        <v>-23.210360000000009</v>
      </c>
    </row>
    <row r="74" spans="2:15" s="1" customFormat="1" x14ac:dyDescent="0.25">
      <c r="B74" s="5" t="s">
        <v>78</v>
      </c>
      <c r="C74" s="5" t="s">
        <v>30</v>
      </c>
      <c r="D74" s="5" t="s">
        <v>29</v>
      </c>
      <c r="E74" s="5" t="s">
        <v>28</v>
      </c>
      <c r="F74" s="5">
        <v>7.56</v>
      </c>
      <c r="G74" s="5">
        <v>10.504843421477322</v>
      </c>
      <c r="H74" s="6">
        <v>-2.944843421477322</v>
      </c>
      <c r="I74" s="5">
        <v>1</v>
      </c>
      <c r="J74" s="5" t="str">
        <f>IF(_xlfn.MINIFS($G$5:$G$355,$B$5:$B$355,B74)=G74,"Sim","Não")</f>
        <v>Não</v>
      </c>
      <c r="L74" s="3" t="s">
        <v>63</v>
      </c>
      <c r="M74" s="1">
        <v>14.52</v>
      </c>
      <c r="N74" s="1">
        <v>96.493875546249996</v>
      </c>
      <c r="O74" s="1">
        <v>-81.97387554625</v>
      </c>
    </row>
    <row r="75" spans="2:15" s="1" customFormat="1" x14ac:dyDescent="0.25">
      <c r="B75" s="5" t="s">
        <v>77</v>
      </c>
      <c r="C75" s="5" t="s">
        <v>30</v>
      </c>
      <c r="D75" s="5" t="s">
        <v>29</v>
      </c>
      <c r="E75" s="5" t="s">
        <v>28</v>
      </c>
      <c r="F75" s="5">
        <v>9.33</v>
      </c>
      <c r="G75" s="5">
        <v>12.95746677894377</v>
      </c>
      <c r="H75" s="6">
        <v>-3.62746677894377</v>
      </c>
      <c r="I75" s="5">
        <v>1</v>
      </c>
      <c r="J75" s="5" t="str">
        <f>IF(_xlfn.MINIFS($G$5:$G$355,$B$5:$B$355,B75)=G75,"Sim","Não")</f>
        <v>Não</v>
      </c>
      <c r="L75" s="3" t="s">
        <v>86</v>
      </c>
      <c r="M75" s="1">
        <v>109.41</v>
      </c>
      <c r="N75" s="1">
        <v>97.794945330823296</v>
      </c>
      <c r="O75" s="1">
        <v>11.6150546691767</v>
      </c>
    </row>
    <row r="76" spans="2:15" s="1" customFormat="1" x14ac:dyDescent="0.25">
      <c r="B76" s="5" t="s">
        <v>77</v>
      </c>
      <c r="C76" s="5" t="s">
        <v>30</v>
      </c>
      <c r="D76" s="5" t="s">
        <v>29</v>
      </c>
      <c r="E76" s="5" t="s">
        <v>28</v>
      </c>
      <c r="F76" s="5">
        <v>9.33</v>
      </c>
      <c r="G76" s="5">
        <v>7.2122805580292031</v>
      </c>
      <c r="H76" s="6">
        <v>2.117719441970797</v>
      </c>
      <c r="I76" s="5">
        <v>1</v>
      </c>
      <c r="J76" s="5" t="str">
        <f>IF(_xlfn.MINIFS($G$5:$G$355,$B$5:$B$355,B76)=G76,"Sim","Não")</f>
        <v>Sim</v>
      </c>
      <c r="L76" s="3" t="s">
        <v>94</v>
      </c>
      <c r="M76" s="1">
        <v>76.23</v>
      </c>
      <c r="N76" s="1">
        <v>97.84175325345052</v>
      </c>
      <c r="O76" s="1">
        <v>-21.611753253450516</v>
      </c>
    </row>
    <row r="77" spans="2:15" s="1" customFormat="1" x14ac:dyDescent="0.25">
      <c r="B77" s="5" t="s">
        <v>76</v>
      </c>
      <c r="C77" s="5" t="s">
        <v>30</v>
      </c>
      <c r="D77" s="5" t="s">
        <v>29</v>
      </c>
      <c r="E77" s="5" t="s">
        <v>28</v>
      </c>
      <c r="F77" s="5">
        <v>27.54</v>
      </c>
      <c r="G77" s="5">
        <v>24.979800907894628</v>
      </c>
      <c r="H77" s="6">
        <v>2.5601990921053712</v>
      </c>
      <c r="I77" s="5">
        <v>1</v>
      </c>
      <c r="J77" s="5" t="str">
        <f>IF(_xlfn.MINIFS($G$5:$G$355,$B$5:$B$355,B77)=G77,"Sim","Não")</f>
        <v>Sim</v>
      </c>
      <c r="L77" s="3" t="s">
        <v>44</v>
      </c>
      <c r="M77" s="1">
        <v>76.61</v>
      </c>
      <c r="N77" s="1">
        <v>98.462660999999997</v>
      </c>
      <c r="O77" s="1">
        <v>-21.852660999999998</v>
      </c>
    </row>
    <row r="78" spans="2:15" s="1" customFormat="1" x14ac:dyDescent="0.25">
      <c r="B78" s="5" t="s">
        <v>75</v>
      </c>
      <c r="C78" s="5" t="s">
        <v>30</v>
      </c>
      <c r="D78" s="5" t="s">
        <v>29</v>
      </c>
      <c r="E78" s="5" t="s">
        <v>28</v>
      </c>
      <c r="F78" s="5">
        <v>21.24</v>
      </c>
      <c r="G78" s="5">
        <v>14.435760309471503</v>
      </c>
      <c r="H78" s="6">
        <v>6.8042396905284956</v>
      </c>
      <c r="I78" s="5">
        <v>1</v>
      </c>
      <c r="J78" s="5" t="str">
        <f>IF(_xlfn.MINIFS($G$5:$G$355,$B$5:$B$355,B78)=G78,"Sim","Não")</f>
        <v>Sim</v>
      </c>
      <c r="L78" s="3" t="s">
        <v>102</v>
      </c>
      <c r="M78" s="1">
        <v>79.33</v>
      </c>
      <c r="N78" s="1">
        <v>284.73548165744813</v>
      </c>
      <c r="O78" s="1">
        <v>-205.40548165744815</v>
      </c>
    </row>
    <row r="79" spans="2:15" s="1" customFormat="1" x14ac:dyDescent="0.25">
      <c r="B79" s="5" t="s">
        <v>74</v>
      </c>
      <c r="C79" s="5" t="s">
        <v>30</v>
      </c>
      <c r="D79" s="5" t="s">
        <v>29</v>
      </c>
      <c r="E79" s="5" t="s">
        <v>28</v>
      </c>
      <c r="F79" s="5">
        <v>8.9700000000000006</v>
      </c>
      <c r="G79" s="5">
        <v>11.507171231948769</v>
      </c>
      <c r="H79" s="6">
        <v>-2.5371712319487685</v>
      </c>
      <c r="I79" s="5">
        <v>1</v>
      </c>
      <c r="J79" s="5" t="str">
        <f>IF(_xlfn.MINIFS($G$5:$G$355,$B$5:$B$355,B79)=G79,"Sim","Não")</f>
        <v>Sim</v>
      </c>
    </row>
    <row r="80" spans="2:15" s="1" customFormat="1" x14ac:dyDescent="0.25">
      <c r="B80" s="5" t="s">
        <v>73</v>
      </c>
      <c r="C80" s="5" t="s">
        <v>30</v>
      </c>
      <c r="D80" s="5" t="s">
        <v>29</v>
      </c>
      <c r="E80" s="5" t="s">
        <v>28</v>
      </c>
      <c r="F80" s="5">
        <v>25.71</v>
      </c>
      <c r="G80" s="5">
        <v>43.990431726612911</v>
      </c>
      <c r="H80" s="6">
        <v>-18.28043172661291</v>
      </c>
      <c r="I80" s="5">
        <v>1</v>
      </c>
      <c r="J80" s="5" t="str">
        <f>IF(_xlfn.MINIFS($G$5:$G$355,$B$5:$B$355,B80)=G80,"Sim","Não")</f>
        <v>Não</v>
      </c>
    </row>
    <row r="81" spans="2:10" s="1" customFormat="1" x14ac:dyDescent="0.25">
      <c r="B81" s="5" t="s">
        <v>72</v>
      </c>
      <c r="C81" s="5" t="s">
        <v>30</v>
      </c>
      <c r="D81" s="5" t="s">
        <v>29</v>
      </c>
      <c r="E81" s="5" t="s">
        <v>28</v>
      </c>
      <c r="F81" s="5">
        <v>6.91</v>
      </c>
      <c r="G81" s="5">
        <v>17.02837358460156</v>
      </c>
      <c r="H81" s="6">
        <v>-10.11837358460156</v>
      </c>
      <c r="I81" s="5">
        <v>1</v>
      </c>
      <c r="J81" s="5" t="str">
        <f>IF(_xlfn.MINIFS($G$5:$G$355,$B$5:$B$355,B81)=G81,"Sim","Não")</f>
        <v>Não</v>
      </c>
    </row>
    <row r="82" spans="2:10" s="1" customFormat="1" x14ac:dyDescent="0.25">
      <c r="B82" s="5" t="s">
        <v>71</v>
      </c>
      <c r="C82" s="5" t="s">
        <v>30</v>
      </c>
      <c r="D82" s="5" t="s">
        <v>29</v>
      </c>
      <c r="E82" s="5" t="s">
        <v>28</v>
      </c>
      <c r="F82" s="5">
        <v>6.95</v>
      </c>
      <c r="G82" s="5">
        <v>9.6537047220825691</v>
      </c>
      <c r="H82" s="6">
        <v>-2.703704722082569</v>
      </c>
      <c r="I82" s="5">
        <v>1</v>
      </c>
      <c r="J82" s="5" t="str">
        <f>IF(_xlfn.MINIFS($G$5:$G$355,$B$5:$B$355,B82)=G82,"Sim","Não")</f>
        <v>Não</v>
      </c>
    </row>
    <row r="83" spans="2:10" s="1" customFormat="1" x14ac:dyDescent="0.25">
      <c r="B83" s="5" t="s">
        <v>70</v>
      </c>
      <c r="C83" s="5" t="s">
        <v>30</v>
      </c>
      <c r="D83" s="5" t="s">
        <v>29</v>
      </c>
      <c r="E83" s="5" t="s">
        <v>28</v>
      </c>
      <c r="F83" s="5">
        <v>7.84</v>
      </c>
      <c r="G83" s="5">
        <v>10.902414787641971</v>
      </c>
      <c r="H83" s="6">
        <v>-3.0624147876419716</v>
      </c>
      <c r="I83" s="5">
        <v>1</v>
      </c>
      <c r="J83" s="5" t="str">
        <f>IF(_xlfn.MINIFS($G$5:$G$355,$B$5:$B$355,B83)=G83,"Sim","Não")</f>
        <v>Não</v>
      </c>
    </row>
    <row r="84" spans="2:10" s="1" customFormat="1" x14ac:dyDescent="0.25">
      <c r="B84" s="5" t="s">
        <v>98</v>
      </c>
      <c r="C84" s="5" t="s">
        <v>30</v>
      </c>
      <c r="D84" s="5" t="s">
        <v>29</v>
      </c>
      <c r="E84" s="5" t="s">
        <v>28</v>
      </c>
      <c r="F84" s="5">
        <v>24.54</v>
      </c>
      <c r="G84" s="5">
        <v>69.328606823726375</v>
      </c>
      <c r="H84" s="6">
        <v>-44.788606823726376</v>
      </c>
      <c r="I84" s="5">
        <v>1</v>
      </c>
      <c r="J84" s="5" t="str">
        <f>IF(_xlfn.MINIFS($G$5:$G$355,$B$5:$B$355,B84)=G84,"Sim","Não")</f>
        <v>Não</v>
      </c>
    </row>
    <row r="85" spans="2:10" s="1" customFormat="1" x14ac:dyDescent="0.25">
      <c r="B85" s="5" t="s">
        <v>97</v>
      </c>
      <c r="C85" s="5" t="s">
        <v>30</v>
      </c>
      <c r="D85" s="5" t="s">
        <v>29</v>
      </c>
      <c r="E85" s="5" t="s">
        <v>28</v>
      </c>
      <c r="F85" s="5">
        <v>11.77</v>
      </c>
      <c r="G85" s="5">
        <v>28.753929088105561</v>
      </c>
      <c r="H85" s="6">
        <v>-16.983929088105562</v>
      </c>
      <c r="I85" s="5">
        <v>1</v>
      </c>
      <c r="J85" s="5" t="str">
        <f>IF(_xlfn.MINIFS($G$5:$G$355,$B$5:$B$355,B85)=G85,"Sim","Não")</f>
        <v>Não</v>
      </c>
    </row>
    <row r="86" spans="2:10" s="1" customFormat="1" x14ac:dyDescent="0.25">
      <c r="B86" s="5" t="s">
        <v>96</v>
      </c>
      <c r="C86" s="5" t="s">
        <v>30</v>
      </c>
      <c r="D86" s="5" t="s">
        <v>29</v>
      </c>
      <c r="E86" s="5" t="s">
        <v>28</v>
      </c>
      <c r="F86" s="5">
        <v>12.02</v>
      </c>
      <c r="G86" s="5">
        <v>34.34792619794343</v>
      </c>
      <c r="H86" s="6">
        <v>-22.32792619794343</v>
      </c>
      <c r="I86" s="5">
        <v>1</v>
      </c>
      <c r="J86" s="5" t="str">
        <f>IF(_xlfn.MINIFS($G$5:$G$355,$B$5:$B$355,B86)=G86,"Sim","Não")</f>
        <v>Não</v>
      </c>
    </row>
    <row r="87" spans="2:10" s="1" customFormat="1" x14ac:dyDescent="0.25">
      <c r="B87" s="5" t="s">
        <v>69</v>
      </c>
      <c r="C87" s="5" t="s">
        <v>30</v>
      </c>
      <c r="D87" s="5" t="s">
        <v>29</v>
      </c>
      <c r="E87" s="5" t="s">
        <v>28</v>
      </c>
      <c r="F87" s="5">
        <v>10.82</v>
      </c>
      <c r="G87" s="5">
        <v>13.875800638817058</v>
      </c>
      <c r="H87" s="6">
        <v>-3.0558006388170575</v>
      </c>
      <c r="I87" s="5">
        <v>1</v>
      </c>
      <c r="J87" s="5" t="str">
        <f>IF(_xlfn.MINIFS($G$5:$G$355,$B$5:$B$355,B87)=G87,"Sim","Não")</f>
        <v>Sim</v>
      </c>
    </row>
    <row r="88" spans="2:10" s="1" customFormat="1" x14ac:dyDescent="0.25">
      <c r="B88" s="5" t="s">
        <v>69</v>
      </c>
      <c r="C88" s="5" t="s">
        <v>30</v>
      </c>
      <c r="D88" s="5" t="s">
        <v>29</v>
      </c>
      <c r="E88" s="5" t="s">
        <v>28</v>
      </c>
      <c r="F88" s="5">
        <v>10.82</v>
      </c>
      <c r="G88" s="5">
        <v>13.875800638817058</v>
      </c>
      <c r="H88" s="6">
        <v>-3.0558006388170575</v>
      </c>
      <c r="I88" s="5">
        <v>1</v>
      </c>
      <c r="J88" s="5" t="str">
        <f>IF(_xlfn.MINIFS($G$5:$G$355,$B$5:$B$355,B88)=G88,"Sim","Não")</f>
        <v>Sim</v>
      </c>
    </row>
    <row r="89" spans="2:10" s="1" customFormat="1" x14ac:dyDescent="0.25">
      <c r="B89" s="5" t="s">
        <v>95</v>
      </c>
      <c r="C89" s="5" t="s">
        <v>30</v>
      </c>
      <c r="D89" s="5" t="s">
        <v>29</v>
      </c>
      <c r="E89" s="5" t="s">
        <v>28</v>
      </c>
      <c r="F89" s="5">
        <v>37.17</v>
      </c>
      <c r="G89" s="5">
        <v>20.869696925291031</v>
      </c>
      <c r="H89" s="6">
        <v>16.300303074708971</v>
      </c>
      <c r="I89" s="5">
        <v>1</v>
      </c>
      <c r="J89" s="5" t="str">
        <f>IF(_xlfn.MINIFS($G$5:$G$355,$B$5:$B$355,B89)=G89,"Sim","Não")</f>
        <v>Sim</v>
      </c>
    </row>
    <row r="90" spans="2:10" s="1" customFormat="1" x14ac:dyDescent="0.25">
      <c r="B90" s="5" t="s">
        <v>94</v>
      </c>
      <c r="C90" s="5" t="s">
        <v>30</v>
      </c>
      <c r="D90" s="5" t="s">
        <v>29</v>
      </c>
      <c r="E90" s="5" t="s">
        <v>28</v>
      </c>
      <c r="F90" s="5">
        <v>76.23</v>
      </c>
      <c r="G90" s="5">
        <v>97.84175325345052</v>
      </c>
      <c r="H90" s="6">
        <v>-21.611753253450516</v>
      </c>
      <c r="I90" s="5">
        <v>1</v>
      </c>
      <c r="J90" s="5" t="str">
        <f>IF(_xlfn.MINIFS($G$5:$G$355,$B$5:$B$355,B90)=G90,"Sim","Não")</f>
        <v>Sim</v>
      </c>
    </row>
    <row r="91" spans="2:10" s="1" customFormat="1" x14ac:dyDescent="0.25">
      <c r="B91" s="5" t="s">
        <v>68</v>
      </c>
      <c r="C91" s="5" t="s">
        <v>30</v>
      </c>
      <c r="D91" s="5" t="s">
        <v>29</v>
      </c>
      <c r="E91" s="5" t="s">
        <v>28</v>
      </c>
      <c r="F91" s="5">
        <v>12.38</v>
      </c>
      <c r="G91" s="5">
        <v>15.886055856466506</v>
      </c>
      <c r="H91" s="6">
        <v>-3.5060558564665047</v>
      </c>
      <c r="I91" s="5">
        <v>1</v>
      </c>
      <c r="J91" s="5" t="str">
        <f>IF(_xlfn.MINIFS($G$5:$G$355,$B$5:$B$355,B91)=G91,"Sim","Não")</f>
        <v>Sim</v>
      </c>
    </row>
    <row r="92" spans="2:10" s="1" customFormat="1" x14ac:dyDescent="0.25">
      <c r="B92" s="5" t="s">
        <v>67</v>
      </c>
      <c r="C92" s="5" t="s">
        <v>30</v>
      </c>
      <c r="D92" s="5" t="s">
        <v>29</v>
      </c>
      <c r="E92" s="5" t="s">
        <v>28</v>
      </c>
      <c r="F92" s="5">
        <v>7.26</v>
      </c>
      <c r="G92" s="5">
        <v>10.269660359802453</v>
      </c>
      <c r="H92" s="6">
        <v>-3.0096603598024529</v>
      </c>
      <c r="I92" s="5">
        <v>1</v>
      </c>
      <c r="J92" s="5" t="str">
        <f>IF(_xlfn.MINIFS($G$5:$G$355,$B$5:$B$355,B92)=G92,"Sim","Não")</f>
        <v>Sim</v>
      </c>
    </row>
    <row r="93" spans="2:10" s="1" customFormat="1" x14ac:dyDescent="0.25">
      <c r="B93" s="5" t="s">
        <v>93</v>
      </c>
      <c r="C93" s="5" t="s">
        <v>30</v>
      </c>
      <c r="D93" s="5" t="s">
        <v>29</v>
      </c>
      <c r="E93" s="5" t="s">
        <v>28</v>
      </c>
      <c r="F93" s="5">
        <v>40.17</v>
      </c>
      <c r="G93" s="5">
        <v>64.322567368075681</v>
      </c>
      <c r="H93" s="6">
        <v>-24.15256736807568</v>
      </c>
      <c r="I93" s="5">
        <v>1</v>
      </c>
      <c r="J93" s="5" t="str">
        <f>IF(_xlfn.MINIFS($G$5:$G$355,$B$5:$B$355,B93)=G93,"Sim","Não")</f>
        <v>Sim</v>
      </c>
    </row>
    <row r="94" spans="2:10" s="1" customFormat="1" x14ac:dyDescent="0.25">
      <c r="B94" s="5" t="s">
        <v>92</v>
      </c>
      <c r="C94" s="5" t="s">
        <v>30</v>
      </c>
      <c r="D94" s="5" t="s">
        <v>29</v>
      </c>
      <c r="E94" s="5" t="s">
        <v>28</v>
      </c>
      <c r="F94" s="5">
        <v>44.29</v>
      </c>
      <c r="G94" s="5">
        <v>69.328606823726375</v>
      </c>
      <c r="H94" s="6">
        <v>-25.038606823726376</v>
      </c>
      <c r="I94" s="5">
        <v>1</v>
      </c>
      <c r="J94" s="5" t="str">
        <f>IF(_xlfn.MINIFS($G$5:$G$355,$B$5:$B$355,B94)=G94,"Sim","Não")</f>
        <v>Sim</v>
      </c>
    </row>
    <row r="95" spans="2:10" s="1" customFormat="1" x14ac:dyDescent="0.25">
      <c r="B95" s="5" t="s">
        <v>91</v>
      </c>
      <c r="C95" s="5" t="s">
        <v>30</v>
      </c>
      <c r="D95" s="5" t="s">
        <v>29</v>
      </c>
      <c r="E95" s="5" t="s">
        <v>28</v>
      </c>
      <c r="F95" s="5">
        <v>72.16</v>
      </c>
      <c r="G95" s="5">
        <v>92.611729929538029</v>
      </c>
      <c r="H95" s="6">
        <v>-20.451729929538033</v>
      </c>
      <c r="I95" s="5">
        <v>1</v>
      </c>
      <c r="J95" s="5" t="str">
        <f>IF(_xlfn.MINIFS($G$5:$G$355,$B$5:$B$355,B95)=G95,"Sim","Não")</f>
        <v>Sim</v>
      </c>
    </row>
    <row r="96" spans="2:10" s="1" customFormat="1" x14ac:dyDescent="0.25">
      <c r="B96" s="5" t="s">
        <v>90</v>
      </c>
      <c r="C96" s="5" t="s">
        <v>30</v>
      </c>
      <c r="D96" s="5" t="s">
        <v>29</v>
      </c>
      <c r="E96" s="5" t="s">
        <v>28</v>
      </c>
      <c r="F96" s="5">
        <v>55.13</v>
      </c>
      <c r="G96" s="5">
        <v>70.7565039838952</v>
      </c>
      <c r="H96" s="6">
        <v>-15.626503983895198</v>
      </c>
      <c r="I96" s="5">
        <v>1</v>
      </c>
      <c r="J96" s="5" t="str">
        <f>IF(_xlfn.MINIFS($G$5:$G$355,$B$5:$B$355,B96)=G96,"Sim","Não")</f>
        <v>Sim</v>
      </c>
    </row>
    <row r="97" spans="2:10" s="1" customFormat="1" x14ac:dyDescent="0.25">
      <c r="B97" s="5" t="s">
        <v>49</v>
      </c>
      <c r="C97" s="5" t="s">
        <v>30</v>
      </c>
      <c r="D97" s="5" t="s">
        <v>29</v>
      </c>
      <c r="E97" s="5" t="s">
        <v>28</v>
      </c>
      <c r="F97" s="5">
        <v>4.9400000000000004</v>
      </c>
      <c r="G97" s="5">
        <v>11.471816593215809</v>
      </c>
      <c r="H97" s="6">
        <v>-6.531816593215809</v>
      </c>
      <c r="I97" s="5">
        <v>1</v>
      </c>
      <c r="J97" s="5" t="str">
        <f>IF(_xlfn.MINIFS($G$5:$G$355,$B$5:$B$355,B97)=G97,"Sim","Não")</f>
        <v>Não</v>
      </c>
    </row>
    <row r="98" spans="2:10" s="1" customFormat="1" x14ac:dyDescent="0.25">
      <c r="B98" s="5" t="s">
        <v>48</v>
      </c>
      <c r="C98" s="5" t="s">
        <v>30</v>
      </c>
      <c r="D98" s="5" t="s">
        <v>29</v>
      </c>
      <c r="E98" s="5" t="s">
        <v>28</v>
      </c>
      <c r="F98" s="5">
        <v>5.74</v>
      </c>
      <c r="G98" s="5">
        <v>10.723939881329621</v>
      </c>
      <c r="H98" s="6">
        <v>-4.9839398813296203</v>
      </c>
      <c r="I98" s="5">
        <v>1</v>
      </c>
      <c r="J98" s="5" t="str">
        <f>IF(_xlfn.MINIFS($G$5:$G$355,$B$5:$B$355,B98)=G98,"Sim","Não")</f>
        <v>Não</v>
      </c>
    </row>
    <row r="99" spans="2:10" s="1" customFormat="1" x14ac:dyDescent="0.25">
      <c r="B99" s="5" t="s">
        <v>48</v>
      </c>
      <c r="C99" s="5" t="s">
        <v>30</v>
      </c>
      <c r="D99" s="5" t="s">
        <v>29</v>
      </c>
      <c r="E99" s="5" t="s">
        <v>28</v>
      </c>
      <c r="F99" s="5">
        <v>5.74</v>
      </c>
      <c r="G99" s="5">
        <v>10.723939881329621</v>
      </c>
      <c r="H99" s="6">
        <v>-4.9839398813296203</v>
      </c>
      <c r="I99" s="5">
        <v>1</v>
      </c>
      <c r="J99" s="5" t="str">
        <f>IF(_xlfn.MINIFS($G$5:$G$355,$B$5:$B$355,B99)=G99,"Sim","Não")</f>
        <v>Não</v>
      </c>
    </row>
    <row r="100" spans="2:10" s="1" customFormat="1" x14ac:dyDescent="0.25">
      <c r="B100" s="5" t="s">
        <v>66</v>
      </c>
      <c r="C100" s="5" t="s">
        <v>30</v>
      </c>
      <c r="D100" s="5" t="s">
        <v>29</v>
      </c>
      <c r="E100" s="5" t="s">
        <v>28</v>
      </c>
      <c r="F100" s="5">
        <v>8.8800000000000008</v>
      </c>
      <c r="G100" s="5">
        <v>16.87718447352486</v>
      </c>
      <c r="H100" s="6">
        <v>-7.9971844735248592</v>
      </c>
      <c r="I100" s="5">
        <v>1</v>
      </c>
      <c r="J100" s="5" t="str">
        <f>IF(_xlfn.MINIFS($G$5:$G$355,$B$5:$B$355,B100)=G100,"Sim","Não")</f>
        <v>Não</v>
      </c>
    </row>
    <row r="101" spans="2:10" s="1" customFormat="1" x14ac:dyDescent="0.25">
      <c r="B101" s="5" t="s">
        <v>41</v>
      </c>
      <c r="C101" s="5" t="s">
        <v>30</v>
      </c>
      <c r="D101" s="5" t="s">
        <v>29</v>
      </c>
      <c r="E101" s="5" t="s">
        <v>28</v>
      </c>
      <c r="F101" s="5">
        <v>11.86</v>
      </c>
      <c r="G101" s="5">
        <v>13.828184625845758</v>
      </c>
      <c r="H101" s="6">
        <v>-1.9681846258457583</v>
      </c>
      <c r="I101" s="5">
        <v>1</v>
      </c>
      <c r="J101" s="5" t="str">
        <f>IF(_xlfn.MINIFS($G$5:$G$355,$B$5:$B$355,B101)=G101,"Sim","Não")</f>
        <v>Sim</v>
      </c>
    </row>
    <row r="102" spans="2:10" s="1" customFormat="1" x14ac:dyDescent="0.25">
      <c r="B102" s="5" t="s">
        <v>40</v>
      </c>
      <c r="C102" s="5" t="s">
        <v>30</v>
      </c>
      <c r="D102" s="5" t="s">
        <v>29</v>
      </c>
      <c r="E102" s="5" t="s">
        <v>28</v>
      </c>
      <c r="F102" s="5">
        <v>10.89</v>
      </c>
      <c r="G102" s="5">
        <v>13.071115262709306</v>
      </c>
      <c r="H102" s="6">
        <v>-2.1811152627093051</v>
      </c>
      <c r="I102" s="5">
        <v>1</v>
      </c>
      <c r="J102" s="5" t="str">
        <f>IF(_xlfn.MINIFS($G$5:$G$355,$B$5:$B$355,B102)=G102,"Sim","Não")</f>
        <v>Sim</v>
      </c>
    </row>
    <row r="103" spans="2:10" s="1" customFormat="1" x14ac:dyDescent="0.25">
      <c r="B103" s="5" t="s">
        <v>47</v>
      </c>
      <c r="C103" s="5" t="s">
        <v>30</v>
      </c>
      <c r="D103" s="5" t="s">
        <v>29</v>
      </c>
      <c r="E103" s="5" t="s">
        <v>28</v>
      </c>
      <c r="F103" s="5">
        <v>18.14</v>
      </c>
      <c r="G103" s="5">
        <v>23.32916727411725</v>
      </c>
      <c r="H103" s="6">
        <v>-5.1891672741172492</v>
      </c>
      <c r="I103" s="5">
        <v>1</v>
      </c>
      <c r="J103" s="5" t="str">
        <f>IF(_xlfn.MINIFS($G$5:$G$355,$B$5:$B$355,B103)=G103,"Sim","Não")</f>
        <v>Não</v>
      </c>
    </row>
    <row r="104" spans="2:10" s="1" customFormat="1" x14ac:dyDescent="0.25">
      <c r="B104" s="5" t="s">
        <v>46</v>
      </c>
      <c r="C104" s="5" t="s">
        <v>30</v>
      </c>
      <c r="D104" s="5" t="s">
        <v>29</v>
      </c>
      <c r="E104" s="5" t="s">
        <v>28</v>
      </c>
      <c r="F104" s="5">
        <v>30.73</v>
      </c>
      <c r="G104" s="5">
        <v>33.707050707964406</v>
      </c>
      <c r="H104" s="6">
        <v>-2.9770507079644055</v>
      </c>
      <c r="I104" s="5">
        <v>1</v>
      </c>
      <c r="J104" s="5" t="str">
        <f>IF(_xlfn.MINIFS($G$5:$G$355,$B$5:$B$355,B104)=G104,"Sim","Não")</f>
        <v>Sim</v>
      </c>
    </row>
    <row r="105" spans="2:10" s="1" customFormat="1" x14ac:dyDescent="0.25">
      <c r="B105" s="5" t="s">
        <v>39</v>
      </c>
      <c r="C105" s="5" t="s">
        <v>30</v>
      </c>
      <c r="D105" s="5" t="s">
        <v>29</v>
      </c>
      <c r="E105" s="5" t="s">
        <v>28</v>
      </c>
      <c r="F105" s="5">
        <v>7.43</v>
      </c>
      <c r="G105" s="5">
        <v>11.144442075386461</v>
      </c>
      <c r="H105" s="6">
        <v>-3.7144420753864615</v>
      </c>
      <c r="I105" s="5">
        <v>1</v>
      </c>
      <c r="J105" s="5" t="str">
        <f>IF(_xlfn.MINIFS($G$5:$G$355,$B$5:$B$355,B105)=G105,"Sim","Não")</f>
        <v>Não</v>
      </c>
    </row>
    <row r="106" spans="2:10" s="1" customFormat="1" x14ac:dyDescent="0.25">
      <c r="B106" s="5" t="s">
        <v>38</v>
      </c>
      <c r="C106" s="5" t="s">
        <v>30</v>
      </c>
      <c r="D106" s="5" t="s">
        <v>29</v>
      </c>
      <c r="E106" s="5" t="s">
        <v>28</v>
      </c>
      <c r="F106" s="5">
        <v>6.95</v>
      </c>
      <c r="G106" s="5">
        <v>11.075529406876582</v>
      </c>
      <c r="H106" s="6">
        <v>-4.1255294068765815</v>
      </c>
      <c r="I106" s="5">
        <v>1</v>
      </c>
      <c r="J106" s="5" t="str">
        <f>IF(_xlfn.MINIFS($G$5:$G$355,$B$5:$B$355,B106)=G106,"Sim","Não")</f>
        <v>Não</v>
      </c>
    </row>
    <row r="107" spans="2:10" s="1" customFormat="1" x14ac:dyDescent="0.25">
      <c r="B107" s="5" t="s">
        <v>37</v>
      </c>
      <c r="C107" s="5" t="s">
        <v>30</v>
      </c>
      <c r="D107" s="5" t="s">
        <v>29</v>
      </c>
      <c r="E107" s="5" t="s">
        <v>28</v>
      </c>
      <c r="F107" s="5">
        <v>7.42</v>
      </c>
      <c r="G107" s="5">
        <v>13.518764257768675</v>
      </c>
      <c r="H107" s="6">
        <v>-6.0987642577686749</v>
      </c>
      <c r="I107" s="5">
        <v>1</v>
      </c>
      <c r="J107" s="5" t="str">
        <f>IF(_xlfn.MINIFS($G$5:$G$355,$B$5:$B$355,B107)=G107,"Sim","Não")</f>
        <v>Não</v>
      </c>
    </row>
    <row r="108" spans="2:10" s="1" customFormat="1" x14ac:dyDescent="0.25">
      <c r="B108" s="5" t="s">
        <v>36</v>
      </c>
      <c r="C108" s="5" t="s">
        <v>30</v>
      </c>
      <c r="D108" s="5" t="s">
        <v>29</v>
      </c>
      <c r="E108" s="5" t="s">
        <v>28</v>
      </c>
      <c r="F108" s="5">
        <v>6.14</v>
      </c>
      <c r="G108" s="5">
        <v>7.8730329694014465</v>
      </c>
      <c r="H108" s="6">
        <v>-1.7330329694014468</v>
      </c>
      <c r="I108" s="5">
        <v>1</v>
      </c>
      <c r="J108" s="5" t="str">
        <f>IF(_xlfn.MINIFS($G$5:$G$355,$B$5:$B$355,B108)=G108,"Sim","Não")</f>
        <v>Sim</v>
      </c>
    </row>
    <row r="109" spans="2:10" s="1" customFormat="1" x14ac:dyDescent="0.25">
      <c r="B109" s="5" t="s">
        <v>35</v>
      </c>
      <c r="C109" s="5" t="s">
        <v>30</v>
      </c>
      <c r="D109" s="5" t="s">
        <v>29</v>
      </c>
      <c r="E109" s="5" t="s">
        <v>28</v>
      </c>
      <c r="F109" s="5">
        <v>31.1</v>
      </c>
      <c r="G109" s="5">
        <v>19.458342418938507</v>
      </c>
      <c r="H109" s="6">
        <v>11.641657581061494</v>
      </c>
      <c r="I109" s="5">
        <v>1</v>
      </c>
      <c r="J109" s="5" t="str">
        <f>IF(_xlfn.MINIFS($G$5:$G$355,$B$5:$B$355,B109)=G109,"Sim","Não")</f>
        <v>Sim</v>
      </c>
    </row>
    <row r="110" spans="2:10" s="1" customFormat="1" x14ac:dyDescent="0.25">
      <c r="B110" s="5" t="s">
        <v>45</v>
      </c>
      <c r="C110" s="5" t="s">
        <v>30</v>
      </c>
      <c r="D110" s="5" t="s">
        <v>29</v>
      </c>
      <c r="E110" s="5" t="s">
        <v>28</v>
      </c>
      <c r="F110" s="5">
        <v>4.1500000000000004</v>
      </c>
      <c r="G110" s="5">
        <v>9.6245225729649757</v>
      </c>
      <c r="H110" s="6">
        <v>-5.4745225729649754</v>
      </c>
      <c r="I110" s="5">
        <v>1</v>
      </c>
      <c r="J110" s="5" t="str">
        <f>IF(_xlfn.MINIFS($G$5:$G$355,$B$5:$B$355,B110)=G110,"Sim","Não")</f>
        <v>Não</v>
      </c>
    </row>
    <row r="111" spans="2:10" s="1" customFormat="1" x14ac:dyDescent="0.25">
      <c r="B111" s="5" t="s">
        <v>89</v>
      </c>
      <c r="C111" s="5" t="s">
        <v>30</v>
      </c>
      <c r="D111" s="5" t="s">
        <v>29</v>
      </c>
      <c r="E111" s="5" t="s">
        <v>28</v>
      </c>
      <c r="F111" s="5">
        <v>24.73</v>
      </c>
      <c r="G111" s="5">
        <v>34.34792619794343</v>
      </c>
      <c r="H111" s="6">
        <v>-9.6179261979434294</v>
      </c>
      <c r="I111" s="5">
        <v>1</v>
      </c>
      <c r="J111" s="5" t="str">
        <f>IF(_xlfn.MINIFS($G$5:$G$355,$B$5:$B$355,B111)=G111,"Sim","Não")</f>
        <v>Não</v>
      </c>
    </row>
    <row r="112" spans="2:10" s="1" customFormat="1" x14ac:dyDescent="0.25">
      <c r="B112" s="5" t="s">
        <v>64</v>
      </c>
      <c r="C112" s="5" t="s">
        <v>30</v>
      </c>
      <c r="D112" s="5" t="s">
        <v>29</v>
      </c>
      <c r="E112" s="5" t="s">
        <v>28</v>
      </c>
      <c r="F112" s="5">
        <v>3.9</v>
      </c>
      <c r="G112" s="5">
        <v>9.3513264999291703</v>
      </c>
      <c r="H112" s="6">
        <v>-5.45132649992917</v>
      </c>
      <c r="I112" s="5">
        <v>1</v>
      </c>
      <c r="J112" s="5" t="str">
        <f>IF(_xlfn.MINIFS($G$5:$G$355,$B$5:$B$355,B112)=G112,"Sim","Não")</f>
        <v>Não</v>
      </c>
    </row>
    <row r="113" spans="2:10" s="1" customFormat="1" x14ac:dyDescent="0.25">
      <c r="B113" s="5" t="s">
        <v>88</v>
      </c>
      <c r="C113" s="5" t="s">
        <v>30</v>
      </c>
      <c r="D113" s="5" t="s">
        <v>29</v>
      </c>
      <c r="E113" s="5" t="s">
        <v>28</v>
      </c>
      <c r="F113" s="5">
        <v>29.41</v>
      </c>
      <c r="G113" s="5">
        <v>75.992126904514237</v>
      </c>
      <c r="H113" s="6">
        <v>-46.58212690451424</v>
      </c>
      <c r="I113" s="5">
        <v>1</v>
      </c>
      <c r="J113" s="5" t="str">
        <f>IF(_xlfn.MINIFS($G$5:$G$355,$B$5:$B$355,B113)=G113,"Sim","Não")</f>
        <v>Não</v>
      </c>
    </row>
    <row r="114" spans="2:10" s="1" customFormat="1" x14ac:dyDescent="0.25">
      <c r="B114" s="5" t="s">
        <v>87</v>
      </c>
      <c r="C114" s="5" t="s">
        <v>30</v>
      </c>
      <c r="D114" s="5" t="s">
        <v>29</v>
      </c>
      <c r="E114" s="5" t="s">
        <v>28</v>
      </c>
      <c r="F114" s="5">
        <v>43.52</v>
      </c>
      <c r="G114" s="5">
        <v>92.611729929538029</v>
      </c>
      <c r="H114" s="6">
        <v>-49.091729929538026</v>
      </c>
      <c r="I114" s="5">
        <v>1</v>
      </c>
      <c r="J114" s="5" t="str">
        <f>IF(_xlfn.MINIFS($G$5:$G$355,$B$5:$B$355,B114)=G114,"Sim","Não")</f>
        <v>Não</v>
      </c>
    </row>
    <row r="115" spans="2:10" s="1" customFormat="1" x14ac:dyDescent="0.25">
      <c r="B115" s="5" t="s">
        <v>62</v>
      </c>
      <c r="C115" s="5" t="s">
        <v>30</v>
      </c>
      <c r="D115" s="5" t="s">
        <v>29</v>
      </c>
      <c r="E115" s="5" t="s">
        <v>28</v>
      </c>
      <c r="F115" s="5">
        <v>7.47</v>
      </c>
      <c r="G115" s="5">
        <v>20.768904184573227</v>
      </c>
      <c r="H115" s="6">
        <v>-13.298904184573228</v>
      </c>
      <c r="I115" s="5">
        <v>1</v>
      </c>
      <c r="J115" s="5" t="str">
        <f>IF(_xlfn.MINIFS($G$5:$G$355,$B$5:$B$355,B115)=G115,"Sim","Não")</f>
        <v>Não</v>
      </c>
    </row>
    <row r="116" spans="2:10" s="1" customFormat="1" x14ac:dyDescent="0.25">
      <c r="B116" s="5" t="s">
        <v>62</v>
      </c>
      <c r="C116" s="5" t="s">
        <v>30</v>
      </c>
      <c r="D116" s="5" t="s">
        <v>29</v>
      </c>
      <c r="E116" s="5" t="s">
        <v>28</v>
      </c>
      <c r="F116" s="5">
        <v>7.47</v>
      </c>
      <c r="G116" s="5">
        <v>20.768904184573227</v>
      </c>
      <c r="H116" s="6">
        <v>-13.298904184573228</v>
      </c>
      <c r="I116" s="5">
        <v>1</v>
      </c>
      <c r="J116" s="5" t="str">
        <f>IF(_xlfn.MINIFS($G$5:$G$355,$B$5:$B$355,B116)=G116,"Sim","Não")</f>
        <v>Não</v>
      </c>
    </row>
    <row r="117" spans="2:10" s="1" customFormat="1" x14ac:dyDescent="0.25">
      <c r="B117" s="5" t="s">
        <v>34</v>
      </c>
      <c r="C117" s="5" t="s">
        <v>30</v>
      </c>
      <c r="D117" s="5" t="s">
        <v>29</v>
      </c>
      <c r="E117" s="5" t="s">
        <v>28</v>
      </c>
      <c r="F117" s="5">
        <v>16.18</v>
      </c>
      <c r="G117" s="5">
        <v>20.768904184573227</v>
      </c>
      <c r="H117" s="6">
        <v>-4.5889041845732272</v>
      </c>
      <c r="I117" s="5">
        <v>1</v>
      </c>
      <c r="J117" s="5" t="str">
        <f>IF(_xlfn.MINIFS($G$5:$G$355,$B$5:$B$355,B117)=G117,"Sim","Não")</f>
        <v>Sim</v>
      </c>
    </row>
    <row r="118" spans="2:10" s="1" customFormat="1" x14ac:dyDescent="0.25">
      <c r="B118" s="5" t="s">
        <v>83</v>
      </c>
      <c r="C118" s="5" t="s">
        <v>30</v>
      </c>
      <c r="D118" s="5" t="s">
        <v>29</v>
      </c>
      <c r="E118" s="5" t="s">
        <v>28</v>
      </c>
      <c r="F118" s="5">
        <v>62.29</v>
      </c>
      <c r="G118" s="5">
        <v>65.130345231485109</v>
      </c>
      <c r="H118" s="6">
        <v>-2.8403452314851094</v>
      </c>
      <c r="I118" s="5">
        <v>1</v>
      </c>
      <c r="J118" s="5" t="str">
        <f>IF(_xlfn.MINIFS($G$5:$G$355,$B$5:$B$355,B118)=G118,"Sim","Não")</f>
        <v>Sim</v>
      </c>
    </row>
    <row r="119" spans="2:10" s="1" customFormat="1" x14ac:dyDescent="0.25">
      <c r="B119" s="5" t="s">
        <v>60</v>
      </c>
      <c r="C119" s="5" t="s">
        <v>30</v>
      </c>
      <c r="D119" s="5" t="s">
        <v>29</v>
      </c>
      <c r="E119" s="5" t="s">
        <v>28</v>
      </c>
      <c r="F119" s="5">
        <v>16.91</v>
      </c>
      <c r="G119" s="5">
        <v>21.692837641153059</v>
      </c>
      <c r="H119" s="6">
        <v>-4.7828376411530584</v>
      </c>
      <c r="I119" s="5">
        <v>1</v>
      </c>
      <c r="J119" s="5" t="str">
        <f>IF(_xlfn.MINIFS($G$5:$G$355,$B$5:$B$355,B119)=G119,"Sim","Não")</f>
        <v>Sim</v>
      </c>
    </row>
    <row r="120" spans="2:10" s="1" customFormat="1" x14ac:dyDescent="0.25">
      <c r="B120" s="5" t="s">
        <v>59</v>
      </c>
      <c r="C120" s="5" t="s">
        <v>30</v>
      </c>
      <c r="D120" s="5" t="s">
        <v>29</v>
      </c>
      <c r="E120" s="5" t="s">
        <v>28</v>
      </c>
      <c r="F120" s="5">
        <v>34.08</v>
      </c>
      <c r="G120" s="5">
        <v>43.738449874818421</v>
      </c>
      <c r="H120" s="6">
        <v>-9.6584498748184231</v>
      </c>
      <c r="I120" s="5">
        <v>1</v>
      </c>
      <c r="J120" s="5" t="str">
        <f>IF(_xlfn.MINIFS($G$5:$G$355,$B$5:$B$355,B120)=G120,"Sim","Não")</f>
        <v>Sim</v>
      </c>
    </row>
    <row r="121" spans="2:10" s="1" customFormat="1" x14ac:dyDescent="0.25">
      <c r="B121" s="5" t="s">
        <v>58</v>
      </c>
      <c r="C121" s="5" t="s">
        <v>30</v>
      </c>
      <c r="D121" s="5" t="s">
        <v>29</v>
      </c>
      <c r="E121" s="5" t="s">
        <v>28</v>
      </c>
      <c r="F121" s="5">
        <v>450.8</v>
      </c>
      <c r="G121" s="5">
        <v>12.027933725657402</v>
      </c>
      <c r="H121" s="6">
        <v>438.77206627434259</v>
      </c>
      <c r="I121" s="5">
        <v>1</v>
      </c>
      <c r="J121" s="5" t="str">
        <f>IF(_xlfn.MINIFS($G$5:$G$355,$B$5:$B$355,B121)=G121,"Sim","Não")</f>
        <v>Sim</v>
      </c>
    </row>
    <row r="122" spans="2:10" s="1" customFormat="1" x14ac:dyDescent="0.25">
      <c r="B122" s="5" t="s">
        <v>57</v>
      </c>
      <c r="C122" s="5" t="s">
        <v>30</v>
      </c>
      <c r="D122" s="5" t="s">
        <v>29</v>
      </c>
      <c r="E122" s="5" t="s">
        <v>28</v>
      </c>
      <c r="F122" s="5">
        <v>4.08</v>
      </c>
      <c r="G122" s="5">
        <v>5.2188241304993941</v>
      </c>
      <c r="H122" s="6">
        <v>-1.138824130499394</v>
      </c>
      <c r="I122" s="5">
        <v>1</v>
      </c>
      <c r="J122" s="5" t="str">
        <f>IF(_xlfn.MINIFS($G$5:$G$355,$B$5:$B$355,B122)=G122,"Sim","Não")</f>
        <v>Sim</v>
      </c>
    </row>
    <row r="123" spans="2:10" s="1" customFormat="1" x14ac:dyDescent="0.25">
      <c r="B123" s="5" t="s">
        <v>33</v>
      </c>
      <c r="C123" s="5" t="s">
        <v>30</v>
      </c>
      <c r="D123" s="5" t="s">
        <v>29</v>
      </c>
      <c r="E123" s="5" t="s">
        <v>28</v>
      </c>
      <c r="F123" s="5">
        <v>11.13</v>
      </c>
      <c r="G123" s="5">
        <v>25.847738397409014</v>
      </c>
      <c r="H123" s="6">
        <v>-14.717738397409013</v>
      </c>
      <c r="I123" s="5">
        <v>1</v>
      </c>
      <c r="J123" s="5" t="str">
        <f>IF(_xlfn.MINIFS($G$5:$G$355,$B$5:$B$355,B123)=G123,"Sim","Não")</f>
        <v>Não</v>
      </c>
    </row>
    <row r="124" spans="2:10" s="1" customFormat="1" x14ac:dyDescent="0.25">
      <c r="B124" s="5" t="s">
        <v>32</v>
      </c>
      <c r="C124" s="5" t="s">
        <v>30</v>
      </c>
      <c r="D124" s="5" t="s">
        <v>29</v>
      </c>
      <c r="E124" s="5" t="s">
        <v>28</v>
      </c>
      <c r="F124" s="5">
        <v>5.16</v>
      </c>
      <c r="G124" s="5">
        <v>6.6075241137224081</v>
      </c>
      <c r="H124" s="6">
        <v>-1.447524113722408</v>
      </c>
      <c r="I124" s="5">
        <v>1</v>
      </c>
      <c r="J124" s="5" t="str">
        <f>IF(_xlfn.MINIFS($G$5:$G$355,$B$5:$B$355,B124)=G124,"Sim","Não")</f>
        <v>Sim</v>
      </c>
    </row>
    <row r="125" spans="2:10" s="1" customFormat="1" x14ac:dyDescent="0.25">
      <c r="B125" s="5" t="s">
        <v>82</v>
      </c>
      <c r="C125" s="5" t="s">
        <v>30</v>
      </c>
      <c r="D125" s="5" t="s">
        <v>29</v>
      </c>
      <c r="E125" s="5" t="s">
        <v>28</v>
      </c>
      <c r="F125" s="5">
        <v>22.22</v>
      </c>
      <c r="G125" s="5">
        <v>65.392090339025671</v>
      </c>
      <c r="H125" s="6">
        <v>-43.172090339025672</v>
      </c>
      <c r="I125" s="5">
        <v>1</v>
      </c>
      <c r="J125" s="5" t="str">
        <f>IF(_xlfn.MINIFS($G$5:$G$355,$B$5:$B$355,B125)=G125,"Sim","Não")</f>
        <v>Não</v>
      </c>
    </row>
    <row r="126" spans="2:10" s="1" customFormat="1" x14ac:dyDescent="0.25">
      <c r="B126" s="5" t="s">
        <v>56</v>
      </c>
      <c r="C126" s="5" t="s">
        <v>30</v>
      </c>
      <c r="D126" s="5" t="s">
        <v>29</v>
      </c>
      <c r="E126" s="5" t="s">
        <v>28</v>
      </c>
      <c r="F126" s="5">
        <v>15.61</v>
      </c>
      <c r="G126" s="5">
        <v>10.415249874172609</v>
      </c>
      <c r="H126" s="6">
        <v>5.1947501258273903</v>
      </c>
      <c r="I126" s="5">
        <v>1</v>
      </c>
      <c r="J126" s="5" t="str">
        <f>IF(_xlfn.MINIFS($G$5:$G$355,$B$5:$B$355,B126)=G126,"Sim","Não")</f>
        <v>Sim</v>
      </c>
    </row>
    <row r="127" spans="2:10" s="1" customFormat="1" x14ac:dyDescent="0.25">
      <c r="B127" s="5" t="s">
        <v>86</v>
      </c>
      <c r="C127" s="5" t="s">
        <v>30</v>
      </c>
      <c r="D127" s="5" t="s">
        <v>29</v>
      </c>
      <c r="E127" s="5" t="s">
        <v>28</v>
      </c>
      <c r="F127" s="5">
        <v>109.41</v>
      </c>
      <c r="G127" s="5">
        <v>97.794945330823296</v>
      </c>
      <c r="H127" s="6">
        <v>11.6150546691767</v>
      </c>
      <c r="I127" s="5">
        <v>1</v>
      </c>
      <c r="J127" s="5" t="str">
        <f>IF(_xlfn.MINIFS($G$5:$G$355,$B$5:$B$355,B127)=G127,"Sim","Não")</f>
        <v>Sim</v>
      </c>
    </row>
    <row r="128" spans="2:10" s="1" customFormat="1" x14ac:dyDescent="0.25">
      <c r="B128" s="5" t="s">
        <v>43</v>
      </c>
      <c r="C128" s="5" t="s">
        <v>30</v>
      </c>
      <c r="D128" s="5" t="s">
        <v>29</v>
      </c>
      <c r="E128" s="5" t="s">
        <v>28</v>
      </c>
      <c r="F128" s="5">
        <v>30.7</v>
      </c>
      <c r="G128" s="5">
        <v>41.24263094136537</v>
      </c>
      <c r="H128" s="6">
        <v>-10.54263094136537</v>
      </c>
      <c r="I128" s="5">
        <v>1</v>
      </c>
      <c r="J128" s="5" t="str">
        <f>IF(_xlfn.MINIFS($G$5:$G$355,$B$5:$B$355,B128)=G128,"Sim","Não")</f>
        <v>Não</v>
      </c>
    </row>
    <row r="129" spans="2:10" s="1" customFormat="1" x14ac:dyDescent="0.25">
      <c r="B129" s="5" t="s">
        <v>54</v>
      </c>
      <c r="C129" s="5" t="s">
        <v>30</v>
      </c>
      <c r="D129" s="5" t="s">
        <v>29</v>
      </c>
      <c r="E129" s="5" t="s">
        <v>28</v>
      </c>
      <c r="F129" s="5">
        <v>12.98</v>
      </c>
      <c r="G129" s="5">
        <v>23.361517459703293</v>
      </c>
      <c r="H129" s="6">
        <v>-10.381517459703293</v>
      </c>
      <c r="I129" s="5">
        <v>1</v>
      </c>
      <c r="J129" s="5" t="str">
        <f>IF(_xlfn.MINIFS($G$5:$G$355,$B$5:$B$355,B129)=G129,"Sim","Não")</f>
        <v>Não</v>
      </c>
    </row>
    <row r="130" spans="2:10" s="1" customFormat="1" x14ac:dyDescent="0.25">
      <c r="B130" s="5" t="s">
        <v>85</v>
      </c>
      <c r="C130" s="5" t="s">
        <v>30</v>
      </c>
      <c r="D130" s="5" t="s">
        <v>29</v>
      </c>
      <c r="E130" s="5" t="s">
        <v>28</v>
      </c>
      <c r="F130" s="5">
        <v>10.82</v>
      </c>
      <c r="G130" s="5">
        <v>32.612051218914658</v>
      </c>
      <c r="H130" s="6">
        <v>-21.792051218914658</v>
      </c>
      <c r="I130" s="5">
        <v>1</v>
      </c>
      <c r="J130" s="5" t="str">
        <f>IF(_xlfn.MINIFS($G$5:$G$355,$B$5:$B$355,B130)=G130,"Sim","Não")</f>
        <v>Não</v>
      </c>
    </row>
    <row r="131" spans="2:10" s="1" customFormat="1" x14ac:dyDescent="0.25">
      <c r="B131" s="5" t="s">
        <v>53</v>
      </c>
      <c r="C131" s="5" t="s">
        <v>30</v>
      </c>
      <c r="D131" s="5" t="s">
        <v>29</v>
      </c>
      <c r="E131" s="5" t="s">
        <v>28</v>
      </c>
      <c r="F131" s="5">
        <v>12.02</v>
      </c>
      <c r="G131" s="5">
        <v>34.34792619794343</v>
      </c>
      <c r="H131" s="6">
        <v>-22.32792619794343</v>
      </c>
      <c r="I131" s="5">
        <v>1</v>
      </c>
      <c r="J131" s="5" t="str">
        <f>IF(_xlfn.MINIFS($G$5:$G$355,$B$5:$B$355,B131)=G131,"Sim","Não")</f>
        <v>Não</v>
      </c>
    </row>
    <row r="132" spans="2:10" s="1" customFormat="1" x14ac:dyDescent="0.25">
      <c r="B132" s="5" t="s">
        <v>52</v>
      </c>
      <c r="C132" s="5" t="s">
        <v>30</v>
      </c>
      <c r="D132" s="5" t="s">
        <v>29</v>
      </c>
      <c r="E132" s="5" t="s">
        <v>28</v>
      </c>
      <c r="F132" s="5">
        <v>12.02</v>
      </c>
      <c r="G132" s="5">
        <v>34.34792619794343</v>
      </c>
      <c r="H132" s="6">
        <v>-22.32792619794343</v>
      </c>
      <c r="I132" s="5">
        <v>1</v>
      </c>
      <c r="J132" s="5" t="str">
        <f>IF(_xlfn.MINIFS($G$5:$G$355,$B$5:$B$355,B132)=G132,"Sim","Não")</f>
        <v>Não</v>
      </c>
    </row>
    <row r="133" spans="2:10" s="1" customFormat="1" x14ac:dyDescent="0.25">
      <c r="B133" s="5" t="s">
        <v>99</v>
      </c>
      <c r="C133" s="5" t="s">
        <v>30</v>
      </c>
      <c r="D133" s="5" t="s">
        <v>29</v>
      </c>
      <c r="E133" s="5" t="s">
        <v>28</v>
      </c>
      <c r="F133" s="5">
        <v>43.52</v>
      </c>
      <c r="G133" s="5">
        <v>57.452010000000001</v>
      </c>
      <c r="H133" s="6">
        <v>-13.932009999999998</v>
      </c>
      <c r="I133" s="5">
        <v>1</v>
      </c>
      <c r="J133" s="5" t="str">
        <f>IF(_xlfn.MINIFS($G$5:$G$355,$B$5:$B$355,B133)=G133,"Sim","Não")</f>
        <v>Sim</v>
      </c>
    </row>
    <row r="134" spans="2:10" s="1" customFormat="1" x14ac:dyDescent="0.25">
      <c r="B134" s="5" t="s">
        <v>81</v>
      </c>
      <c r="C134" s="5" t="s">
        <v>30</v>
      </c>
      <c r="D134" s="5" t="s">
        <v>29</v>
      </c>
      <c r="E134" s="5" t="s">
        <v>28</v>
      </c>
      <c r="F134" s="5">
        <v>29.41</v>
      </c>
      <c r="G134" s="5">
        <v>38.816316000000008</v>
      </c>
      <c r="H134" s="6">
        <v>-9.4063160000000074</v>
      </c>
      <c r="I134" s="5">
        <v>1</v>
      </c>
      <c r="J134" s="5" t="str">
        <f>IF(_xlfn.MINIFS($G$5:$G$355,$B$5:$B$355,B134)=G134,"Sim","Não")</f>
        <v>Não</v>
      </c>
    </row>
    <row r="135" spans="2:10" s="1" customFormat="1" x14ac:dyDescent="0.25">
      <c r="B135" s="5" t="s">
        <v>42</v>
      </c>
      <c r="C135" s="5" t="s">
        <v>30</v>
      </c>
      <c r="D135" s="5" t="s">
        <v>29</v>
      </c>
      <c r="E135" s="5" t="s">
        <v>28</v>
      </c>
      <c r="F135" s="5">
        <v>6.73</v>
      </c>
      <c r="G135" s="5">
        <v>9.6282120000000013</v>
      </c>
      <c r="H135" s="6">
        <v>-2.8982120000000009</v>
      </c>
      <c r="I135" s="5">
        <v>1</v>
      </c>
      <c r="J135" s="5" t="str">
        <f>IF(_xlfn.MINIFS($G$5:$G$355,$B$5:$B$355,B135)=G135,"Sim","Não")</f>
        <v>Não</v>
      </c>
    </row>
    <row r="136" spans="2:10" s="1" customFormat="1" x14ac:dyDescent="0.25">
      <c r="B136" s="5" t="s">
        <v>80</v>
      </c>
      <c r="C136" s="5" t="s">
        <v>30</v>
      </c>
      <c r="D136" s="5" t="s">
        <v>29</v>
      </c>
      <c r="E136" s="5" t="s">
        <v>28</v>
      </c>
      <c r="F136" s="5">
        <v>25.41</v>
      </c>
      <c r="G136" s="5">
        <v>33.547008000000005</v>
      </c>
      <c r="H136" s="6">
        <v>-8.1370080000000051</v>
      </c>
      <c r="I136" s="5">
        <v>1</v>
      </c>
      <c r="J136" s="5" t="str">
        <f>IF(_xlfn.MINIFS($G$5:$G$355,$B$5:$B$355,B136)=G136,"Sim","Não")</f>
        <v>Não</v>
      </c>
    </row>
    <row r="137" spans="2:10" s="1" customFormat="1" x14ac:dyDescent="0.25">
      <c r="B137" s="5" t="s">
        <v>79</v>
      </c>
      <c r="C137" s="5" t="s">
        <v>30</v>
      </c>
      <c r="D137" s="5" t="s">
        <v>29</v>
      </c>
      <c r="E137" s="5" t="s">
        <v>28</v>
      </c>
      <c r="F137" s="5">
        <v>33.15</v>
      </c>
      <c r="G137" s="5">
        <v>43.754568000000006</v>
      </c>
      <c r="H137" s="6">
        <v>-10.604568000000008</v>
      </c>
      <c r="I137" s="5">
        <v>1</v>
      </c>
      <c r="J137" s="5" t="str">
        <f>IF(_xlfn.MINIFS($G$5:$G$355,$B$5:$B$355,B137)=G137,"Sim","Não")</f>
        <v>Não</v>
      </c>
    </row>
    <row r="138" spans="2:10" s="1" customFormat="1" x14ac:dyDescent="0.25">
      <c r="B138" s="5" t="s">
        <v>78</v>
      </c>
      <c r="C138" s="5" t="s">
        <v>30</v>
      </c>
      <c r="D138" s="5" t="s">
        <v>29</v>
      </c>
      <c r="E138" s="5" t="s">
        <v>28</v>
      </c>
      <c r="F138" s="5">
        <v>7.56</v>
      </c>
      <c r="G138" s="5">
        <v>6.0693600000000005</v>
      </c>
      <c r="H138" s="6">
        <v>1.4906399999999991</v>
      </c>
      <c r="I138" s="5">
        <v>1</v>
      </c>
      <c r="J138" s="5" t="str">
        <f>IF(_xlfn.MINIFS($G$5:$G$355,$B$5:$B$355,B138)=G138,"Sim","Não")</f>
        <v>Sim</v>
      </c>
    </row>
    <row r="139" spans="2:10" s="1" customFormat="1" x14ac:dyDescent="0.25">
      <c r="B139" s="5" t="s">
        <v>77</v>
      </c>
      <c r="C139" s="5" t="s">
        <v>30</v>
      </c>
      <c r="D139" s="5" t="s">
        <v>29</v>
      </c>
      <c r="E139" s="5" t="s">
        <v>28</v>
      </c>
      <c r="F139" s="5">
        <v>9.33</v>
      </c>
      <c r="G139" s="5">
        <v>7.4349660000000002</v>
      </c>
      <c r="H139" s="6">
        <v>1.8950339999999999</v>
      </c>
      <c r="I139" s="5">
        <v>1</v>
      </c>
      <c r="J139" s="5" t="str">
        <f>IF(_xlfn.MINIFS($G$5:$G$355,$B$5:$B$355,B139)=G139,"Sim","Não")</f>
        <v>Não</v>
      </c>
    </row>
    <row r="140" spans="2:10" s="1" customFormat="1" x14ac:dyDescent="0.25">
      <c r="B140" s="5" t="s">
        <v>76</v>
      </c>
      <c r="C140" s="5" t="s">
        <v>30</v>
      </c>
      <c r="D140" s="5" t="s">
        <v>29</v>
      </c>
      <c r="E140" s="5" t="s">
        <v>28</v>
      </c>
      <c r="F140" s="5">
        <v>27.54</v>
      </c>
      <c r="G140" s="5">
        <v>55.755347999999998</v>
      </c>
      <c r="H140" s="6">
        <v>-28.215347999999999</v>
      </c>
      <c r="I140" s="5">
        <v>1</v>
      </c>
      <c r="J140" s="5" t="str">
        <f>IF(_xlfn.MINIFS($G$5:$G$355,$B$5:$B$355,B140)=G140,"Sim","Não")</f>
        <v>Não</v>
      </c>
    </row>
    <row r="141" spans="2:10" s="1" customFormat="1" x14ac:dyDescent="0.25">
      <c r="B141" s="5" t="s">
        <v>75</v>
      </c>
      <c r="C141" s="5" t="s">
        <v>30</v>
      </c>
      <c r="D141" s="5" t="s">
        <v>29</v>
      </c>
      <c r="E141" s="5" t="s">
        <v>28</v>
      </c>
      <c r="F141" s="5">
        <v>21.24</v>
      </c>
      <c r="G141" s="5">
        <v>28.043202000000001</v>
      </c>
      <c r="H141" s="6">
        <v>-6.8032020000000024</v>
      </c>
      <c r="I141" s="5">
        <v>1</v>
      </c>
      <c r="J141" s="5" t="str">
        <f>IF(_xlfn.MINIFS($G$5:$G$355,$B$5:$B$355,B141)=G141,"Sim","Não")</f>
        <v>Não</v>
      </c>
    </row>
    <row r="142" spans="2:10" s="1" customFormat="1" x14ac:dyDescent="0.25">
      <c r="B142" s="5" t="s">
        <v>74</v>
      </c>
      <c r="C142" s="5" t="s">
        <v>30</v>
      </c>
      <c r="D142" s="5" t="s">
        <v>29</v>
      </c>
      <c r="E142" s="5" t="s">
        <v>28</v>
      </c>
      <c r="F142" s="5">
        <v>8.9700000000000006</v>
      </c>
      <c r="G142" s="5">
        <v>11.835252000000001</v>
      </c>
      <c r="H142" s="6">
        <v>-2.8652519999999999</v>
      </c>
      <c r="I142" s="5">
        <v>1</v>
      </c>
      <c r="J142" s="5" t="str">
        <f>IF(_xlfn.MINIFS($G$5:$G$355,$B$5:$B$355,B142)=G142,"Sim","Não")</f>
        <v>Não</v>
      </c>
    </row>
    <row r="143" spans="2:10" s="1" customFormat="1" x14ac:dyDescent="0.25">
      <c r="B143" s="5" t="s">
        <v>73</v>
      </c>
      <c r="C143" s="5" t="s">
        <v>30</v>
      </c>
      <c r="D143" s="5" t="s">
        <v>29</v>
      </c>
      <c r="E143" s="5" t="s">
        <v>28</v>
      </c>
      <c r="F143" s="5">
        <v>25.71</v>
      </c>
      <c r="G143" s="5">
        <v>33.933240000000005</v>
      </c>
      <c r="H143" s="6">
        <v>-8.2232400000000041</v>
      </c>
      <c r="I143" s="5">
        <v>1</v>
      </c>
      <c r="J143" s="5" t="str">
        <f>IF(_xlfn.MINIFS($G$5:$G$355,$B$5:$B$355,B143)=G143,"Sim","Não")</f>
        <v>Sim</v>
      </c>
    </row>
    <row r="144" spans="2:10" s="1" customFormat="1" x14ac:dyDescent="0.25">
      <c r="B144" s="5" t="s">
        <v>72</v>
      </c>
      <c r="C144" s="5" t="s">
        <v>30</v>
      </c>
      <c r="D144" s="5" t="s">
        <v>29</v>
      </c>
      <c r="E144" s="5" t="s">
        <v>28</v>
      </c>
      <c r="F144" s="5">
        <v>6.91</v>
      </c>
      <c r="G144" s="5">
        <v>9.117834000000002</v>
      </c>
      <c r="H144" s="6">
        <v>-2.2078340000000019</v>
      </c>
      <c r="I144" s="5">
        <v>1</v>
      </c>
      <c r="J144" s="5" t="str">
        <f>IF(_xlfn.MINIFS($G$5:$G$355,$B$5:$B$355,B144)=G144,"Sim","Não")</f>
        <v>Sim</v>
      </c>
    </row>
    <row r="145" spans="2:10" s="1" customFormat="1" x14ac:dyDescent="0.25">
      <c r="B145" s="5" t="s">
        <v>71</v>
      </c>
      <c r="C145" s="5" t="s">
        <v>30</v>
      </c>
      <c r="D145" s="5" t="s">
        <v>29</v>
      </c>
      <c r="E145" s="5" t="s">
        <v>28</v>
      </c>
      <c r="F145" s="5">
        <v>6.95</v>
      </c>
      <c r="G145" s="5">
        <v>5.3796600000000003</v>
      </c>
      <c r="H145" s="6">
        <v>1.5703399999999998</v>
      </c>
      <c r="I145" s="5">
        <v>1</v>
      </c>
      <c r="J145" s="5" t="str">
        <f>IF(_xlfn.MINIFS($G$5:$G$355,$B$5:$B$355,B145)=G145,"Sim","Não")</f>
        <v>Sim</v>
      </c>
    </row>
    <row r="146" spans="2:10" s="1" customFormat="1" x14ac:dyDescent="0.25">
      <c r="B146" s="5" t="s">
        <v>70</v>
      </c>
      <c r="C146" s="5" t="s">
        <v>30</v>
      </c>
      <c r="D146" s="5" t="s">
        <v>29</v>
      </c>
      <c r="E146" s="5" t="s">
        <v>28</v>
      </c>
      <c r="F146" s="5">
        <v>7.84</v>
      </c>
      <c r="G146" s="5">
        <v>6.1245360000000018</v>
      </c>
      <c r="H146" s="6">
        <v>1.7154639999999981</v>
      </c>
      <c r="I146" s="5">
        <v>1</v>
      </c>
      <c r="J146" s="5" t="str">
        <f>IF(_xlfn.MINIFS($G$5:$G$355,$B$5:$B$355,B146)=G146,"Sim","Não")</f>
        <v>Sim</v>
      </c>
    </row>
    <row r="147" spans="2:10" s="1" customFormat="1" x14ac:dyDescent="0.25">
      <c r="B147" s="5" t="s">
        <v>98</v>
      </c>
      <c r="C147" s="5" t="s">
        <v>30</v>
      </c>
      <c r="D147" s="5" t="s">
        <v>29</v>
      </c>
      <c r="E147" s="5" t="s">
        <v>28</v>
      </c>
      <c r="F147" s="5">
        <v>24.54</v>
      </c>
      <c r="G147" s="5">
        <v>32.388311999999999</v>
      </c>
      <c r="H147" s="6">
        <v>-7.848312</v>
      </c>
      <c r="I147" s="5">
        <v>1</v>
      </c>
      <c r="J147" s="5" t="str">
        <f>IF(_xlfn.MINIFS($G$5:$G$355,$B$5:$B$355,B147)=G147,"Sim","Não")</f>
        <v>Sim</v>
      </c>
    </row>
    <row r="148" spans="2:10" s="1" customFormat="1" x14ac:dyDescent="0.25">
      <c r="B148" s="5" t="s">
        <v>97</v>
      </c>
      <c r="C148" s="5" t="s">
        <v>30</v>
      </c>
      <c r="D148" s="5" t="s">
        <v>29</v>
      </c>
      <c r="E148" s="5" t="s">
        <v>28</v>
      </c>
      <c r="F148" s="5">
        <v>11.77</v>
      </c>
      <c r="G148" s="5">
        <v>15.532044000000001</v>
      </c>
      <c r="H148" s="6">
        <v>-3.7620440000000013</v>
      </c>
      <c r="I148" s="5">
        <v>1</v>
      </c>
      <c r="J148" s="5" t="str">
        <f>IF(_xlfn.MINIFS($G$5:$G$355,$B$5:$B$355,B148)=G148,"Sim","Não")</f>
        <v>Sim</v>
      </c>
    </row>
    <row r="149" spans="2:10" s="1" customFormat="1" x14ac:dyDescent="0.25">
      <c r="B149" s="5" t="s">
        <v>96</v>
      </c>
      <c r="C149" s="5" t="s">
        <v>30</v>
      </c>
      <c r="D149" s="5" t="s">
        <v>29</v>
      </c>
      <c r="E149" s="5" t="s">
        <v>28</v>
      </c>
      <c r="F149" s="5">
        <v>12.02</v>
      </c>
      <c r="G149" s="5">
        <v>15.863100000000001</v>
      </c>
      <c r="H149" s="6">
        <v>-3.8431000000000015</v>
      </c>
      <c r="I149" s="5">
        <v>1</v>
      </c>
      <c r="J149" s="5" t="str">
        <f>IF(_xlfn.MINIFS($G$5:$G$355,$B$5:$B$355,B149)=G149,"Sim","Não")</f>
        <v>Sim</v>
      </c>
    </row>
    <row r="150" spans="2:10" s="1" customFormat="1" x14ac:dyDescent="0.25">
      <c r="B150" s="5" t="s">
        <v>101</v>
      </c>
      <c r="C150" s="5" t="s">
        <v>30</v>
      </c>
      <c r="D150" s="5" t="s">
        <v>29</v>
      </c>
      <c r="E150" s="5" t="s">
        <v>28</v>
      </c>
      <c r="F150" s="5">
        <v>15.22</v>
      </c>
      <c r="G150" s="5">
        <v>20.084064000000005</v>
      </c>
      <c r="H150" s="6">
        <v>-4.8640640000000044</v>
      </c>
      <c r="I150" s="5">
        <v>1</v>
      </c>
      <c r="J150" s="5" t="str">
        <f>IF(_xlfn.MINIFS($G$5:$G$355,$B$5:$B$355,B150)=G150,"Sim","Não")</f>
        <v>Sim</v>
      </c>
    </row>
    <row r="151" spans="2:10" s="1" customFormat="1" x14ac:dyDescent="0.25">
      <c r="B151" s="5" t="s">
        <v>69</v>
      </c>
      <c r="C151" s="5" t="s">
        <v>30</v>
      </c>
      <c r="D151" s="5" t="s">
        <v>29</v>
      </c>
      <c r="E151" s="5" t="s">
        <v>28</v>
      </c>
      <c r="F151" s="5">
        <v>10.82</v>
      </c>
      <c r="G151" s="5">
        <v>14.27679</v>
      </c>
      <c r="H151" s="6">
        <v>-3.4567899999999998</v>
      </c>
      <c r="I151" s="5">
        <v>1</v>
      </c>
      <c r="J151" s="5" t="str">
        <f>IF(_xlfn.MINIFS($G$5:$G$355,$B$5:$B$355,B151)=G151,"Sim","Não")</f>
        <v>Não</v>
      </c>
    </row>
    <row r="152" spans="2:10" s="1" customFormat="1" x14ac:dyDescent="0.25">
      <c r="B152" s="5" t="s">
        <v>69</v>
      </c>
      <c r="C152" s="5" t="s">
        <v>30</v>
      </c>
      <c r="D152" s="5" t="s">
        <v>29</v>
      </c>
      <c r="E152" s="5" t="s">
        <v>28</v>
      </c>
      <c r="F152" s="5">
        <v>10.82</v>
      </c>
      <c r="G152" s="5">
        <v>14.270520000000001</v>
      </c>
      <c r="H152" s="6">
        <v>-3.4505200000000009</v>
      </c>
      <c r="I152" s="5">
        <v>1</v>
      </c>
      <c r="J152" s="5" t="str">
        <f>IF(_xlfn.MINIFS($G$5:$G$355,$B$5:$B$355,B152)=G152,"Sim","Não")</f>
        <v>Não</v>
      </c>
    </row>
    <row r="153" spans="2:10" s="1" customFormat="1" x14ac:dyDescent="0.25">
      <c r="B153" s="5" t="s">
        <v>68</v>
      </c>
      <c r="C153" s="5" t="s">
        <v>30</v>
      </c>
      <c r="D153" s="5" t="s">
        <v>29</v>
      </c>
      <c r="E153" s="5" t="s">
        <v>28</v>
      </c>
      <c r="F153" s="5">
        <v>12.38</v>
      </c>
      <c r="G153" s="5">
        <v>16.345890000000001</v>
      </c>
      <c r="H153" s="6">
        <v>-3.9658899999999999</v>
      </c>
      <c r="I153" s="5">
        <v>1</v>
      </c>
      <c r="J153" s="5" t="str">
        <f>IF(_xlfn.MINIFS($G$5:$G$355,$B$5:$B$355,B153)=G153,"Sim","Não")</f>
        <v>Não</v>
      </c>
    </row>
    <row r="154" spans="2:10" s="1" customFormat="1" x14ac:dyDescent="0.25">
      <c r="B154" s="5" t="s">
        <v>67</v>
      </c>
      <c r="C154" s="5" t="s">
        <v>30</v>
      </c>
      <c r="D154" s="5" t="s">
        <v>29</v>
      </c>
      <c r="E154" s="5" t="s">
        <v>28</v>
      </c>
      <c r="F154" s="5">
        <v>7.26</v>
      </c>
      <c r="G154" s="5">
        <v>10.552410000000002</v>
      </c>
      <c r="H154" s="6">
        <v>-3.2924100000000021</v>
      </c>
      <c r="I154" s="5">
        <v>1</v>
      </c>
      <c r="J154" s="5" t="str">
        <f>IF(_xlfn.MINIFS($G$5:$G$355,$B$5:$B$355,B154)=G154,"Sim","Não")</f>
        <v>Não</v>
      </c>
    </row>
    <row r="155" spans="2:10" s="1" customFormat="1" x14ac:dyDescent="0.25">
      <c r="B155" s="5" t="s">
        <v>93</v>
      </c>
      <c r="C155" s="5" t="s">
        <v>30</v>
      </c>
      <c r="D155" s="5" t="s">
        <v>29</v>
      </c>
      <c r="E155" s="5" t="s">
        <v>28</v>
      </c>
      <c r="F155" s="5">
        <v>40.17</v>
      </c>
      <c r="G155" s="5">
        <v>66.142230000000012</v>
      </c>
      <c r="H155" s="6">
        <v>-25.97223000000001</v>
      </c>
      <c r="I155" s="5">
        <v>1</v>
      </c>
      <c r="J155" s="5" t="str">
        <f>IF(_xlfn.MINIFS($G$5:$G$355,$B$5:$B$355,B155)=G155,"Sim","Não")</f>
        <v>Não</v>
      </c>
    </row>
    <row r="156" spans="2:10" s="1" customFormat="1" x14ac:dyDescent="0.25">
      <c r="B156" s="5" t="s">
        <v>92</v>
      </c>
      <c r="C156" s="5" t="s">
        <v>30</v>
      </c>
      <c r="D156" s="5" t="s">
        <v>29</v>
      </c>
      <c r="E156" s="5" t="s">
        <v>28</v>
      </c>
      <c r="F156" s="5">
        <v>44.29</v>
      </c>
      <c r="G156" s="5">
        <v>85.095186000000012</v>
      </c>
      <c r="H156" s="6">
        <v>-40.805186000000013</v>
      </c>
      <c r="I156" s="5">
        <v>1</v>
      </c>
      <c r="J156" s="5" t="str">
        <f>IF(_xlfn.MINIFS($G$5:$G$355,$B$5:$B$355,B156)=G156,"Sim","Não")</f>
        <v>Não</v>
      </c>
    </row>
    <row r="157" spans="2:10" s="1" customFormat="1" x14ac:dyDescent="0.25">
      <c r="B157" s="5" t="s">
        <v>91</v>
      </c>
      <c r="C157" s="5" t="s">
        <v>30</v>
      </c>
      <c r="D157" s="5" t="s">
        <v>29</v>
      </c>
      <c r="E157" s="5" t="s">
        <v>28</v>
      </c>
      <c r="F157" s="5">
        <v>72.16</v>
      </c>
      <c r="G157" s="5">
        <v>95.247569999999996</v>
      </c>
      <c r="H157" s="6">
        <v>-23.087569999999999</v>
      </c>
      <c r="I157" s="5">
        <v>1</v>
      </c>
      <c r="J157" s="5" t="str">
        <f>IF(_xlfn.MINIFS($G$5:$G$355,$B$5:$B$355,B157)=G157,"Sim","Não")</f>
        <v>Não</v>
      </c>
    </row>
    <row r="158" spans="2:10" s="1" customFormat="1" x14ac:dyDescent="0.25">
      <c r="B158" s="5" t="s">
        <v>90</v>
      </c>
      <c r="C158" s="5" t="s">
        <v>30</v>
      </c>
      <c r="D158" s="5" t="s">
        <v>29</v>
      </c>
      <c r="E158" s="5" t="s">
        <v>28</v>
      </c>
      <c r="F158" s="5">
        <v>55.13</v>
      </c>
      <c r="G158" s="5">
        <v>72.777144000000007</v>
      </c>
      <c r="H158" s="6">
        <v>-17.647144000000004</v>
      </c>
      <c r="I158" s="5">
        <v>1</v>
      </c>
      <c r="J158" s="5" t="str">
        <f>IF(_xlfn.MINIFS($G$5:$G$355,$B$5:$B$355,B158)=G158,"Sim","Não")</f>
        <v>Não</v>
      </c>
    </row>
    <row r="159" spans="2:10" s="1" customFormat="1" x14ac:dyDescent="0.25">
      <c r="B159" s="5" t="s">
        <v>66</v>
      </c>
      <c r="C159" s="5" t="s">
        <v>30</v>
      </c>
      <c r="D159" s="5" t="s">
        <v>29</v>
      </c>
      <c r="E159" s="5" t="s">
        <v>28</v>
      </c>
      <c r="F159" s="5">
        <v>8.8800000000000008</v>
      </c>
      <c r="G159" s="5">
        <v>11.724900000000002</v>
      </c>
      <c r="H159" s="6">
        <v>-2.8449000000000009</v>
      </c>
      <c r="I159" s="5">
        <v>1</v>
      </c>
      <c r="J159" s="5" t="str">
        <f>IF(_xlfn.MINIFS($G$5:$G$355,$B$5:$B$355,B159)=G159,"Sim","Não")</f>
        <v>Sim</v>
      </c>
    </row>
    <row r="160" spans="2:10" s="1" customFormat="1" x14ac:dyDescent="0.25">
      <c r="B160" s="5" t="s">
        <v>36</v>
      </c>
      <c r="C160" s="5" t="s">
        <v>30</v>
      </c>
      <c r="D160" s="5" t="s">
        <v>29</v>
      </c>
      <c r="E160" s="5" t="s">
        <v>28</v>
      </c>
      <c r="F160" s="5">
        <v>6.14</v>
      </c>
      <c r="G160" s="5">
        <v>8.1108720000000005</v>
      </c>
      <c r="H160" s="6">
        <v>-1.9708720000000008</v>
      </c>
      <c r="I160" s="5">
        <v>1</v>
      </c>
      <c r="J160" s="5" t="str">
        <f>IF(_xlfn.MINIFS($G$5:$G$355,$B$5:$B$355,B160)=G160,"Sim","Não")</f>
        <v>Não</v>
      </c>
    </row>
    <row r="161" spans="2:10" s="1" customFormat="1" x14ac:dyDescent="0.25">
      <c r="B161" s="5" t="s">
        <v>65</v>
      </c>
      <c r="C161" s="5" t="s">
        <v>30</v>
      </c>
      <c r="D161" s="5" t="s">
        <v>29</v>
      </c>
      <c r="E161" s="5" t="s">
        <v>28</v>
      </c>
      <c r="F161" s="5">
        <v>24.73</v>
      </c>
      <c r="G161" s="5">
        <v>14.27679</v>
      </c>
      <c r="H161" s="6">
        <v>10.45321</v>
      </c>
      <c r="I161" s="5">
        <v>1</v>
      </c>
      <c r="J161" s="5" t="str">
        <f>IF(_xlfn.MINIFS($G$5:$G$355,$B$5:$B$355,B161)=G161,"Sim","Não")</f>
        <v>Sim</v>
      </c>
    </row>
    <row r="162" spans="2:10" s="1" customFormat="1" x14ac:dyDescent="0.25">
      <c r="B162" s="5" t="s">
        <v>89</v>
      </c>
      <c r="C162" s="5" t="s">
        <v>30</v>
      </c>
      <c r="D162" s="5" t="s">
        <v>29</v>
      </c>
      <c r="E162" s="5" t="s">
        <v>28</v>
      </c>
      <c r="F162" s="5">
        <v>24.73</v>
      </c>
      <c r="G162" s="5">
        <v>14.27679</v>
      </c>
      <c r="H162" s="6">
        <v>10.45321</v>
      </c>
      <c r="I162" s="5">
        <v>1</v>
      </c>
      <c r="J162" s="5" t="str">
        <f>IF(_xlfn.MINIFS($G$5:$G$355,$B$5:$B$355,B162)=G162,"Sim","Não")</f>
        <v>Sim</v>
      </c>
    </row>
    <row r="163" spans="2:10" s="1" customFormat="1" x14ac:dyDescent="0.25">
      <c r="B163" s="5" t="s">
        <v>64</v>
      </c>
      <c r="C163" s="5" t="s">
        <v>30</v>
      </c>
      <c r="D163" s="5" t="s">
        <v>29</v>
      </c>
      <c r="E163" s="5" t="s">
        <v>28</v>
      </c>
      <c r="F163" s="5">
        <v>3.9</v>
      </c>
      <c r="G163" s="5">
        <v>5.1451620000000009</v>
      </c>
      <c r="H163" s="6">
        <v>-1.245162000000001</v>
      </c>
      <c r="I163" s="5">
        <v>1</v>
      </c>
      <c r="J163" s="5" t="str">
        <f>IF(_xlfn.MINIFS($G$5:$G$355,$B$5:$B$355,B163)=G163,"Sim","Não")</f>
        <v>Sim</v>
      </c>
    </row>
    <row r="164" spans="2:10" s="1" customFormat="1" x14ac:dyDescent="0.25">
      <c r="B164" s="5" t="s">
        <v>88</v>
      </c>
      <c r="C164" s="5" t="s">
        <v>30</v>
      </c>
      <c r="D164" s="5" t="s">
        <v>29</v>
      </c>
      <c r="E164" s="5" t="s">
        <v>28</v>
      </c>
      <c r="F164" s="5">
        <v>29.41</v>
      </c>
      <c r="G164" s="5">
        <v>38.816316000000008</v>
      </c>
      <c r="H164" s="6">
        <v>-9.4063160000000074</v>
      </c>
      <c r="I164" s="5">
        <v>1</v>
      </c>
      <c r="J164" s="5" t="str">
        <f>IF(_xlfn.MINIFS($G$5:$G$355,$B$5:$B$355,B164)=G164,"Sim","Não")</f>
        <v>Sim</v>
      </c>
    </row>
    <row r="165" spans="2:10" s="1" customFormat="1" x14ac:dyDescent="0.25">
      <c r="B165" s="5" t="s">
        <v>87</v>
      </c>
      <c r="C165" s="5" t="s">
        <v>30</v>
      </c>
      <c r="D165" s="5" t="s">
        <v>29</v>
      </c>
      <c r="E165" s="5" t="s">
        <v>28</v>
      </c>
      <c r="F165" s="5">
        <v>43.52</v>
      </c>
      <c r="G165" s="5">
        <v>57.452010000000001</v>
      </c>
      <c r="H165" s="6">
        <v>-13.932009999999998</v>
      </c>
      <c r="I165" s="5">
        <v>1</v>
      </c>
      <c r="J165" s="5" t="str">
        <f>IF(_xlfn.MINIFS($G$5:$G$355,$B$5:$B$355,B165)=G165,"Sim","Não")</f>
        <v>Sim</v>
      </c>
    </row>
    <row r="166" spans="2:10" s="1" customFormat="1" x14ac:dyDescent="0.25">
      <c r="B166" s="5" t="s">
        <v>62</v>
      </c>
      <c r="C166" s="5" t="s">
        <v>30</v>
      </c>
      <c r="D166" s="5" t="s">
        <v>29</v>
      </c>
      <c r="E166" s="5" t="s">
        <v>28</v>
      </c>
      <c r="F166" s="5">
        <v>7.47</v>
      </c>
      <c r="G166" s="5">
        <v>9.8627100000000016</v>
      </c>
      <c r="H166" s="6">
        <v>-2.3927100000000019</v>
      </c>
      <c r="I166" s="5">
        <v>1</v>
      </c>
      <c r="J166" s="5" t="str">
        <f>IF(_xlfn.MINIFS($G$5:$G$355,$B$5:$B$355,B166)=G166,"Sim","Não")</f>
        <v>Não</v>
      </c>
    </row>
    <row r="167" spans="2:10" s="1" customFormat="1" x14ac:dyDescent="0.25">
      <c r="B167" s="5" t="s">
        <v>62</v>
      </c>
      <c r="C167" s="5" t="s">
        <v>30</v>
      </c>
      <c r="D167" s="5" t="s">
        <v>29</v>
      </c>
      <c r="E167" s="5" t="s">
        <v>28</v>
      </c>
      <c r="F167" s="5">
        <v>7.47</v>
      </c>
      <c r="G167" s="5">
        <v>9.856440000000001</v>
      </c>
      <c r="H167" s="6">
        <v>-2.3864400000000012</v>
      </c>
      <c r="I167" s="5">
        <v>1</v>
      </c>
      <c r="J167" s="5" t="str">
        <f>IF(_xlfn.MINIFS($G$5:$G$355,$B$5:$B$355,B167)=G167,"Sim","Não")</f>
        <v>Sim</v>
      </c>
    </row>
    <row r="168" spans="2:10" s="1" customFormat="1" x14ac:dyDescent="0.25">
      <c r="B168" s="5" t="s">
        <v>57</v>
      </c>
      <c r="C168" s="5" t="s">
        <v>30</v>
      </c>
      <c r="D168" s="5" t="s">
        <v>29</v>
      </c>
      <c r="E168" s="5" t="s">
        <v>28</v>
      </c>
      <c r="F168" s="5">
        <v>4.08</v>
      </c>
      <c r="G168" s="5">
        <v>5.3796600000000003</v>
      </c>
      <c r="H168" s="6">
        <v>-1.2996600000000003</v>
      </c>
      <c r="I168" s="5">
        <v>1</v>
      </c>
      <c r="J168" s="5" t="str">
        <f>IF(_xlfn.MINIFS($G$5:$G$355,$B$5:$B$355,B168)=G168,"Sim","Não")</f>
        <v>Não</v>
      </c>
    </row>
    <row r="169" spans="2:10" s="1" customFormat="1" x14ac:dyDescent="0.25">
      <c r="B169" s="5" t="s">
        <v>32</v>
      </c>
      <c r="C169" s="5" t="s">
        <v>30</v>
      </c>
      <c r="D169" s="5" t="s">
        <v>29</v>
      </c>
      <c r="E169" s="5" t="s">
        <v>28</v>
      </c>
      <c r="F169" s="5">
        <v>5.16</v>
      </c>
      <c r="G169" s="5">
        <v>6.8092199999999998</v>
      </c>
      <c r="H169" s="6">
        <v>-1.6492199999999997</v>
      </c>
      <c r="I169" s="5">
        <v>1</v>
      </c>
      <c r="J169" s="5" t="str">
        <f>IF(_xlfn.MINIFS($G$5:$G$355,$B$5:$B$355,B169)=G169,"Sim","Não")</f>
        <v>Não</v>
      </c>
    </row>
    <row r="170" spans="2:10" s="1" customFormat="1" x14ac:dyDescent="0.25">
      <c r="B170" s="5" t="s">
        <v>56</v>
      </c>
      <c r="C170" s="5" t="s">
        <v>30</v>
      </c>
      <c r="D170" s="5" t="s">
        <v>29</v>
      </c>
      <c r="E170" s="5" t="s">
        <v>28</v>
      </c>
      <c r="F170" s="5">
        <v>15.61</v>
      </c>
      <c r="G170" s="5">
        <v>10.709159999999999</v>
      </c>
      <c r="H170" s="6">
        <v>4.9008400000000005</v>
      </c>
      <c r="I170" s="5">
        <v>1</v>
      </c>
      <c r="J170" s="5" t="str">
        <f>IF(_xlfn.MINIFS($G$5:$G$355,$B$5:$B$355,B170)=G170,"Sim","Não")</f>
        <v>Não</v>
      </c>
    </row>
    <row r="171" spans="2:10" s="1" customFormat="1" x14ac:dyDescent="0.25">
      <c r="B171" s="5" t="s">
        <v>100</v>
      </c>
      <c r="C171" s="5" t="s">
        <v>30</v>
      </c>
      <c r="D171" s="5" t="s">
        <v>29</v>
      </c>
      <c r="E171" s="5" t="s">
        <v>28</v>
      </c>
      <c r="F171" s="5">
        <v>72.52</v>
      </c>
      <c r="G171" s="5">
        <v>95.730360000000005</v>
      </c>
      <c r="H171" s="6">
        <v>-23.210360000000009</v>
      </c>
      <c r="I171" s="5">
        <v>1</v>
      </c>
      <c r="J171" s="5" t="str">
        <f>IF(_xlfn.MINIFS($G$5:$G$355,$B$5:$B$355,B171)=G171,"Sim","Não")</f>
        <v>Sim</v>
      </c>
    </row>
    <row r="172" spans="2:10" s="1" customFormat="1" x14ac:dyDescent="0.25">
      <c r="B172" s="5" t="s">
        <v>55</v>
      </c>
      <c r="C172" s="5" t="s">
        <v>30</v>
      </c>
      <c r="D172" s="5" t="s">
        <v>29</v>
      </c>
      <c r="E172" s="5" t="s">
        <v>28</v>
      </c>
      <c r="F172" s="5">
        <v>10.9</v>
      </c>
      <c r="G172" s="5">
        <v>14.383380000000001</v>
      </c>
      <c r="H172" s="6">
        <v>-3.4833800000000004</v>
      </c>
      <c r="I172" s="5">
        <v>1</v>
      </c>
      <c r="J172" s="5" t="str">
        <f>IF(_xlfn.MINIFS($G$5:$G$355,$B$5:$B$355,B172)=G172,"Sim","Não")</f>
        <v>Sim</v>
      </c>
    </row>
    <row r="173" spans="2:10" s="1" customFormat="1" x14ac:dyDescent="0.25">
      <c r="B173" s="5" t="s">
        <v>54</v>
      </c>
      <c r="C173" s="5" t="s">
        <v>30</v>
      </c>
      <c r="D173" s="5" t="s">
        <v>29</v>
      </c>
      <c r="E173" s="5" t="s">
        <v>28</v>
      </c>
      <c r="F173" s="5">
        <v>12.98</v>
      </c>
      <c r="G173" s="5">
        <v>17.117100000000001</v>
      </c>
      <c r="H173" s="6">
        <v>-4.1371000000000002</v>
      </c>
      <c r="I173" s="5">
        <v>1</v>
      </c>
      <c r="J173" s="5" t="str">
        <f>IF(_xlfn.MINIFS($G$5:$G$355,$B$5:$B$355,B173)=G173,"Sim","Não")</f>
        <v>Sim</v>
      </c>
    </row>
    <row r="174" spans="2:10" s="1" customFormat="1" x14ac:dyDescent="0.25">
      <c r="B174" s="5" t="s">
        <v>85</v>
      </c>
      <c r="C174" s="5" t="s">
        <v>30</v>
      </c>
      <c r="D174" s="5" t="s">
        <v>29</v>
      </c>
      <c r="E174" s="5" t="s">
        <v>28</v>
      </c>
      <c r="F174" s="5">
        <v>10.82</v>
      </c>
      <c r="G174" s="5">
        <v>14.270520000000001</v>
      </c>
      <c r="H174" s="6">
        <v>-3.4505200000000009</v>
      </c>
      <c r="I174" s="5">
        <v>1</v>
      </c>
      <c r="J174" s="5" t="str">
        <f>IF(_xlfn.MINIFS($G$5:$G$355,$B$5:$B$355,B174)=G174,"Sim","Não")</f>
        <v>Sim</v>
      </c>
    </row>
    <row r="175" spans="2:10" s="1" customFormat="1" x14ac:dyDescent="0.25">
      <c r="B175" s="5" t="s">
        <v>53</v>
      </c>
      <c r="C175" s="5" t="s">
        <v>30</v>
      </c>
      <c r="D175" s="5" t="s">
        <v>29</v>
      </c>
      <c r="E175" s="5" t="s">
        <v>28</v>
      </c>
      <c r="F175" s="5">
        <v>12.02</v>
      </c>
      <c r="G175" s="5">
        <v>15.863100000000001</v>
      </c>
      <c r="H175" s="6">
        <v>-3.8431000000000015</v>
      </c>
      <c r="I175" s="5">
        <v>1</v>
      </c>
      <c r="J175" s="5" t="str">
        <f>IF(_xlfn.MINIFS($G$5:$G$355,$B$5:$B$355,B175)=G175,"Sim","Não")</f>
        <v>Sim</v>
      </c>
    </row>
    <row r="176" spans="2:10" s="1" customFormat="1" x14ac:dyDescent="0.25">
      <c r="B176" s="5" t="s">
        <v>52</v>
      </c>
      <c r="C176" s="5" t="s">
        <v>30</v>
      </c>
      <c r="D176" s="5" t="s">
        <v>29</v>
      </c>
      <c r="E176" s="5" t="s">
        <v>28</v>
      </c>
      <c r="F176" s="5">
        <v>12.02</v>
      </c>
      <c r="G176" s="5">
        <v>15.863100000000001</v>
      </c>
      <c r="H176" s="6">
        <v>-3.8431000000000015</v>
      </c>
      <c r="I176" s="5">
        <v>1</v>
      </c>
      <c r="J176" s="5" t="str">
        <f>IF(_xlfn.MINIFS($G$5:$G$355,$B$5:$B$355,B176)=G176,"Sim","Não")</f>
        <v>Sim</v>
      </c>
    </row>
    <row r="177" spans="2:10" s="1" customFormat="1" x14ac:dyDescent="0.25">
      <c r="B177" s="5" t="s">
        <v>51</v>
      </c>
      <c r="C177" s="5" t="s">
        <v>30</v>
      </c>
      <c r="D177" s="5" t="s">
        <v>29</v>
      </c>
      <c r="E177" s="5" t="s">
        <v>28</v>
      </c>
      <c r="F177" s="5">
        <v>15.22</v>
      </c>
      <c r="G177" s="5">
        <v>20.076540000000001</v>
      </c>
      <c r="H177" s="6">
        <v>-4.8565400000000007</v>
      </c>
      <c r="I177" s="5">
        <v>1</v>
      </c>
      <c r="J177" s="5" t="str">
        <f>IF(_xlfn.MINIFS($G$5:$G$355,$B$5:$B$355,B177)=G177,"Sim","Não")</f>
        <v>Sim</v>
      </c>
    </row>
    <row r="178" spans="2:10" s="1" customFormat="1" x14ac:dyDescent="0.25">
      <c r="B178" s="5" t="s">
        <v>99</v>
      </c>
      <c r="C178" s="5" t="s">
        <v>30</v>
      </c>
      <c r="D178" s="5" t="s">
        <v>29</v>
      </c>
      <c r="E178" s="5" t="s">
        <v>5</v>
      </c>
      <c r="F178" s="5">
        <v>43.52</v>
      </c>
      <c r="G178" s="5">
        <v>277.01995719997177</v>
      </c>
      <c r="H178" s="6">
        <v>-233.49995719997176</v>
      </c>
      <c r="I178" s="5">
        <v>1</v>
      </c>
      <c r="J178" s="5" t="str">
        <f>IF(_xlfn.MINIFS($G$5:$G$355,$B$5:$B$355,B178)=G178,"Sim","Não")</f>
        <v>Não</v>
      </c>
    </row>
    <row r="179" spans="2:10" s="1" customFormat="1" x14ac:dyDescent="0.25">
      <c r="B179" s="5" t="s">
        <v>81</v>
      </c>
      <c r="C179" s="5" t="s">
        <v>30</v>
      </c>
      <c r="D179" s="5" t="s">
        <v>29</v>
      </c>
      <c r="E179" s="5" t="s">
        <v>5</v>
      </c>
      <c r="F179" s="5">
        <v>29.41</v>
      </c>
      <c r="G179" s="5">
        <v>112.90837000332607</v>
      </c>
      <c r="H179" s="6">
        <v>-83.498370003326073</v>
      </c>
      <c r="I179" s="5">
        <v>1</v>
      </c>
      <c r="J179" s="5" t="str">
        <f>IF(_xlfn.MINIFS($G$5:$G$355,$B$5:$B$355,B179)=G179,"Sim","Não")</f>
        <v>Não</v>
      </c>
    </row>
    <row r="180" spans="2:10" s="1" customFormat="1" x14ac:dyDescent="0.25">
      <c r="B180" s="5" t="s">
        <v>42</v>
      </c>
      <c r="C180" s="5" t="s">
        <v>30</v>
      </c>
      <c r="D180" s="5" t="s">
        <v>29</v>
      </c>
      <c r="E180" s="5" t="s">
        <v>5</v>
      </c>
      <c r="F180" s="5">
        <v>6.73</v>
      </c>
      <c r="G180" s="5">
        <v>27.971662647315615</v>
      </c>
      <c r="H180" s="6">
        <v>-21.241662647315614</v>
      </c>
      <c r="I180" s="5">
        <v>1</v>
      </c>
      <c r="J180" s="5" t="str">
        <f>IF(_xlfn.MINIFS($G$5:$G$355,$B$5:$B$355,B180)=G180,"Sim","Não")</f>
        <v>Não</v>
      </c>
    </row>
    <row r="181" spans="2:10" s="1" customFormat="1" x14ac:dyDescent="0.25">
      <c r="B181" s="5" t="s">
        <v>80</v>
      </c>
      <c r="C181" s="5" t="s">
        <v>30</v>
      </c>
      <c r="D181" s="5" t="s">
        <v>29</v>
      </c>
      <c r="E181" s="5" t="s">
        <v>5</v>
      </c>
      <c r="F181" s="5">
        <v>25.41</v>
      </c>
      <c r="G181" s="5">
        <v>97.549079795189286</v>
      </c>
      <c r="H181" s="6">
        <v>-72.139079795189289</v>
      </c>
      <c r="I181" s="5">
        <v>1</v>
      </c>
      <c r="J181" s="5" t="str">
        <f>IF(_xlfn.MINIFS($G$5:$G$355,$B$5:$B$355,B181)=G181,"Sim","Não")</f>
        <v>Não</v>
      </c>
    </row>
    <row r="182" spans="2:10" s="1" customFormat="1" x14ac:dyDescent="0.25">
      <c r="B182" s="5" t="s">
        <v>80</v>
      </c>
      <c r="C182" s="5" t="s">
        <v>30</v>
      </c>
      <c r="D182" s="5" t="s">
        <v>29</v>
      </c>
      <c r="E182" s="5" t="s">
        <v>5</v>
      </c>
      <c r="F182" s="5">
        <v>25.41</v>
      </c>
      <c r="G182" s="5">
        <v>97.549079795189286</v>
      </c>
      <c r="H182" s="6">
        <v>-72.139079795189289</v>
      </c>
      <c r="I182" s="5">
        <v>1</v>
      </c>
      <c r="J182" s="5" t="str">
        <f>IF(_xlfn.MINIFS($G$5:$G$355,$B$5:$B$355,B182)=G182,"Sim","Não")</f>
        <v>Não</v>
      </c>
    </row>
    <row r="183" spans="2:10" s="1" customFormat="1" x14ac:dyDescent="0.25">
      <c r="B183" s="5" t="s">
        <v>79</v>
      </c>
      <c r="C183" s="5" t="s">
        <v>30</v>
      </c>
      <c r="D183" s="5" t="s">
        <v>29</v>
      </c>
      <c r="E183" s="5" t="s">
        <v>5</v>
      </c>
      <c r="F183" s="5">
        <v>33.15</v>
      </c>
      <c r="G183" s="5">
        <v>127.21244180021682</v>
      </c>
      <c r="H183" s="6">
        <v>-94.062441800216817</v>
      </c>
      <c r="I183" s="5">
        <v>1</v>
      </c>
      <c r="J183" s="5" t="str">
        <f>IF(_xlfn.MINIFS($G$5:$G$355,$B$5:$B$355,B183)=G183,"Sim","Não")</f>
        <v>Não</v>
      </c>
    </row>
    <row r="184" spans="2:10" s="1" customFormat="1" x14ac:dyDescent="0.25">
      <c r="B184" s="5" t="s">
        <v>79</v>
      </c>
      <c r="C184" s="5" t="s">
        <v>30</v>
      </c>
      <c r="D184" s="5" t="s">
        <v>29</v>
      </c>
      <c r="E184" s="5" t="s">
        <v>5</v>
      </c>
      <c r="F184" s="5">
        <v>33.15</v>
      </c>
      <c r="G184" s="5">
        <v>127.21244180021682</v>
      </c>
      <c r="H184" s="6">
        <v>-94.062441800216817</v>
      </c>
      <c r="I184" s="5">
        <v>1</v>
      </c>
      <c r="J184" s="5" t="str">
        <f>IF(_xlfn.MINIFS($G$5:$G$355,$B$5:$B$355,B184)=G184,"Sim","Não")</f>
        <v>Não</v>
      </c>
    </row>
    <row r="185" spans="2:10" s="1" customFormat="1" x14ac:dyDescent="0.25">
      <c r="B185" s="5" t="s">
        <v>78</v>
      </c>
      <c r="C185" s="5" t="s">
        <v>30</v>
      </c>
      <c r="D185" s="5" t="s">
        <v>29</v>
      </c>
      <c r="E185" s="5" t="s">
        <v>5</v>
      </c>
      <c r="F185" s="5">
        <v>7.56</v>
      </c>
      <c r="G185" s="5">
        <v>31.422059357104253</v>
      </c>
      <c r="H185" s="6">
        <v>-23.862059357104254</v>
      </c>
      <c r="I185" s="5">
        <v>1</v>
      </c>
      <c r="J185" s="5" t="str">
        <f>IF(_xlfn.MINIFS($G$5:$G$355,$B$5:$B$355,B185)=G185,"Sim","Não")</f>
        <v>Não</v>
      </c>
    </row>
    <row r="186" spans="2:10" s="1" customFormat="1" x14ac:dyDescent="0.25">
      <c r="B186" s="5" t="s">
        <v>77</v>
      </c>
      <c r="C186" s="5" t="s">
        <v>30</v>
      </c>
      <c r="D186" s="5" t="s">
        <v>29</v>
      </c>
      <c r="E186" s="5" t="s">
        <v>5</v>
      </c>
      <c r="F186" s="5">
        <v>9.33</v>
      </c>
      <c r="G186" s="5">
        <v>38.758339740052882</v>
      </c>
      <c r="H186" s="6">
        <v>-29.428339740052884</v>
      </c>
      <c r="I186" s="5">
        <v>1</v>
      </c>
      <c r="J186" s="5" t="str">
        <f>IF(_xlfn.MINIFS($G$5:$G$355,$B$5:$B$355,B186)=G186,"Sim","Não")</f>
        <v>Não</v>
      </c>
    </row>
    <row r="187" spans="2:10" s="1" customFormat="1" x14ac:dyDescent="0.25">
      <c r="B187" s="5" t="s">
        <v>77</v>
      </c>
      <c r="C187" s="5" t="s">
        <v>30</v>
      </c>
      <c r="D187" s="5" t="s">
        <v>29</v>
      </c>
      <c r="E187" s="5" t="s">
        <v>5</v>
      </c>
      <c r="F187" s="5">
        <v>9.33</v>
      </c>
      <c r="G187" s="5">
        <v>21.573354185474553</v>
      </c>
      <c r="H187" s="6">
        <v>-12.243354185474553</v>
      </c>
      <c r="I187" s="5">
        <v>1</v>
      </c>
      <c r="J187" s="5" t="str">
        <f>IF(_xlfn.MINIFS($G$5:$G$355,$B$5:$B$355,B187)=G187,"Sim","Não")</f>
        <v>Não</v>
      </c>
    </row>
    <row r="188" spans="2:10" s="1" customFormat="1" x14ac:dyDescent="0.25">
      <c r="B188" s="5" t="s">
        <v>76</v>
      </c>
      <c r="C188" s="5" t="s">
        <v>30</v>
      </c>
      <c r="D188" s="5" t="s">
        <v>29</v>
      </c>
      <c r="E188" s="5" t="s">
        <v>5</v>
      </c>
      <c r="F188" s="5">
        <v>27.54</v>
      </c>
      <c r="G188" s="5">
        <v>74.719513215374221</v>
      </c>
      <c r="H188" s="6">
        <v>-47.179513215374222</v>
      </c>
      <c r="I188" s="5">
        <v>1</v>
      </c>
      <c r="J188" s="5" t="str">
        <f>IF(_xlfn.MINIFS($G$5:$G$355,$B$5:$B$355,B188)=G188,"Sim","Não")</f>
        <v>Não</v>
      </c>
    </row>
    <row r="189" spans="2:10" s="1" customFormat="1" x14ac:dyDescent="0.25">
      <c r="B189" s="5" t="s">
        <v>75</v>
      </c>
      <c r="C189" s="5" t="s">
        <v>30</v>
      </c>
      <c r="D189" s="5" t="s">
        <v>29</v>
      </c>
      <c r="E189" s="5" t="s">
        <v>5</v>
      </c>
      <c r="F189" s="5">
        <v>21.24</v>
      </c>
      <c r="G189" s="5">
        <v>43.180207368131541</v>
      </c>
      <c r="H189" s="6">
        <v>-21.940207368131542</v>
      </c>
      <c r="I189" s="5">
        <v>1</v>
      </c>
      <c r="J189" s="5" t="str">
        <f>IF(_xlfn.MINIFS($G$5:$G$355,$B$5:$B$355,B189)=G189,"Sim","Não")</f>
        <v>Não</v>
      </c>
    </row>
    <row r="190" spans="2:10" s="1" customFormat="1" x14ac:dyDescent="0.25">
      <c r="B190" s="5" t="s">
        <v>74</v>
      </c>
      <c r="C190" s="5" t="s">
        <v>30</v>
      </c>
      <c r="D190" s="5" t="s">
        <v>29</v>
      </c>
      <c r="E190" s="5" t="s">
        <v>5</v>
      </c>
      <c r="F190" s="5">
        <v>8.9700000000000006</v>
      </c>
      <c r="G190" s="5">
        <v>34.420219604930288</v>
      </c>
      <c r="H190" s="6">
        <v>-25.45021960493029</v>
      </c>
      <c r="I190" s="5">
        <v>1</v>
      </c>
      <c r="J190" s="5" t="str">
        <f>IF(_xlfn.MINIFS($G$5:$G$355,$B$5:$B$355,B190)=G190,"Sim","Não")</f>
        <v>Não</v>
      </c>
    </row>
    <row r="191" spans="2:10" s="1" customFormat="1" x14ac:dyDescent="0.25">
      <c r="B191" s="5" t="s">
        <v>73</v>
      </c>
      <c r="C191" s="5" t="s">
        <v>30</v>
      </c>
      <c r="D191" s="5" t="s">
        <v>29</v>
      </c>
      <c r="E191" s="5" t="s">
        <v>5</v>
      </c>
      <c r="F191" s="5">
        <v>25.71</v>
      </c>
      <c r="G191" s="5">
        <v>131.58406093252182</v>
      </c>
      <c r="H191" s="6">
        <v>-105.87406093252181</v>
      </c>
      <c r="I191" s="5">
        <v>1</v>
      </c>
      <c r="J191" s="5" t="str">
        <f>IF(_xlfn.MINIFS($G$5:$G$355,$B$5:$B$355,B191)=G191,"Sim","Não")</f>
        <v>Não</v>
      </c>
    </row>
    <row r="192" spans="2:10" s="1" customFormat="1" x14ac:dyDescent="0.25">
      <c r="B192" s="5" t="s">
        <v>72</v>
      </c>
      <c r="C192" s="5" t="s">
        <v>30</v>
      </c>
      <c r="D192" s="5" t="s">
        <v>29</v>
      </c>
      <c r="E192" s="5" t="s">
        <v>5</v>
      </c>
      <c r="F192" s="5">
        <v>6.91</v>
      </c>
      <c r="G192" s="5">
        <v>50.935225215860342</v>
      </c>
      <c r="H192" s="6">
        <v>-44.025225215860345</v>
      </c>
      <c r="I192" s="5">
        <v>1</v>
      </c>
      <c r="J192" s="5" t="str">
        <f>IF(_xlfn.MINIFS($G$5:$G$355,$B$5:$B$355,B192)=G192,"Sim","Não")</f>
        <v>Não</v>
      </c>
    </row>
    <row r="193" spans="2:10" s="1" customFormat="1" x14ac:dyDescent="0.25">
      <c r="B193" s="5" t="s">
        <v>71</v>
      </c>
      <c r="C193" s="5" t="s">
        <v>30</v>
      </c>
      <c r="D193" s="5" t="s">
        <v>29</v>
      </c>
      <c r="E193" s="5" t="s">
        <v>5</v>
      </c>
      <c r="F193" s="5">
        <v>6.95</v>
      </c>
      <c r="G193" s="5">
        <v>28.876135571240791</v>
      </c>
      <c r="H193" s="6">
        <v>-21.926135571240792</v>
      </c>
      <c r="I193" s="5">
        <v>1</v>
      </c>
      <c r="J193" s="5" t="str">
        <f>IF(_xlfn.MINIFS($G$5:$G$355,$B$5:$B$355,B193)=G193,"Sim","Não")</f>
        <v>Não</v>
      </c>
    </row>
    <row r="194" spans="2:10" s="1" customFormat="1" x14ac:dyDescent="0.25">
      <c r="B194" s="5" t="s">
        <v>70</v>
      </c>
      <c r="C194" s="5" t="s">
        <v>30</v>
      </c>
      <c r="D194" s="5" t="s">
        <v>29</v>
      </c>
      <c r="E194" s="5" t="s">
        <v>5</v>
      </c>
      <c r="F194" s="5">
        <v>7.84</v>
      </c>
      <c r="G194" s="5">
        <v>32.611273757079935</v>
      </c>
      <c r="H194" s="6">
        <v>-24.771273757079936</v>
      </c>
      <c r="I194" s="5">
        <v>1</v>
      </c>
      <c r="J194" s="5" t="str">
        <f>IF(_xlfn.MINIFS($G$5:$G$355,$B$5:$B$355,B194)=G194,"Sim","Não")</f>
        <v>Não</v>
      </c>
    </row>
    <row r="195" spans="2:10" s="1" customFormat="1" x14ac:dyDescent="0.25">
      <c r="B195" s="5" t="s">
        <v>98</v>
      </c>
      <c r="C195" s="5" t="s">
        <v>30</v>
      </c>
      <c r="D195" s="5" t="s">
        <v>29</v>
      </c>
      <c r="E195" s="5" t="s">
        <v>5</v>
      </c>
      <c r="F195" s="5">
        <v>24.54</v>
      </c>
      <c r="G195" s="5">
        <v>207.37554205773327</v>
      </c>
      <c r="H195" s="6">
        <v>-182.83554205773328</v>
      </c>
      <c r="I195" s="5">
        <v>1</v>
      </c>
      <c r="J195" s="5" t="str">
        <f>IF(_xlfn.MINIFS($G$5:$G$355,$B$5:$B$355,B195)=G195,"Sim","Não")</f>
        <v>Não</v>
      </c>
    </row>
    <row r="196" spans="2:10" s="1" customFormat="1" x14ac:dyDescent="0.25">
      <c r="B196" s="5" t="s">
        <v>97</v>
      </c>
      <c r="C196" s="5" t="s">
        <v>30</v>
      </c>
      <c r="D196" s="5" t="s">
        <v>29</v>
      </c>
      <c r="E196" s="5" t="s">
        <v>5</v>
      </c>
      <c r="F196" s="5">
        <v>11.77</v>
      </c>
      <c r="G196" s="5">
        <v>86.0086752658477</v>
      </c>
      <c r="H196" s="6">
        <v>-74.238675265847704</v>
      </c>
      <c r="I196" s="5">
        <v>1</v>
      </c>
      <c r="J196" s="5" t="str">
        <f>IF(_xlfn.MINIFS($G$5:$G$355,$B$5:$B$355,B196)=G196,"Sim","Não")</f>
        <v>Não</v>
      </c>
    </row>
    <row r="197" spans="2:10" s="1" customFormat="1" x14ac:dyDescent="0.25">
      <c r="B197" s="5" t="s">
        <v>96</v>
      </c>
      <c r="C197" s="5" t="s">
        <v>30</v>
      </c>
      <c r="D197" s="5" t="s">
        <v>29</v>
      </c>
      <c r="E197" s="5" t="s">
        <v>5</v>
      </c>
      <c r="F197" s="5">
        <v>12.02</v>
      </c>
      <c r="G197" s="5">
        <v>102.74142435846345</v>
      </c>
      <c r="H197" s="6">
        <v>-90.721424358463452</v>
      </c>
      <c r="I197" s="5">
        <v>1</v>
      </c>
      <c r="J197" s="5" t="str">
        <f>IF(_xlfn.MINIFS($G$5:$G$355,$B$5:$B$355,B197)=G197,"Sim","Não")</f>
        <v>Não</v>
      </c>
    </row>
    <row r="198" spans="2:10" s="1" customFormat="1" x14ac:dyDescent="0.25">
      <c r="B198" s="5" t="s">
        <v>69</v>
      </c>
      <c r="C198" s="5" t="s">
        <v>30</v>
      </c>
      <c r="D198" s="5" t="s">
        <v>29</v>
      </c>
      <c r="E198" s="5" t="s">
        <v>5</v>
      </c>
      <c r="F198" s="5">
        <v>10.82</v>
      </c>
      <c r="G198" s="5">
        <v>41.505257509010839</v>
      </c>
      <c r="H198" s="6">
        <v>-30.685257509010839</v>
      </c>
      <c r="I198" s="5">
        <v>1</v>
      </c>
      <c r="J198" s="5" t="str">
        <f>IF(_xlfn.MINIFS($G$5:$G$355,$B$5:$B$355,B198)=G198,"Sim","Não")</f>
        <v>Não</v>
      </c>
    </row>
    <row r="199" spans="2:10" s="1" customFormat="1" x14ac:dyDescent="0.25">
      <c r="B199" s="5" t="s">
        <v>69</v>
      </c>
      <c r="C199" s="5" t="s">
        <v>30</v>
      </c>
      <c r="D199" s="5" t="s">
        <v>29</v>
      </c>
      <c r="E199" s="5" t="s">
        <v>5</v>
      </c>
      <c r="F199" s="5">
        <v>10.82</v>
      </c>
      <c r="G199" s="5">
        <v>41.505257509010839</v>
      </c>
      <c r="H199" s="6">
        <v>-30.685257509010839</v>
      </c>
      <c r="I199" s="5">
        <v>1</v>
      </c>
      <c r="J199" s="5" t="str">
        <f>IF(_xlfn.MINIFS($G$5:$G$355,$B$5:$B$355,B199)=G199,"Sim","Não")</f>
        <v>Não</v>
      </c>
    </row>
    <row r="200" spans="2:10" s="1" customFormat="1" x14ac:dyDescent="0.25">
      <c r="B200" s="5" t="s">
        <v>95</v>
      </c>
      <c r="C200" s="5" t="s">
        <v>30</v>
      </c>
      <c r="D200" s="5" t="s">
        <v>29</v>
      </c>
      <c r="E200" s="5" t="s">
        <v>5</v>
      </c>
      <c r="F200" s="5">
        <v>37.17</v>
      </c>
      <c r="G200" s="5">
        <v>62.425381249428327</v>
      </c>
      <c r="H200" s="6">
        <v>-25.255381249428325</v>
      </c>
      <c r="I200" s="5">
        <v>1</v>
      </c>
      <c r="J200" s="5" t="str">
        <f>IF(_xlfn.MINIFS($G$5:$G$355,$B$5:$B$355,B200)=G200,"Sim","Não")</f>
        <v>Não</v>
      </c>
    </row>
    <row r="201" spans="2:10" s="1" customFormat="1" x14ac:dyDescent="0.25">
      <c r="B201" s="5" t="s">
        <v>94</v>
      </c>
      <c r="C201" s="5" t="s">
        <v>30</v>
      </c>
      <c r="D201" s="5" t="s">
        <v>29</v>
      </c>
      <c r="E201" s="5" t="s">
        <v>5</v>
      </c>
      <c r="F201" s="5">
        <v>76.23</v>
      </c>
      <c r="G201" s="5">
        <v>292.66398888415904</v>
      </c>
      <c r="H201" s="6">
        <v>-216.43398888415902</v>
      </c>
      <c r="I201" s="5">
        <v>1</v>
      </c>
      <c r="J201" s="5" t="str">
        <f>IF(_xlfn.MINIFS($G$5:$G$355,$B$5:$B$355,B201)=G201,"Sim","Não")</f>
        <v>Não</v>
      </c>
    </row>
    <row r="202" spans="2:10" s="1" customFormat="1" x14ac:dyDescent="0.25">
      <c r="B202" s="5" t="s">
        <v>68</v>
      </c>
      <c r="C202" s="5" t="s">
        <v>30</v>
      </c>
      <c r="D202" s="5" t="s">
        <v>29</v>
      </c>
      <c r="E202" s="5" t="s">
        <v>5</v>
      </c>
      <c r="F202" s="5">
        <v>12.38</v>
      </c>
      <c r="G202" s="5">
        <v>47.518327503254142</v>
      </c>
      <c r="H202" s="6">
        <v>-35.138327503254139</v>
      </c>
      <c r="I202" s="5">
        <v>1</v>
      </c>
      <c r="J202" s="5" t="str">
        <f>IF(_xlfn.MINIFS($G$5:$G$355,$B$5:$B$355,B202)=G202,"Sim","Não")</f>
        <v>Não</v>
      </c>
    </row>
    <row r="203" spans="2:10" s="1" customFormat="1" x14ac:dyDescent="0.25">
      <c r="B203" s="5" t="s">
        <v>67</v>
      </c>
      <c r="C203" s="5" t="s">
        <v>30</v>
      </c>
      <c r="D203" s="5" t="s">
        <v>29</v>
      </c>
      <c r="E203" s="5" t="s">
        <v>5</v>
      </c>
      <c r="F203" s="5">
        <v>7.26</v>
      </c>
      <c r="G203" s="5">
        <v>30.71858041627355</v>
      </c>
      <c r="H203" s="6">
        <v>-23.458580416273549</v>
      </c>
      <c r="I203" s="5">
        <v>1</v>
      </c>
      <c r="J203" s="5" t="str">
        <f>IF(_xlfn.MINIFS($G$5:$G$355,$B$5:$B$355,B203)=G203,"Sim","Não")</f>
        <v>Não</v>
      </c>
    </row>
    <row r="204" spans="2:10" s="1" customFormat="1" x14ac:dyDescent="0.25">
      <c r="B204" s="5" t="s">
        <v>93</v>
      </c>
      <c r="C204" s="5" t="s">
        <v>30</v>
      </c>
      <c r="D204" s="5" t="s">
        <v>29</v>
      </c>
      <c r="E204" s="5" t="s">
        <v>5</v>
      </c>
      <c r="F204" s="5">
        <v>40.17</v>
      </c>
      <c r="G204" s="5">
        <v>192.40149031719429</v>
      </c>
      <c r="H204" s="6">
        <v>-152.2314903171943</v>
      </c>
      <c r="I204" s="5">
        <v>1</v>
      </c>
      <c r="J204" s="5" t="str">
        <f>IF(_xlfn.MINIFS($G$5:$G$355,$B$5:$B$355,B204)=G204,"Sim","Não")</f>
        <v>Não</v>
      </c>
    </row>
    <row r="205" spans="2:10" s="1" customFormat="1" x14ac:dyDescent="0.25">
      <c r="B205" s="5" t="s">
        <v>92</v>
      </c>
      <c r="C205" s="5" t="s">
        <v>30</v>
      </c>
      <c r="D205" s="5" t="s">
        <v>29</v>
      </c>
      <c r="E205" s="5" t="s">
        <v>5</v>
      </c>
      <c r="F205" s="5">
        <v>44.29</v>
      </c>
      <c r="G205" s="5">
        <v>207.37554205773327</v>
      </c>
      <c r="H205" s="6">
        <v>-163.08554205773328</v>
      </c>
      <c r="I205" s="5">
        <v>1</v>
      </c>
      <c r="J205" s="5" t="str">
        <f>IF(_xlfn.MINIFS($G$5:$G$355,$B$5:$B$355,B205)=G205,"Sim","Não")</f>
        <v>Não</v>
      </c>
    </row>
    <row r="206" spans="2:10" s="1" customFormat="1" x14ac:dyDescent="0.25">
      <c r="B206" s="5" t="s">
        <v>91</v>
      </c>
      <c r="C206" s="5" t="s">
        <v>30</v>
      </c>
      <c r="D206" s="5" t="s">
        <v>29</v>
      </c>
      <c r="E206" s="5" t="s">
        <v>5</v>
      </c>
      <c r="F206" s="5">
        <v>72.16</v>
      </c>
      <c r="G206" s="5">
        <v>277.01995719997177</v>
      </c>
      <c r="H206" s="6">
        <v>-204.85995719997177</v>
      </c>
      <c r="I206" s="5">
        <v>1</v>
      </c>
      <c r="J206" s="5" t="str">
        <f>IF(_xlfn.MINIFS($G$5:$G$355,$B$5:$B$355,B206)=G206,"Sim","Não")</f>
        <v>Não</v>
      </c>
    </row>
    <row r="207" spans="2:10" s="1" customFormat="1" x14ac:dyDescent="0.25">
      <c r="B207" s="5" t="s">
        <v>90</v>
      </c>
      <c r="C207" s="5" t="s">
        <v>30</v>
      </c>
      <c r="D207" s="5" t="s">
        <v>29</v>
      </c>
      <c r="E207" s="5" t="s">
        <v>5</v>
      </c>
      <c r="F207" s="5">
        <v>55.13</v>
      </c>
      <c r="G207" s="5">
        <v>211.64666419849107</v>
      </c>
      <c r="H207" s="6">
        <v>-156.51666419849107</v>
      </c>
      <c r="I207" s="5">
        <v>1</v>
      </c>
      <c r="J207" s="5" t="str">
        <f>IF(_xlfn.MINIFS($G$5:$G$355,$B$5:$B$355,B207)=G207,"Sim","Não")</f>
        <v>Não</v>
      </c>
    </row>
    <row r="208" spans="2:10" s="1" customFormat="1" x14ac:dyDescent="0.25">
      <c r="B208" s="5" t="s">
        <v>49</v>
      </c>
      <c r="C208" s="5" t="s">
        <v>30</v>
      </c>
      <c r="D208" s="5" t="s">
        <v>29</v>
      </c>
      <c r="E208" s="5" t="s">
        <v>5</v>
      </c>
      <c r="F208" s="5">
        <v>4.9400000000000004</v>
      </c>
      <c r="G208" s="5">
        <v>34.314466904747746</v>
      </c>
      <c r="H208" s="6">
        <v>-29.374466904747745</v>
      </c>
      <c r="I208" s="5">
        <v>1</v>
      </c>
      <c r="J208" s="5" t="str">
        <f>IF(_xlfn.MINIFS($G$5:$G$355,$B$5:$B$355,B208)=G208,"Sim","Não")</f>
        <v>Não</v>
      </c>
    </row>
    <row r="209" spans="2:10" s="1" customFormat="1" x14ac:dyDescent="0.25">
      <c r="B209" s="5" t="s">
        <v>48</v>
      </c>
      <c r="C209" s="5" t="s">
        <v>30</v>
      </c>
      <c r="D209" s="5" t="s">
        <v>29</v>
      </c>
      <c r="E209" s="5" t="s">
        <v>5</v>
      </c>
      <c r="F209" s="5">
        <v>5.74</v>
      </c>
      <c r="G209" s="5">
        <v>32.077420097877877</v>
      </c>
      <c r="H209" s="6">
        <v>-26.337420097877875</v>
      </c>
      <c r="I209" s="5">
        <v>1</v>
      </c>
      <c r="J209" s="5" t="str">
        <f>IF(_xlfn.MINIFS($G$5:$G$355,$B$5:$B$355,B209)=G209,"Sim","Não")</f>
        <v>Não</v>
      </c>
    </row>
    <row r="210" spans="2:10" s="1" customFormat="1" x14ac:dyDescent="0.25">
      <c r="B210" s="5" t="s">
        <v>48</v>
      </c>
      <c r="C210" s="5" t="s">
        <v>30</v>
      </c>
      <c r="D210" s="5" t="s">
        <v>29</v>
      </c>
      <c r="E210" s="5" t="s">
        <v>5</v>
      </c>
      <c r="F210" s="5">
        <v>5.74</v>
      </c>
      <c r="G210" s="5">
        <v>32.077420097877877</v>
      </c>
      <c r="H210" s="6">
        <v>-26.337420097877875</v>
      </c>
      <c r="I210" s="5">
        <v>1</v>
      </c>
      <c r="J210" s="5" t="str">
        <f>IF(_xlfn.MINIFS($G$5:$G$355,$B$5:$B$355,B210)=G210,"Sim","Não")</f>
        <v>Não</v>
      </c>
    </row>
    <row r="211" spans="2:10" s="1" customFormat="1" x14ac:dyDescent="0.25">
      <c r="B211" s="5" t="s">
        <v>66</v>
      </c>
      <c r="C211" s="5" t="s">
        <v>30</v>
      </c>
      <c r="D211" s="5" t="s">
        <v>29</v>
      </c>
      <c r="E211" s="5" t="s">
        <v>5</v>
      </c>
      <c r="F211" s="5">
        <v>8.8800000000000008</v>
      </c>
      <c r="G211" s="5">
        <v>50.482988753897757</v>
      </c>
      <c r="H211" s="6">
        <v>-41.602988753897755</v>
      </c>
      <c r="I211" s="5">
        <v>1</v>
      </c>
      <c r="J211" s="5" t="str">
        <f>IF(_xlfn.MINIFS($G$5:$G$355,$B$5:$B$355,B211)=G211,"Sim","Não")</f>
        <v>Não</v>
      </c>
    </row>
    <row r="212" spans="2:10" s="1" customFormat="1" x14ac:dyDescent="0.25">
      <c r="B212" s="5" t="s">
        <v>41</v>
      </c>
      <c r="C212" s="5" t="s">
        <v>30</v>
      </c>
      <c r="D212" s="5" t="s">
        <v>29</v>
      </c>
      <c r="E212" s="5" t="s">
        <v>5</v>
      </c>
      <c r="F212" s="5">
        <v>11.86</v>
      </c>
      <c r="G212" s="5">
        <v>41.362828619221403</v>
      </c>
      <c r="H212" s="6">
        <v>-29.502828619221404</v>
      </c>
      <c r="I212" s="5">
        <v>1</v>
      </c>
      <c r="J212" s="5" t="str">
        <f>IF(_xlfn.MINIFS($G$5:$G$355,$B$5:$B$355,B212)=G212,"Sim","Não")</f>
        <v>Não</v>
      </c>
    </row>
    <row r="213" spans="2:10" s="1" customFormat="1" x14ac:dyDescent="0.25">
      <c r="B213" s="5" t="s">
        <v>40</v>
      </c>
      <c r="C213" s="5" t="s">
        <v>30</v>
      </c>
      <c r="D213" s="5" t="s">
        <v>29</v>
      </c>
      <c r="E213" s="5" t="s">
        <v>5</v>
      </c>
      <c r="F213" s="5">
        <v>10.89</v>
      </c>
      <c r="G213" s="5">
        <v>39.098284778683777</v>
      </c>
      <c r="H213" s="6">
        <v>-28.208284778683776</v>
      </c>
      <c r="I213" s="5">
        <v>1</v>
      </c>
      <c r="J213" s="5" t="str">
        <f>IF(_xlfn.MINIFS($G$5:$G$355,$B$5:$B$355,B213)=G213,"Sim","Não")</f>
        <v>Não</v>
      </c>
    </row>
    <row r="214" spans="2:10" s="1" customFormat="1" x14ac:dyDescent="0.25">
      <c r="B214" s="5" t="s">
        <v>47</v>
      </c>
      <c r="C214" s="5" t="s">
        <v>30</v>
      </c>
      <c r="D214" s="5" t="s">
        <v>29</v>
      </c>
      <c r="E214" s="5" t="s">
        <v>5</v>
      </c>
      <c r="F214" s="5">
        <v>18.14</v>
      </c>
      <c r="G214" s="5">
        <v>69.782142334496172</v>
      </c>
      <c r="H214" s="6">
        <v>-51.642142334496171</v>
      </c>
      <c r="I214" s="5">
        <v>1</v>
      </c>
      <c r="J214" s="5" t="str">
        <f>IF(_xlfn.MINIFS($G$5:$G$355,$B$5:$B$355,B214)=G214,"Sim","Não")</f>
        <v>Não</v>
      </c>
    </row>
    <row r="215" spans="2:10" s="1" customFormat="1" x14ac:dyDescent="0.25">
      <c r="B215" s="5" t="s">
        <v>46</v>
      </c>
      <c r="C215" s="5" t="s">
        <v>30</v>
      </c>
      <c r="D215" s="5" t="s">
        <v>29</v>
      </c>
      <c r="E215" s="5" t="s">
        <v>5</v>
      </c>
      <c r="F215" s="5">
        <v>30.73</v>
      </c>
      <c r="G215" s="5">
        <v>100.82443931845205</v>
      </c>
      <c r="H215" s="6">
        <v>-70.094439318452046</v>
      </c>
      <c r="I215" s="5">
        <v>1</v>
      </c>
      <c r="J215" s="5" t="str">
        <f>IF(_xlfn.MINIFS($G$5:$G$355,$B$5:$B$355,B215)=G215,"Sim","Não")</f>
        <v>Não</v>
      </c>
    </row>
    <row r="216" spans="2:10" s="1" customFormat="1" x14ac:dyDescent="0.25">
      <c r="B216" s="5" t="s">
        <v>39</v>
      </c>
      <c r="C216" s="5" t="s">
        <v>30</v>
      </c>
      <c r="D216" s="5" t="s">
        <v>29</v>
      </c>
      <c r="E216" s="5" t="s">
        <v>5</v>
      </c>
      <c r="F216" s="5">
        <v>7.43</v>
      </c>
      <c r="G216" s="5">
        <v>33.335225128501406</v>
      </c>
      <c r="H216" s="6">
        <v>-25.905225128501407</v>
      </c>
      <c r="I216" s="5">
        <v>1</v>
      </c>
      <c r="J216" s="5" t="str">
        <f>IF(_xlfn.MINIFS($G$5:$G$355,$B$5:$B$355,B216)=G216,"Sim","Não")</f>
        <v>Não</v>
      </c>
    </row>
    <row r="217" spans="2:10" s="1" customFormat="1" x14ac:dyDescent="0.25">
      <c r="B217" s="5" t="s">
        <v>38</v>
      </c>
      <c r="C217" s="5" t="s">
        <v>30</v>
      </c>
      <c r="D217" s="5" t="s">
        <v>29</v>
      </c>
      <c r="E217" s="5" t="s">
        <v>5</v>
      </c>
      <c r="F217" s="5">
        <v>6.95</v>
      </c>
      <c r="G217" s="5">
        <v>33.129093740008102</v>
      </c>
      <c r="H217" s="6">
        <v>-26.179093740008103</v>
      </c>
      <c r="I217" s="5">
        <v>1</v>
      </c>
      <c r="J217" s="5" t="str">
        <f>IF(_xlfn.MINIFS($G$5:$G$355,$B$5:$B$355,B217)=G217,"Sim","Não")</f>
        <v>Não</v>
      </c>
    </row>
    <row r="218" spans="2:10" s="1" customFormat="1" x14ac:dyDescent="0.25">
      <c r="B218" s="5" t="s">
        <v>37</v>
      </c>
      <c r="C218" s="5" t="s">
        <v>30</v>
      </c>
      <c r="D218" s="5" t="s">
        <v>29</v>
      </c>
      <c r="E218" s="5" t="s">
        <v>5</v>
      </c>
      <c r="F218" s="5">
        <v>7.42</v>
      </c>
      <c r="G218" s="5">
        <v>40.437291247370901</v>
      </c>
      <c r="H218" s="6">
        <v>-33.017291247370899</v>
      </c>
      <c r="I218" s="5">
        <v>1</v>
      </c>
      <c r="J218" s="5" t="str">
        <f>IF(_xlfn.MINIFS($G$5:$G$355,$B$5:$B$355,B218)=G218,"Sim","Não")</f>
        <v>Não</v>
      </c>
    </row>
    <row r="219" spans="2:10" s="1" customFormat="1" x14ac:dyDescent="0.25">
      <c r="B219" s="5" t="s">
        <v>36</v>
      </c>
      <c r="C219" s="5" t="s">
        <v>30</v>
      </c>
      <c r="D219" s="5" t="s">
        <v>29</v>
      </c>
      <c r="E219" s="5" t="s">
        <v>5</v>
      </c>
      <c r="F219" s="5">
        <v>6.14</v>
      </c>
      <c r="G219" s="5">
        <v>23.549795019236981</v>
      </c>
      <c r="H219" s="6">
        <v>-17.409795019236981</v>
      </c>
      <c r="I219" s="5">
        <v>1</v>
      </c>
      <c r="J219" s="5" t="str">
        <f>IF(_xlfn.MINIFS($G$5:$G$355,$B$5:$B$355,B219)=G219,"Sim","Não")</f>
        <v>Não</v>
      </c>
    </row>
    <row r="220" spans="2:10" s="1" customFormat="1" x14ac:dyDescent="0.25">
      <c r="B220" s="5" t="s">
        <v>35</v>
      </c>
      <c r="C220" s="5" t="s">
        <v>30</v>
      </c>
      <c r="D220" s="5" t="s">
        <v>29</v>
      </c>
      <c r="E220" s="5" t="s">
        <v>5</v>
      </c>
      <c r="F220" s="5">
        <v>31.1</v>
      </c>
      <c r="G220" s="5">
        <v>58.203741450223319</v>
      </c>
      <c r="H220" s="6">
        <v>-27.103741450223318</v>
      </c>
      <c r="I220" s="5">
        <v>1</v>
      </c>
      <c r="J220" s="5" t="str">
        <f>IF(_xlfn.MINIFS($G$5:$G$355,$B$5:$B$355,B220)=G220,"Sim","Não")</f>
        <v>Não</v>
      </c>
    </row>
    <row r="221" spans="2:10" s="1" customFormat="1" x14ac:dyDescent="0.25">
      <c r="B221" s="5" t="s">
        <v>45</v>
      </c>
      <c r="C221" s="5" t="s">
        <v>30</v>
      </c>
      <c r="D221" s="5" t="s">
        <v>29</v>
      </c>
      <c r="E221" s="5" t="s">
        <v>5</v>
      </c>
      <c r="F221" s="5">
        <v>4.1500000000000004</v>
      </c>
      <c r="G221" s="5">
        <v>28.78884600537576</v>
      </c>
      <c r="H221" s="6">
        <v>-24.638846005375761</v>
      </c>
      <c r="I221" s="5">
        <v>1</v>
      </c>
      <c r="J221" s="5" t="str">
        <f>IF(_xlfn.MINIFS($G$5:$G$355,$B$5:$B$355,B221)=G221,"Sim","Não")</f>
        <v>Não</v>
      </c>
    </row>
    <row r="222" spans="2:10" s="1" customFormat="1" x14ac:dyDescent="0.25">
      <c r="B222" s="5" t="s">
        <v>89</v>
      </c>
      <c r="C222" s="5" t="s">
        <v>30</v>
      </c>
      <c r="D222" s="5" t="s">
        <v>29</v>
      </c>
      <c r="E222" s="5" t="s">
        <v>5</v>
      </c>
      <c r="F222" s="5">
        <v>24.73</v>
      </c>
      <c r="G222" s="5">
        <v>102.74142435846345</v>
      </c>
      <c r="H222" s="6">
        <v>-78.011424358463444</v>
      </c>
      <c r="I222" s="5">
        <v>1</v>
      </c>
      <c r="J222" s="5" t="str">
        <f>IF(_xlfn.MINIFS($G$5:$G$355,$B$5:$B$355,B222)=G222,"Sim","Não")</f>
        <v>Não</v>
      </c>
    </row>
    <row r="223" spans="2:10" s="1" customFormat="1" x14ac:dyDescent="0.25">
      <c r="B223" s="5" t="s">
        <v>64</v>
      </c>
      <c r="C223" s="5" t="s">
        <v>30</v>
      </c>
      <c r="D223" s="5" t="s">
        <v>29</v>
      </c>
      <c r="E223" s="5" t="s">
        <v>5</v>
      </c>
      <c r="F223" s="5">
        <v>3.9</v>
      </c>
      <c r="G223" s="5">
        <v>27.971662647315615</v>
      </c>
      <c r="H223" s="6">
        <v>-24.071662647315616</v>
      </c>
      <c r="I223" s="5">
        <v>1</v>
      </c>
      <c r="J223" s="5" t="str">
        <f>IF(_xlfn.MINIFS($G$5:$G$355,$B$5:$B$355,B223)=G223,"Sim","Não")</f>
        <v>Não</v>
      </c>
    </row>
    <row r="224" spans="2:10" s="1" customFormat="1" x14ac:dyDescent="0.25">
      <c r="B224" s="5" t="s">
        <v>88</v>
      </c>
      <c r="C224" s="5" t="s">
        <v>30</v>
      </c>
      <c r="D224" s="5" t="s">
        <v>29</v>
      </c>
      <c r="E224" s="5" t="s">
        <v>5</v>
      </c>
      <c r="F224" s="5">
        <v>29.41</v>
      </c>
      <c r="G224" s="5">
        <v>227.30744538126959</v>
      </c>
      <c r="H224" s="6">
        <v>-197.89744538126959</v>
      </c>
      <c r="I224" s="5">
        <v>1</v>
      </c>
      <c r="J224" s="5" t="str">
        <f>IF(_xlfn.MINIFS($G$5:$G$355,$B$5:$B$355,B224)=G224,"Sim","Não")</f>
        <v>Não</v>
      </c>
    </row>
    <row r="225" spans="2:10" s="1" customFormat="1" x14ac:dyDescent="0.25">
      <c r="B225" s="5" t="s">
        <v>87</v>
      </c>
      <c r="C225" s="5" t="s">
        <v>30</v>
      </c>
      <c r="D225" s="5" t="s">
        <v>29</v>
      </c>
      <c r="E225" s="5" t="s">
        <v>5</v>
      </c>
      <c r="F225" s="5">
        <v>43.52</v>
      </c>
      <c r="G225" s="5">
        <v>277.01995719997177</v>
      </c>
      <c r="H225" s="6">
        <v>-233.49995719997176</v>
      </c>
      <c r="I225" s="5">
        <v>1</v>
      </c>
      <c r="J225" s="5" t="str">
        <f>IF(_xlfn.MINIFS($G$5:$G$355,$B$5:$B$355,B225)=G225,"Sim","Não")</f>
        <v>Não</v>
      </c>
    </row>
    <row r="226" spans="2:10" s="1" customFormat="1" x14ac:dyDescent="0.25">
      <c r="B226" s="5" t="s">
        <v>62</v>
      </c>
      <c r="C226" s="5" t="s">
        <v>30</v>
      </c>
      <c r="D226" s="5" t="s">
        <v>29</v>
      </c>
      <c r="E226" s="5" t="s">
        <v>5</v>
      </c>
      <c r="F226" s="5">
        <v>7.47</v>
      </c>
      <c r="G226" s="5">
        <v>62.123890274786589</v>
      </c>
      <c r="H226" s="6">
        <v>-54.65389027478659</v>
      </c>
      <c r="I226" s="5">
        <v>1</v>
      </c>
      <c r="J226" s="5" t="str">
        <f>IF(_xlfn.MINIFS($G$5:$G$355,$B$5:$B$355,B226)=G226,"Sim","Não")</f>
        <v>Não</v>
      </c>
    </row>
    <row r="227" spans="2:10" s="1" customFormat="1" x14ac:dyDescent="0.25">
      <c r="B227" s="5" t="s">
        <v>62</v>
      </c>
      <c r="C227" s="5" t="s">
        <v>30</v>
      </c>
      <c r="D227" s="5" t="s">
        <v>29</v>
      </c>
      <c r="E227" s="5" t="s">
        <v>5</v>
      </c>
      <c r="F227" s="5">
        <v>7.47</v>
      </c>
      <c r="G227" s="5">
        <v>62.123890274786589</v>
      </c>
      <c r="H227" s="6">
        <v>-54.65389027478659</v>
      </c>
      <c r="I227" s="5">
        <v>1</v>
      </c>
      <c r="J227" s="5" t="str">
        <f>IF(_xlfn.MINIFS($G$5:$G$355,$B$5:$B$355,B227)=G227,"Sim","Não")</f>
        <v>Não</v>
      </c>
    </row>
    <row r="228" spans="2:10" s="1" customFormat="1" x14ac:dyDescent="0.25">
      <c r="B228" s="5" t="s">
        <v>34</v>
      </c>
      <c r="C228" s="5" t="s">
        <v>30</v>
      </c>
      <c r="D228" s="5" t="s">
        <v>29</v>
      </c>
      <c r="E228" s="5" t="s">
        <v>5</v>
      </c>
      <c r="F228" s="5">
        <v>16.18</v>
      </c>
      <c r="G228" s="5">
        <v>62.123890274786589</v>
      </c>
      <c r="H228" s="6">
        <v>-45.94389027478659</v>
      </c>
      <c r="I228" s="5">
        <v>1</v>
      </c>
      <c r="J228" s="5" t="str">
        <f>IF(_xlfn.MINIFS($G$5:$G$355,$B$5:$B$355,B228)=G228,"Sim","Não")</f>
        <v>Não</v>
      </c>
    </row>
    <row r="229" spans="2:10" s="1" customFormat="1" x14ac:dyDescent="0.25">
      <c r="B229" s="5" t="s">
        <v>83</v>
      </c>
      <c r="C229" s="5" t="s">
        <v>30</v>
      </c>
      <c r="D229" s="5" t="s">
        <v>29</v>
      </c>
      <c r="E229" s="5" t="s">
        <v>5</v>
      </c>
      <c r="F229" s="5">
        <v>62.29</v>
      </c>
      <c r="G229" s="5">
        <v>194.81771328721135</v>
      </c>
      <c r="H229" s="6">
        <v>-132.52771328721136</v>
      </c>
      <c r="I229" s="5">
        <v>1</v>
      </c>
      <c r="J229" s="5" t="str">
        <f>IF(_xlfn.MINIFS($G$5:$G$355,$B$5:$B$355,B229)=G229,"Sim","Não")</f>
        <v>Não</v>
      </c>
    </row>
    <row r="230" spans="2:10" s="1" customFormat="1" x14ac:dyDescent="0.25">
      <c r="B230" s="5" t="s">
        <v>60</v>
      </c>
      <c r="C230" s="5" t="s">
        <v>30</v>
      </c>
      <c r="D230" s="5" t="s">
        <v>29</v>
      </c>
      <c r="E230" s="5" t="s">
        <v>5</v>
      </c>
      <c r="F230" s="5">
        <v>16.91</v>
      </c>
      <c r="G230" s="5">
        <v>64.887557542335742</v>
      </c>
      <c r="H230" s="6">
        <v>-47.977557542335745</v>
      </c>
      <c r="I230" s="5">
        <v>1</v>
      </c>
      <c r="J230" s="5" t="str">
        <f>IF(_xlfn.MINIFS($G$5:$G$355,$B$5:$B$355,B230)=G230,"Sim","Não")</f>
        <v>Não</v>
      </c>
    </row>
    <row r="231" spans="2:10" s="1" customFormat="1" x14ac:dyDescent="0.25">
      <c r="B231" s="5" t="s">
        <v>59</v>
      </c>
      <c r="C231" s="5" t="s">
        <v>30</v>
      </c>
      <c r="D231" s="5" t="s">
        <v>29</v>
      </c>
      <c r="E231" s="5" t="s">
        <v>5</v>
      </c>
      <c r="F231" s="5">
        <v>34.08</v>
      </c>
      <c r="G231" s="5">
        <v>130.83033349591756</v>
      </c>
      <c r="H231" s="6">
        <v>-96.750333495917559</v>
      </c>
      <c r="I231" s="5">
        <v>1</v>
      </c>
      <c r="J231" s="5" t="str">
        <f>IF(_xlfn.MINIFS($G$5:$G$355,$B$5:$B$355,B231)=G231,"Sim","Não")</f>
        <v>Não</v>
      </c>
    </row>
    <row r="232" spans="2:10" s="1" customFormat="1" x14ac:dyDescent="0.25">
      <c r="B232" s="5" t="s">
        <v>58</v>
      </c>
      <c r="C232" s="5" t="s">
        <v>30</v>
      </c>
      <c r="D232" s="5" t="s">
        <v>29</v>
      </c>
      <c r="E232" s="5" t="s">
        <v>5</v>
      </c>
      <c r="F232" s="5">
        <v>450.8</v>
      </c>
      <c r="G232" s="5">
        <v>35.977922973912541</v>
      </c>
      <c r="H232" s="6">
        <v>414.82207702608747</v>
      </c>
      <c r="I232" s="5">
        <v>1</v>
      </c>
      <c r="J232" s="5" t="str">
        <f>IF(_xlfn.MINIFS($G$5:$G$355,$B$5:$B$355,B232)=G232,"Sim","Não")</f>
        <v>Não</v>
      </c>
    </row>
    <row r="233" spans="2:10" s="1" customFormat="1" x14ac:dyDescent="0.25">
      <c r="B233" s="5" t="s">
        <v>57</v>
      </c>
      <c r="C233" s="5" t="s">
        <v>30</v>
      </c>
      <c r="D233" s="5" t="s">
        <v>29</v>
      </c>
      <c r="E233" s="5" t="s">
        <v>5</v>
      </c>
      <c r="F233" s="5">
        <v>4.08</v>
      </c>
      <c r="G233" s="5">
        <v>15.610532687004884</v>
      </c>
      <c r="H233" s="6">
        <v>-11.530532687004884</v>
      </c>
      <c r="I233" s="5">
        <v>1</v>
      </c>
      <c r="J233" s="5" t="str">
        <f>IF(_xlfn.MINIFS($G$5:$G$355,$B$5:$B$355,B233)=G233,"Sim","Não")</f>
        <v>Não</v>
      </c>
    </row>
    <row r="234" spans="2:10" s="1" customFormat="1" x14ac:dyDescent="0.25">
      <c r="B234" s="5" t="s">
        <v>33</v>
      </c>
      <c r="C234" s="5" t="s">
        <v>30</v>
      </c>
      <c r="D234" s="5" t="s">
        <v>29</v>
      </c>
      <c r="E234" s="5" t="s">
        <v>5</v>
      </c>
      <c r="F234" s="5">
        <v>11.13</v>
      </c>
      <c r="G234" s="5">
        <v>77.315685497011302</v>
      </c>
      <c r="H234" s="6">
        <v>-66.185685497011306</v>
      </c>
      <c r="I234" s="5">
        <v>1</v>
      </c>
      <c r="J234" s="5" t="str">
        <f>IF(_xlfn.MINIFS($G$5:$G$355,$B$5:$B$355,B234)=G234,"Sim","Não")</f>
        <v>Não</v>
      </c>
    </row>
    <row r="235" spans="2:10" s="1" customFormat="1" x14ac:dyDescent="0.25">
      <c r="B235" s="5" t="s">
        <v>32</v>
      </c>
      <c r="C235" s="5" t="s">
        <v>30</v>
      </c>
      <c r="D235" s="5" t="s">
        <v>29</v>
      </c>
      <c r="E235" s="5" t="s">
        <v>5</v>
      </c>
      <c r="F235" s="5">
        <v>5.16</v>
      </c>
      <c r="G235" s="5">
        <v>19.764408337624207</v>
      </c>
      <c r="H235" s="6">
        <v>-14.604408337624207</v>
      </c>
      <c r="I235" s="5">
        <v>1</v>
      </c>
      <c r="J235" s="5" t="str">
        <f>IF(_xlfn.MINIFS($G$5:$G$355,$B$5:$B$355,B235)=G235,"Sim","Não")</f>
        <v>Não</v>
      </c>
    </row>
    <row r="236" spans="2:10" s="1" customFormat="1" x14ac:dyDescent="0.25">
      <c r="B236" s="5" t="s">
        <v>82</v>
      </c>
      <c r="C236" s="5" t="s">
        <v>30</v>
      </c>
      <c r="D236" s="5" t="s">
        <v>29</v>
      </c>
      <c r="E236" s="5" t="s">
        <v>5</v>
      </c>
      <c r="F236" s="5">
        <v>22.22</v>
      </c>
      <c r="G236" s="5">
        <v>195.60064454811484</v>
      </c>
      <c r="H236" s="6">
        <v>-173.38064454811484</v>
      </c>
      <c r="I236" s="5">
        <v>1</v>
      </c>
      <c r="J236" s="5" t="str">
        <f>IF(_xlfn.MINIFS($G$5:$G$355,$B$5:$B$355,B236)=G236,"Sim","Não")</f>
        <v>Não</v>
      </c>
    </row>
    <row r="237" spans="2:10" s="1" customFormat="1" x14ac:dyDescent="0.25">
      <c r="B237" s="5" t="s">
        <v>56</v>
      </c>
      <c r="C237" s="5" t="s">
        <v>30</v>
      </c>
      <c r="D237" s="5" t="s">
        <v>29</v>
      </c>
      <c r="E237" s="5" t="s">
        <v>5</v>
      </c>
      <c r="F237" s="5">
        <v>15.61</v>
      </c>
      <c r="G237" s="5">
        <v>31.154067379644935</v>
      </c>
      <c r="H237" s="6">
        <v>-15.544067379644936</v>
      </c>
      <c r="I237" s="5">
        <v>1</v>
      </c>
      <c r="J237" s="5" t="str">
        <f>IF(_xlfn.MINIFS($G$5:$G$355,$B$5:$B$355,B237)=G237,"Sim","Não")</f>
        <v>Não</v>
      </c>
    </row>
    <row r="238" spans="2:10" s="1" customFormat="1" x14ac:dyDescent="0.25">
      <c r="B238" s="5" t="s">
        <v>86</v>
      </c>
      <c r="C238" s="5" t="s">
        <v>30</v>
      </c>
      <c r="D238" s="5" t="s">
        <v>29</v>
      </c>
      <c r="E238" s="5" t="s">
        <v>5</v>
      </c>
      <c r="F238" s="5">
        <v>109.41</v>
      </c>
      <c r="G238" s="5">
        <v>292.52397715203097</v>
      </c>
      <c r="H238" s="6">
        <v>-183.11397715203097</v>
      </c>
      <c r="I238" s="5">
        <v>1</v>
      </c>
      <c r="J238" s="5" t="str">
        <f>IF(_xlfn.MINIFS($G$5:$G$355,$B$5:$B$355,B238)=G238,"Sim","Não")</f>
        <v>Não</v>
      </c>
    </row>
    <row r="239" spans="2:10" s="1" customFormat="1" x14ac:dyDescent="0.25">
      <c r="B239" s="5" t="s">
        <v>43</v>
      </c>
      <c r="C239" s="5" t="s">
        <v>30</v>
      </c>
      <c r="D239" s="5" t="s">
        <v>29</v>
      </c>
      <c r="E239" s="5" t="s">
        <v>5</v>
      </c>
      <c r="F239" s="5">
        <v>30.7</v>
      </c>
      <c r="G239" s="5">
        <v>123.36484662238568</v>
      </c>
      <c r="H239" s="6">
        <v>-92.664846622385681</v>
      </c>
      <c r="I239" s="5">
        <v>1</v>
      </c>
      <c r="J239" s="5" t="str">
        <f>IF(_xlfn.MINIFS($G$5:$G$355,$B$5:$B$355,B239)=G239,"Sim","Não")</f>
        <v>Não</v>
      </c>
    </row>
    <row r="240" spans="2:10" s="1" customFormat="1" x14ac:dyDescent="0.25">
      <c r="B240" s="5" t="s">
        <v>54</v>
      </c>
      <c r="C240" s="5" t="s">
        <v>30</v>
      </c>
      <c r="D240" s="5" t="s">
        <v>29</v>
      </c>
      <c r="E240" s="5" t="s">
        <v>5</v>
      </c>
      <c r="F240" s="5">
        <v>12.98</v>
      </c>
      <c r="G240" s="5">
        <v>69.878908122515412</v>
      </c>
      <c r="H240" s="6">
        <v>-56.898908122515408</v>
      </c>
      <c r="I240" s="5">
        <v>1</v>
      </c>
      <c r="J240" s="5" t="str">
        <f>IF(_xlfn.MINIFS($G$5:$G$355,$B$5:$B$355,B240)=G240,"Sim","Não")</f>
        <v>Não</v>
      </c>
    </row>
    <row r="241" spans="2:10" s="1" customFormat="1" x14ac:dyDescent="0.25">
      <c r="B241" s="5" t="s">
        <v>85</v>
      </c>
      <c r="C241" s="5" t="s">
        <v>30</v>
      </c>
      <c r="D241" s="5" t="s">
        <v>29</v>
      </c>
      <c r="E241" s="5" t="s">
        <v>5</v>
      </c>
      <c r="F241" s="5">
        <v>10.82</v>
      </c>
      <c r="G241" s="5">
        <v>97.549079795189286</v>
      </c>
      <c r="H241" s="6">
        <v>-86.729079795189278</v>
      </c>
      <c r="I241" s="5">
        <v>1</v>
      </c>
      <c r="J241" s="5" t="str">
        <f>IF(_xlfn.MINIFS($G$5:$G$355,$B$5:$B$355,B241)=G241,"Sim","Não")</f>
        <v>Não</v>
      </c>
    </row>
    <row r="242" spans="2:10" s="1" customFormat="1" x14ac:dyDescent="0.25">
      <c r="B242" s="5" t="s">
        <v>53</v>
      </c>
      <c r="C242" s="5" t="s">
        <v>30</v>
      </c>
      <c r="D242" s="5" t="s">
        <v>29</v>
      </c>
      <c r="E242" s="5" t="s">
        <v>5</v>
      </c>
      <c r="F242" s="5">
        <v>12.02</v>
      </c>
      <c r="G242" s="5">
        <v>102.74142435846345</v>
      </c>
      <c r="H242" s="6">
        <v>-90.721424358463452</v>
      </c>
      <c r="I242" s="5">
        <v>1</v>
      </c>
      <c r="J242" s="5" t="str">
        <f>IF(_xlfn.MINIFS($G$5:$G$355,$B$5:$B$355,B242)=G242,"Sim","Não")</f>
        <v>Não</v>
      </c>
    </row>
    <row r="243" spans="2:10" s="1" customFormat="1" x14ac:dyDescent="0.25">
      <c r="B243" s="5" t="s">
        <v>52</v>
      </c>
      <c r="C243" s="5" t="s">
        <v>30</v>
      </c>
      <c r="D243" s="5" t="s">
        <v>29</v>
      </c>
      <c r="E243" s="5" t="s">
        <v>5</v>
      </c>
      <c r="F243" s="5">
        <v>12.02</v>
      </c>
      <c r="G243" s="5">
        <v>102.74142435846345</v>
      </c>
      <c r="H243" s="6">
        <v>-90.721424358463452</v>
      </c>
      <c r="I243" s="5">
        <v>1</v>
      </c>
      <c r="J243" s="5" t="str">
        <f>IF(_xlfn.MINIFS($G$5:$G$355,$B$5:$B$355,B243)=G243,"Sim","Não")</f>
        <v>Não</v>
      </c>
    </row>
    <row r="244" spans="2:10" s="1" customFormat="1" x14ac:dyDescent="0.25">
      <c r="B244" s="5" t="s">
        <v>84</v>
      </c>
      <c r="C244" s="5" t="s">
        <v>30</v>
      </c>
      <c r="D244" s="5" t="s">
        <v>29</v>
      </c>
      <c r="E244" s="5" t="s">
        <v>5</v>
      </c>
      <c r="F244" s="5">
        <v>52.61</v>
      </c>
      <c r="G244" s="5">
        <v>244.94693411714465</v>
      </c>
      <c r="H244" s="6">
        <v>-192.33693411714466</v>
      </c>
      <c r="I244" s="5">
        <v>1</v>
      </c>
      <c r="J244" s="5" t="str">
        <f>IF(_xlfn.MINIFS($G$5:$G$355,$B$5:$B$355,B244)=G244,"Sim","Não")</f>
        <v>Não</v>
      </c>
    </row>
    <row r="245" spans="2:10" s="1" customFormat="1" x14ac:dyDescent="0.25">
      <c r="B245" s="5" t="s">
        <v>80</v>
      </c>
      <c r="C245" s="5" t="s">
        <v>30</v>
      </c>
      <c r="D245" s="5" t="s">
        <v>29</v>
      </c>
      <c r="E245" s="5" t="s">
        <v>28</v>
      </c>
      <c r="F245" s="5">
        <v>25.41</v>
      </c>
      <c r="G245" s="5">
        <v>33.544499999999999</v>
      </c>
      <c r="H245" s="6">
        <v>-8.1344999999999992</v>
      </c>
      <c r="I245" s="5">
        <v>1</v>
      </c>
      <c r="J245" s="5" t="str">
        <f>IF(_xlfn.MINIFS($G$5:$G$355,$B$5:$B$355,B245)=G245,"Sim","Não")</f>
        <v>Não</v>
      </c>
    </row>
    <row r="246" spans="2:10" s="1" customFormat="1" x14ac:dyDescent="0.25">
      <c r="B246" s="5" t="s">
        <v>80</v>
      </c>
      <c r="C246" s="5" t="s">
        <v>30</v>
      </c>
      <c r="D246" s="5" t="s">
        <v>29</v>
      </c>
      <c r="E246" s="5" t="s">
        <v>5</v>
      </c>
      <c r="F246" s="5">
        <v>25.41</v>
      </c>
      <c r="G246" s="5">
        <v>91.223381819380052</v>
      </c>
      <c r="H246" s="6">
        <v>-65.813381819380055</v>
      </c>
      <c r="I246" s="5">
        <v>1</v>
      </c>
      <c r="J246" s="5" t="str">
        <f>IF(_xlfn.MINIFS($G$5:$G$355,$B$5:$B$355,B246)=G246,"Sim","Não")</f>
        <v>Não</v>
      </c>
    </row>
    <row r="247" spans="2:10" s="1" customFormat="1" x14ac:dyDescent="0.25">
      <c r="B247" s="5" t="s">
        <v>79</v>
      </c>
      <c r="C247" s="5" t="s">
        <v>30</v>
      </c>
      <c r="D247" s="5" t="s">
        <v>29</v>
      </c>
      <c r="E247" s="5" t="s">
        <v>5</v>
      </c>
      <c r="F247" s="5">
        <v>33.15</v>
      </c>
      <c r="G247" s="5">
        <v>118.98049635323746</v>
      </c>
      <c r="H247" s="6">
        <v>-85.830496353237464</v>
      </c>
      <c r="I247" s="5">
        <v>1</v>
      </c>
      <c r="J247" s="5" t="str">
        <f>IF(_xlfn.MINIFS($G$5:$G$355,$B$5:$B$355,B247)=G247,"Sim","Não")</f>
        <v>Não</v>
      </c>
    </row>
    <row r="248" spans="2:10" s="1" customFormat="1" x14ac:dyDescent="0.25">
      <c r="B248" s="5" t="s">
        <v>79</v>
      </c>
      <c r="C248" s="5" t="s">
        <v>30</v>
      </c>
      <c r="D248" s="5" t="s">
        <v>29</v>
      </c>
      <c r="E248" s="5" t="s">
        <v>28</v>
      </c>
      <c r="F248" s="5">
        <v>33.15</v>
      </c>
      <c r="G248" s="5">
        <v>43.739519999999999</v>
      </c>
      <c r="H248" s="6">
        <v>-10.58952</v>
      </c>
      <c r="I248" s="5">
        <v>1</v>
      </c>
      <c r="J248" s="5" t="str">
        <f>IF(_xlfn.MINIFS($G$5:$G$355,$B$5:$B$355,B248)=G248,"Sim","Não")</f>
        <v>Não</v>
      </c>
    </row>
    <row r="249" spans="2:10" s="1" customFormat="1" x14ac:dyDescent="0.25">
      <c r="B249" s="5" t="s">
        <v>77</v>
      </c>
      <c r="C249" s="5" t="s">
        <v>30</v>
      </c>
      <c r="D249" s="5" t="s">
        <v>29</v>
      </c>
      <c r="E249" s="5" t="s">
        <v>28</v>
      </c>
      <c r="F249" s="5">
        <v>9.33</v>
      </c>
      <c r="G249" s="5">
        <v>7.4362199999999996</v>
      </c>
      <c r="H249" s="6">
        <v>1.8937800000000005</v>
      </c>
      <c r="I249" s="5">
        <v>1</v>
      </c>
      <c r="J249" s="5" t="str">
        <f>IF(_xlfn.MINIFS($G$5:$G$355,$B$5:$B$355,B249)=G249,"Sim","Não")</f>
        <v>Não</v>
      </c>
    </row>
    <row r="250" spans="2:10" s="1" customFormat="1" x14ac:dyDescent="0.25">
      <c r="B250" s="5" t="s">
        <v>77</v>
      </c>
      <c r="C250" s="5" t="s">
        <v>30</v>
      </c>
      <c r="D250" s="5" t="s">
        <v>29</v>
      </c>
      <c r="E250" s="5" t="s">
        <v>5</v>
      </c>
      <c r="F250" s="5">
        <v>9.33</v>
      </c>
      <c r="G250" s="5">
        <v>20.217682072633981</v>
      </c>
      <c r="H250" s="6">
        <v>-10.88768207263398</v>
      </c>
      <c r="I250" s="5">
        <v>1</v>
      </c>
      <c r="J250" s="5" t="str">
        <f>IF(_xlfn.MINIFS($G$5:$G$355,$B$5:$B$355,B250)=G250,"Sim","Não")</f>
        <v>Não</v>
      </c>
    </row>
    <row r="251" spans="2:10" s="1" customFormat="1" x14ac:dyDescent="0.25">
      <c r="B251" s="5" t="s">
        <v>34</v>
      </c>
      <c r="C251" s="5" t="s">
        <v>30</v>
      </c>
      <c r="D251" s="5" t="s">
        <v>29</v>
      </c>
      <c r="E251" s="5" t="s">
        <v>28</v>
      </c>
      <c r="F251" s="5">
        <v>16.18</v>
      </c>
      <c r="G251" s="5">
        <v>21.355620000000002</v>
      </c>
      <c r="H251" s="6">
        <v>-5.1756200000000021</v>
      </c>
      <c r="I251" s="5">
        <v>1</v>
      </c>
      <c r="J251" s="5" t="str">
        <f>IF(_xlfn.MINIFS($G$5:$G$355,$B$5:$B$355,B251)=G251,"Sim","Não")</f>
        <v>Não</v>
      </c>
    </row>
    <row r="252" spans="2:10" s="1" customFormat="1" x14ac:dyDescent="0.25">
      <c r="B252" s="5" t="s">
        <v>34</v>
      </c>
      <c r="C252" s="5" t="s">
        <v>30</v>
      </c>
      <c r="D252" s="5" t="s">
        <v>29</v>
      </c>
      <c r="E252" s="5" t="s">
        <v>5</v>
      </c>
      <c r="F252" s="5">
        <v>16.18</v>
      </c>
      <c r="G252" s="5">
        <v>58.064882835690916</v>
      </c>
      <c r="H252" s="6">
        <v>-41.884882835690917</v>
      </c>
      <c r="I252" s="5">
        <v>1</v>
      </c>
      <c r="J252" s="5" t="str">
        <f>IF(_xlfn.MINIFS($G$5:$G$355,$B$5:$B$355,B252)=G252,"Sim","Não")</f>
        <v>Não</v>
      </c>
    </row>
    <row r="253" spans="2:10" s="1" customFormat="1" x14ac:dyDescent="0.25">
      <c r="B253" s="5" t="s">
        <v>83</v>
      </c>
      <c r="C253" s="5" t="s">
        <v>30</v>
      </c>
      <c r="D253" s="5" t="s">
        <v>29</v>
      </c>
      <c r="E253" s="5" t="s">
        <v>5</v>
      </c>
      <c r="F253" s="5">
        <v>62.29</v>
      </c>
      <c r="G253" s="5">
        <v>297.41373126885873</v>
      </c>
      <c r="H253" s="6">
        <v>-235.12373126885873</v>
      </c>
      <c r="I253" s="5">
        <v>1</v>
      </c>
      <c r="J253" s="5" t="str">
        <f>IF(_xlfn.MINIFS($G$5:$G$355,$B$5:$B$355,B253)=G253,"Sim","Não")</f>
        <v>Não</v>
      </c>
    </row>
    <row r="254" spans="2:10" s="1" customFormat="1" x14ac:dyDescent="0.25">
      <c r="B254" s="5" t="s">
        <v>60</v>
      </c>
      <c r="C254" s="5" t="s">
        <v>30</v>
      </c>
      <c r="D254" s="5" t="s">
        <v>29</v>
      </c>
      <c r="E254" s="5" t="s">
        <v>28</v>
      </c>
      <c r="F254" s="5">
        <v>16.91</v>
      </c>
      <c r="G254" s="5">
        <v>22.321200000000001</v>
      </c>
      <c r="H254" s="6">
        <v>-5.4112000000000009</v>
      </c>
      <c r="I254" s="5">
        <v>1</v>
      </c>
      <c r="J254" s="5" t="str">
        <f>IF(_xlfn.MINIFS($G$5:$G$355,$B$5:$B$355,B254)=G254,"Sim","Não")</f>
        <v>Não</v>
      </c>
    </row>
    <row r="255" spans="2:10" s="1" customFormat="1" x14ac:dyDescent="0.25">
      <c r="B255" s="5" t="s">
        <v>60</v>
      </c>
      <c r="C255" s="5" t="s">
        <v>30</v>
      </c>
      <c r="D255" s="5" t="s">
        <v>29</v>
      </c>
      <c r="E255" s="5" t="s">
        <v>5</v>
      </c>
      <c r="F255" s="5">
        <v>16.91</v>
      </c>
      <c r="G255" s="5">
        <v>60.690555832136887</v>
      </c>
      <c r="H255" s="6">
        <v>-43.780555832136884</v>
      </c>
      <c r="I255" s="5">
        <v>1</v>
      </c>
      <c r="J255" s="5" t="str">
        <f>IF(_xlfn.MINIFS($G$5:$G$355,$B$5:$B$355,B255)=G255,"Sim","Não")</f>
        <v>Não</v>
      </c>
    </row>
    <row r="256" spans="2:10" s="1" customFormat="1" x14ac:dyDescent="0.25">
      <c r="B256" s="5" t="s">
        <v>59</v>
      </c>
      <c r="C256" s="5" t="s">
        <v>30</v>
      </c>
      <c r="D256" s="5" t="s">
        <v>29</v>
      </c>
      <c r="E256" s="5" t="s">
        <v>28</v>
      </c>
      <c r="F256" s="5">
        <v>34.08</v>
      </c>
      <c r="G256" s="5">
        <v>44.980979999999995</v>
      </c>
      <c r="H256" s="6">
        <v>-10.900979999999997</v>
      </c>
      <c r="I256" s="5">
        <v>1</v>
      </c>
      <c r="J256" s="5" t="str">
        <f>IF(_xlfn.MINIFS($G$5:$G$355,$B$5:$B$355,B256)=G256,"Sim","Não")</f>
        <v>Não</v>
      </c>
    </row>
    <row r="257" spans="2:10" s="1" customFormat="1" x14ac:dyDescent="0.25">
      <c r="B257" s="5" t="s">
        <v>59</v>
      </c>
      <c r="C257" s="5" t="s">
        <v>30</v>
      </c>
      <c r="D257" s="5" t="s">
        <v>29</v>
      </c>
      <c r="E257" s="5" t="s">
        <v>5</v>
      </c>
      <c r="F257" s="5">
        <v>34.08</v>
      </c>
      <c r="G257" s="5">
        <v>122.31885202014735</v>
      </c>
      <c r="H257" s="6">
        <v>-88.238852020147348</v>
      </c>
      <c r="I257" s="5">
        <v>1</v>
      </c>
      <c r="J257" s="5" t="str">
        <f>IF(_xlfn.MINIFS($G$5:$G$355,$B$5:$B$355,B257)=G257,"Sim","Não")</f>
        <v>Não</v>
      </c>
    </row>
    <row r="258" spans="2:10" s="1" customFormat="1" x14ac:dyDescent="0.25">
      <c r="B258" s="5" t="s">
        <v>58</v>
      </c>
      <c r="C258" s="5" t="s">
        <v>30</v>
      </c>
      <c r="D258" s="5" t="s">
        <v>29</v>
      </c>
      <c r="E258" s="5" t="s">
        <v>5</v>
      </c>
      <c r="F258" s="5">
        <v>450.8</v>
      </c>
      <c r="G258" s="5">
        <v>33.60861435450844</v>
      </c>
      <c r="H258" s="6">
        <v>417.19138564549155</v>
      </c>
      <c r="I258" s="5">
        <v>1</v>
      </c>
      <c r="J258" s="5" t="str">
        <f>IF(_xlfn.MINIFS($G$5:$G$355,$B$5:$B$355,B258)=G258,"Sim","Não")</f>
        <v>Não</v>
      </c>
    </row>
    <row r="259" spans="2:10" s="1" customFormat="1" x14ac:dyDescent="0.25">
      <c r="B259" s="5" t="s">
        <v>58</v>
      </c>
      <c r="C259" s="5" t="s">
        <v>30</v>
      </c>
      <c r="D259" s="5" t="s">
        <v>29</v>
      </c>
      <c r="E259" s="5" t="s">
        <v>28</v>
      </c>
      <c r="F259" s="5">
        <v>450.8</v>
      </c>
      <c r="G259" s="5">
        <v>12.351899999999999</v>
      </c>
      <c r="H259" s="6">
        <v>438.44810000000001</v>
      </c>
      <c r="I259" s="5">
        <v>1</v>
      </c>
      <c r="J259" s="5" t="str">
        <f>IF(_xlfn.MINIFS($G$5:$G$355,$B$5:$B$355,B259)=G259,"Sim","Não")</f>
        <v>Não</v>
      </c>
    </row>
    <row r="260" spans="2:10" s="1" customFormat="1" x14ac:dyDescent="0.25">
      <c r="B260" s="5" t="s">
        <v>33</v>
      </c>
      <c r="C260" s="5" t="s">
        <v>30</v>
      </c>
      <c r="D260" s="5" t="s">
        <v>29</v>
      </c>
      <c r="E260" s="5" t="s">
        <v>28</v>
      </c>
      <c r="F260" s="5">
        <v>11.13</v>
      </c>
      <c r="G260" s="5">
        <v>21.794519999999999</v>
      </c>
      <c r="H260" s="6">
        <v>-10.664519999999998</v>
      </c>
      <c r="I260" s="5">
        <v>1</v>
      </c>
      <c r="J260" s="5" t="str">
        <f>IF(_xlfn.MINIFS($G$5:$G$355,$B$5:$B$355,B260)=G260,"Sim","Não")</f>
        <v>Sim</v>
      </c>
    </row>
    <row r="261" spans="2:10" s="1" customFormat="1" x14ac:dyDescent="0.25">
      <c r="B261" s="5" t="s">
        <v>33</v>
      </c>
      <c r="C261" s="5" t="s">
        <v>30</v>
      </c>
      <c r="D261" s="5" t="s">
        <v>29</v>
      </c>
      <c r="E261" s="5" t="s">
        <v>5</v>
      </c>
      <c r="F261" s="5">
        <v>11.13</v>
      </c>
      <c r="G261" s="5">
        <v>59.265190491209083</v>
      </c>
      <c r="H261" s="6">
        <v>-48.13519049120908</v>
      </c>
      <c r="I261" s="5">
        <v>1</v>
      </c>
      <c r="J261" s="5" t="str">
        <f>IF(_xlfn.MINIFS($G$5:$G$355,$B$5:$B$355,B261)=G261,"Sim","Não")</f>
        <v>Não</v>
      </c>
    </row>
    <row r="262" spans="2:10" s="1" customFormat="1" x14ac:dyDescent="0.25">
      <c r="B262" s="5" t="s">
        <v>82</v>
      </c>
      <c r="C262" s="5" t="s">
        <v>30</v>
      </c>
      <c r="D262" s="5" t="s">
        <v>29</v>
      </c>
      <c r="E262" s="5" t="s">
        <v>28</v>
      </c>
      <c r="F262" s="5">
        <v>22.22</v>
      </c>
      <c r="G262" s="5">
        <v>55.56474</v>
      </c>
      <c r="H262" s="6">
        <v>-33.344740000000002</v>
      </c>
      <c r="I262" s="5">
        <v>1</v>
      </c>
      <c r="J262" s="5" t="str">
        <f>IF(_xlfn.MINIFS($G$5:$G$355,$B$5:$B$355,B262)=G262,"Sim","Não")</f>
        <v>Sim</v>
      </c>
    </row>
    <row r="263" spans="2:10" s="1" customFormat="1" x14ac:dyDescent="0.25">
      <c r="B263" s="5" t="s">
        <v>82</v>
      </c>
      <c r="C263" s="5" t="s">
        <v>30</v>
      </c>
      <c r="D263" s="5" t="s">
        <v>29</v>
      </c>
      <c r="E263" s="5" t="s">
        <v>5</v>
      </c>
      <c r="F263" s="5">
        <v>22.22</v>
      </c>
      <c r="G263" s="5">
        <v>151.08872613834819</v>
      </c>
      <c r="H263" s="6">
        <v>-128.86872613834819</v>
      </c>
      <c r="I263" s="5">
        <v>1</v>
      </c>
      <c r="J263" s="5" t="str">
        <f>IF(_xlfn.MINIFS($G$5:$G$355,$B$5:$B$355,B263)=G263,"Sim","Não")</f>
        <v>Não</v>
      </c>
    </row>
    <row r="264" spans="2:10" s="1" customFormat="1" x14ac:dyDescent="0.25">
      <c r="B264" s="5" t="s">
        <v>81</v>
      </c>
      <c r="C264" s="5" t="s">
        <v>30</v>
      </c>
      <c r="D264" s="5" t="s">
        <v>29</v>
      </c>
      <c r="E264" s="5" t="s">
        <v>28</v>
      </c>
      <c r="F264" s="5">
        <v>29.41</v>
      </c>
      <c r="G264" s="5">
        <v>87.016619008900008</v>
      </c>
      <c r="H264" s="6">
        <v>-57.606619008900012</v>
      </c>
      <c r="I264" s="5">
        <v>1</v>
      </c>
      <c r="J264" s="5" t="str">
        <f>IF(_xlfn.MINIFS($G$5:$G$355,$B$5:$B$355,B264)=G264,"Sim","Não")</f>
        <v>Não</v>
      </c>
    </row>
    <row r="265" spans="2:10" s="1" customFormat="1" x14ac:dyDescent="0.25">
      <c r="B265" s="5" t="s">
        <v>42</v>
      </c>
      <c r="C265" s="5" t="s">
        <v>30</v>
      </c>
      <c r="D265" s="5" t="s">
        <v>29</v>
      </c>
      <c r="E265" s="5" t="s">
        <v>28</v>
      </c>
      <c r="F265" s="5">
        <v>6.73</v>
      </c>
      <c r="G265" s="5">
        <v>21.575951014800001</v>
      </c>
      <c r="H265" s="6">
        <v>-14.845951014800001</v>
      </c>
      <c r="I265" s="5">
        <v>1</v>
      </c>
      <c r="J265" s="5" t="str">
        <f>IF(_xlfn.MINIFS($G$5:$G$355,$B$5:$B$355,B265)=G265,"Sim","Não")</f>
        <v>Não</v>
      </c>
    </row>
    <row r="266" spans="2:10" s="1" customFormat="1" x14ac:dyDescent="0.25">
      <c r="B266" s="5" t="s">
        <v>80</v>
      </c>
      <c r="C266" s="5" t="s">
        <v>30</v>
      </c>
      <c r="D266" s="5" t="s">
        <v>29</v>
      </c>
      <c r="E266" s="5" t="s">
        <v>28</v>
      </c>
      <c r="F266" s="5">
        <v>25.41</v>
      </c>
      <c r="G266" s="5">
        <v>62.980765755000007</v>
      </c>
      <c r="H266" s="6">
        <v>-37.570765755000011</v>
      </c>
      <c r="I266" s="5">
        <v>1</v>
      </c>
      <c r="J266" s="5" t="str">
        <f>IF(_xlfn.MINIFS($G$5:$G$355,$B$5:$B$355,B266)=G266,"Sim","Não")</f>
        <v>Não</v>
      </c>
    </row>
    <row r="267" spans="2:10" s="1" customFormat="1" x14ac:dyDescent="0.25">
      <c r="B267" s="5" t="s">
        <v>80</v>
      </c>
      <c r="C267" s="5" t="s">
        <v>30</v>
      </c>
      <c r="D267" s="5" t="s">
        <v>29</v>
      </c>
      <c r="E267" s="5" t="s">
        <v>28</v>
      </c>
      <c r="F267" s="5">
        <v>25.41</v>
      </c>
      <c r="G267" s="5">
        <v>75.196657678800008</v>
      </c>
      <c r="H267" s="6">
        <v>-49.786657678800012</v>
      </c>
      <c r="I267" s="5">
        <v>1</v>
      </c>
      <c r="J267" s="5" t="str">
        <f>IF(_xlfn.MINIFS($G$5:$G$355,$B$5:$B$355,B267)=G267,"Sim","Não")</f>
        <v>Não</v>
      </c>
    </row>
    <row r="268" spans="2:10" s="1" customFormat="1" x14ac:dyDescent="0.25">
      <c r="B268" s="5" t="s">
        <v>79</v>
      </c>
      <c r="C268" s="5" t="s">
        <v>30</v>
      </c>
      <c r="D268" s="5" t="s">
        <v>29</v>
      </c>
      <c r="E268" s="5" t="s">
        <v>28</v>
      </c>
      <c r="F268" s="5">
        <v>33.15</v>
      </c>
      <c r="G268" s="5">
        <v>82.129841251249985</v>
      </c>
      <c r="H268" s="6">
        <v>-48.979841251249987</v>
      </c>
      <c r="I268" s="5">
        <v>1</v>
      </c>
      <c r="J268" s="5" t="str">
        <f>IF(_xlfn.MINIFS($G$5:$G$355,$B$5:$B$355,B268)=G268,"Sim","Não")</f>
        <v>Não</v>
      </c>
    </row>
    <row r="269" spans="2:10" s="1" customFormat="1" x14ac:dyDescent="0.25">
      <c r="B269" s="5" t="s">
        <v>79</v>
      </c>
      <c r="C269" s="5" t="s">
        <v>30</v>
      </c>
      <c r="D269" s="5" t="s">
        <v>29</v>
      </c>
      <c r="E269" s="5" t="s">
        <v>28</v>
      </c>
      <c r="F269" s="5">
        <v>33.15</v>
      </c>
      <c r="G269" s="5">
        <v>98.059931214700001</v>
      </c>
      <c r="H269" s="6">
        <v>-64.909931214700009</v>
      </c>
      <c r="I269" s="5">
        <v>1</v>
      </c>
      <c r="J269" s="5" t="str">
        <f>IF(_xlfn.MINIFS($G$5:$G$355,$B$5:$B$355,B269)=G269,"Sim","Não")</f>
        <v>Não</v>
      </c>
    </row>
    <row r="270" spans="2:10" s="1" customFormat="1" x14ac:dyDescent="0.25">
      <c r="B270" s="5" t="s">
        <v>78</v>
      </c>
      <c r="C270" s="5" t="s">
        <v>30</v>
      </c>
      <c r="D270" s="5" t="s">
        <v>29</v>
      </c>
      <c r="E270" s="5" t="s">
        <v>28</v>
      </c>
      <c r="F270" s="5">
        <v>7.56</v>
      </c>
      <c r="G270" s="5">
        <v>24.214430231600002</v>
      </c>
      <c r="H270" s="6">
        <v>-16.654430231600003</v>
      </c>
      <c r="I270" s="5">
        <v>1</v>
      </c>
      <c r="J270" s="5" t="str">
        <f>IF(_xlfn.MINIFS($G$5:$G$355,$B$5:$B$355,B270)=G270,"Sim","Não")</f>
        <v>Não</v>
      </c>
    </row>
    <row r="271" spans="2:10" s="1" customFormat="1" x14ac:dyDescent="0.25">
      <c r="B271" s="5" t="s">
        <v>77</v>
      </c>
      <c r="C271" s="5" t="s">
        <v>30</v>
      </c>
      <c r="D271" s="5" t="s">
        <v>29</v>
      </c>
      <c r="E271" s="5" t="s">
        <v>28</v>
      </c>
      <c r="F271" s="5">
        <v>9.33</v>
      </c>
      <c r="G271" s="5">
        <v>29.874393712799996</v>
      </c>
      <c r="H271" s="6">
        <v>-20.544393712799994</v>
      </c>
      <c r="I271" s="5">
        <v>1</v>
      </c>
      <c r="J271" s="5" t="str">
        <f>IF(_xlfn.MINIFS($G$5:$G$355,$B$5:$B$355,B271)=G271,"Sim","Não")</f>
        <v>Não</v>
      </c>
    </row>
    <row r="272" spans="2:10" s="1" customFormat="1" x14ac:dyDescent="0.25">
      <c r="B272" s="5" t="s">
        <v>77</v>
      </c>
      <c r="C272" s="5" t="s">
        <v>30</v>
      </c>
      <c r="D272" s="5" t="s">
        <v>29</v>
      </c>
      <c r="E272" s="5" t="s">
        <v>28</v>
      </c>
      <c r="F272" s="5">
        <v>9.33</v>
      </c>
      <c r="G272" s="5">
        <v>11.975969039999999</v>
      </c>
      <c r="H272" s="6">
        <v>-2.6459690399999989</v>
      </c>
      <c r="I272" s="5">
        <v>1</v>
      </c>
      <c r="J272" s="5" t="str">
        <f>IF(_xlfn.MINIFS($G$5:$G$355,$B$5:$B$355,B272)=G272,"Sim","Não")</f>
        <v>Não</v>
      </c>
    </row>
    <row r="273" spans="2:10" s="1" customFormat="1" x14ac:dyDescent="0.25">
      <c r="B273" s="5" t="s">
        <v>76</v>
      </c>
      <c r="C273" s="5" t="s">
        <v>30</v>
      </c>
      <c r="D273" s="5" t="s">
        <v>29</v>
      </c>
      <c r="E273" s="5" t="s">
        <v>28</v>
      </c>
      <c r="F273" s="5">
        <v>27.54</v>
      </c>
      <c r="G273" s="5">
        <v>85.15478891639998</v>
      </c>
      <c r="H273" s="6">
        <v>-57.614788916399981</v>
      </c>
      <c r="I273" s="5">
        <v>1</v>
      </c>
      <c r="J273" s="5" t="str">
        <f>IF(_xlfn.MINIFS($G$5:$G$355,$B$5:$B$355,B273)=G273,"Sim","Não")</f>
        <v>Não</v>
      </c>
    </row>
    <row r="274" spans="2:10" s="1" customFormat="1" x14ac:dyDescent="0.25">
      <c r="B274" s="5" t="s">
        <v>75</v>
      </c>
      <c r="C274" s="5" t="s">
        <v>30</v>
      </c>
      <c r="D274" s="5" t="s">
        <v>29</v>
      </c>
      <c r="E274" s="5" t="s">
        <v>28</v>
      </c>
      <c r="F274" s="5">
        <v>21.24</v>
      </c>
      <c r="G274" s="5">
        <v>61.951066449299994</v>
      </c>
      <c r="H274" s="6">
        <v>-40.711066449299992</v>
      </c>
      <c r="I274" s="5">
        <v>1</v>
      </c>
      <c r="J274" s="5" t="str">
        <f>IF(_xlfn.MINIFS($G$5:$G$355,$B$5:$B$355,B274)=G274,"Sim","Não")</f>
        <v>Não</v>
      </c>
    </row>
    <row r="275" spans="2:10" s="1" customFormat="1" x14ac:dyDescent="0.25">
      <c r="B275" s="5" t="s">
        <v>74</v>
      </c>
      <c r="C275" s="5" t="s">
        <v>30</v>
      </c>
      <c r="D275" s="5" t="s">
        <v>29</v>
      </c>
      <c r="E275" s="5" t="s">
        <v>28</v>
      </c>
      <c r="F275" s="5">
        <v>8.9700000000000006</v>
      </c>
      <c r="G275" s="5">
        <v>45.60951775169999</v>
      </c>
      <c r="H275" s="6">
        <v>-36.639517751699991</v>
      </c>
      <c r="I275" s="5">
        <v>1</v>
      </c>
      <c r="J275" s="5" t="str">
        <f>IF(_xlfn.MINIFS($G$5:$G$355,$B$5:$B$355,B275)=G275,"Sim","Não")</f>
        <v>Não</v>
      </c>
    </row>
    <row r="276" spans="2:10" s="1" customFormat="1" x14ac:dyDescent="0.25">
      <c r="B276" s="5" t="s">
        <v>73</v>
      </c>
      <c r="C276" s="5" t="s">
        <v>30</v>
      </c>
      <c r="D276" s="5" t="s">
        <v>29</v>
      </c>
      <c r="E276" s="5" t="s">
        <v>28</v>
      </c>
      <c r="F276" s="5">
        <v>25.71</v>
      </c>
      <c r="G276" s="5">
        <v>68.72812798599999</v>
      </c>
      <c r="H276" s="6">
        <v>-43.018127985999989</v>
      </c>
      <c r="I276" s="5">
        <v>1</v>
      </c>
      <c r="J276" s="5" t="str">
        <f>IF(_xlfn.MINIFS($G$5:$G$355,$B$5:$B$355,B276)=G276,"Sim","Não")</f>
        <v>Não</v>
      </c>
    </row>
    <row r="277" spans="2:10" s="1" customFormat="1" x14ac:dyDescent="0.25">
      <c r="B277" s="5" t="s">
        <v>72</v>
      </c>
      <c r="C277" s="5" t="s">
        <v>30</v>
      </c>
      <c r="D277" s="5" t="s">
        <v>29</v>
      </c>
      <c r="E277" s="5" t="s">
        <v>28</v>
      </c>
      <c r="F277" s="5">
        <v>6.91</v>
      </c>
      <c r="G277" s="5">
        <v>39.236739320799998</v>
      </c>
      <c r="H277" s="6">
        <v>-32.326739320800002</v>
      </c>
      <c r="I277" s="5">
        <v>1</v>
      </c>
      <c r="J277" s="5" t="str">
        <f>IF(_xlfn.MINIFS($G$5:$G$355,$B$5:$B$355,B277)=G277,"Sim","Não")</f>
        <v>Não</v>
      </c>
    </row>
    <row r="278" spans="2:10" s="1" customFormat="1" x14ac:dyDescent="0.25">
      <c r="B278" s="5" t="s">
        <v>71</v>
      </c>
      <c r="C278" s="5" t="s">
        <v>30</v>
      </c>
      <c r="D278" s="5" t="s">
        <v>29</v>
      </c>
      <c r="E278" s="5" t="s">
        <v>28</v>
      </c>
      <c r="F278" s="5">
        <v>6.95</v>
      </c>
      <c r="G278" s="5">
        <v>22.267487906299998</v>
      </c>
      <c r="H278" s="6">
        <v>-15.317487906299998</v>
      </c>
      <c r="I278" s="5">
        <v>1</v>
      </c>
      <c r="J278" s="5" t="str">
        <f>IF(_xlfn.MINIFS($G$5:$G$355,$B$5:$B$355,B278)=G278,"Sim","Não")</f>
        <v>Não</v>
      </c>
    </row>
    <row r="279" spans="2:10" s="1" customFormat="1" x14ac:dyDescent="0.25">
      <c r="B279" s="5" t="s">
        <v>70</v>
      </c>
      <c r="C279" s="5" t="s">
        <v>30</v>
      </c>
      <c r="D279" s="5" t="s">
        <v>29</v>
      </c>
      <c r="E279" s="5" t="s">
        <v>28</v>
      </c>
      <c r="F279" s="5">
        <v>7.84</v>
      </c>
      <c r="G279" s="5">
        <v>25.140025763299999</v>
      </c>
      <c r="H279" s="6">
        <v>-17.300025763299999</v>
      </c>
      <c r="I279" s="5">
        <v>1</v>
      </c>
      <c r="J279" s="5" t="str">
        <f>IF(_xlfn.MINIFS($G$5:$G$355,$B$5:$B$355,B279)=G279,"Sim","Não")</f>
        <v>Não</v>
      </c>
    </row>
    <row r="280" spans="2:10" s="1" customFormat="1" x14ac:dyDescent="0.25">
      <c r="B280" s="5" t="s">
        <v>69</v>
      </c>
      <c r="C280" s="5" t="s">
        <v>30</v>
      </c>
      <c r="D280" s="5" t="s">
        <v>29</v>
      </c>
      <c r="E280" s="5" t="s">
        <v>28</v>
      </c>
      <c r="F280" s="5">
        <v>10.82</v>
      </c>
      <c r="G280" s="5">
        <v>75.196657678800008</v>
      </c>
      <c r="H280" s="6">
        <v>-64.376657678800001</v>
      </c>
      <c r="I280" s="5">
        <v>1</v>
      </c>
      <c r="J280" s="5" t="str">
        <f>IF(_xlfn.MINIFS($G$5:$G$355,$B$5:$B$355,B280)=G280,"Sim","Não")</f>
        <v>Não</v>
      </c>
    </row>
    <row r="281" spans="2:10" s="1" customFormat="1" x14ac:dyDescent="0.25">
      <c r="B281" s="5" t="s">
        <v>68</v>
      </c>
      <c r="C281" s="5" t="s">
        <v>30</v>
      </c>
      <c r="D281" s="5" t="s">
        <v>29</v>
      </c>
      <c r="E281" s="5" t="s">
        <v>28</v>
      </c>
      <c r="F281" s="5">
        <v>12.38</v>
      </c>
      <c r="G281" s="5">
        <v>36.651455249500003</v>
      </c>
      <c r="H281" s="6">
        <v>-24.271455249500001</v>
      </c>
      <c r="I281" s="5">
        <v>1</v>
      </c>
      <c r="J281" s="5" t="str">
        <f>IF(_xlfn.MINIFS($G$5:$G$355,$B$5:$B$355,B281)=G281,"Sim","Não")</f>
        <v>Não</v>
      </c>
    </row>
    <row r="282" spans="2:10" s="1" customFormat="1" x14ac:dyDescent="0.25">
      <c r="B282" s="5" t="s">
        <v>67</v>
      </c>
      <c r="C282" s="5" t="s">
        <v>30</v>
      </c>
      <c r="D282" s="5" t="s">
        <v>29</v>
      </c>
      <c r="E282" s="5" t="s">
        <v>28</v>
      </c>
      <c r="F282" s="5">
        <v>7.26</v>
      </c>
      <c r="G282" s="5">
        <v>23.661200718399996</v>
      </c>
      <c r="H282" s="6">
        <v>-16.401200718399998</v>
      </c>
      <c r="I282" s="5">
        <v>1</v>
      </c>
      <c r="J282" s="5" t="str">
        <f>IF(_xlfn.MINIFS($G$5:$G$355,$B$5:$B$355,B282)=G282,"Sim","Não")</f>
        <v>Não</v>
      </c>
    </row>
    <row r="283" spans="2:10" s="1" customFormat="1" x14ac:dyDescent="0.25">
      <c r="B283" s="5" t="s">
        <v>49</v>
      </c>
      <c r="C283" s="5" t="s">
        <v>30</v>
      </c>
      <c r="D283" s="5" t="s">
        <v>29</v>
      </c>
      <c r="E283" s="5" t="s">
        <v>28</v>
      </c>
      <c r="F283" s="5">
        <v>4.9400000000000004</v>
      </c>
      <c r="G283" s="5">
        <v>24.469766929999999</v>
      </c>
      <c r="H283" s="6">
        <v>-19.529766929999997</v>
      </c>
      <c r="I283" s="5">
        <v>1</v>
      </c>
      <c r="J283" s="5" t="str">
        <f>IF(_xlfn.MINIFS($G$5:$G$355,$B$5:$B$355,B283)=G283,"Sim","Não")</f>
        <v>Não</v>
      </c>
    </row>
    <row r="284" spans="2:10" s="1" customFormat="1" x14ac:dyDescent="0.25">
      <c r="B284" s="5" t="s">
        <v>66</v>
      </c>
      <c r="C284" s="5" t="s">
        <v>30</v>
      </c>
      <c r="D284" s="5" t="s">
        <v>29</v>
      </c>
      <c r="E284" s="5" t="s">
        <v>28</v>
      </c>
      <c r="F284" s="5">
        <v>8.8800000000000008</v>
      </c>
      <c r="G284" s="5">
        <v>38.917568447799994</v>
      </c>
      <c r="H284" s="6">
        <v>-30.037568447799991</v>
      </c>
      <c r="I284" s="5">
        <v>1</v>
      </c>
      <c r="J284" s="5" t="str">
        <f>IF(_xlfn.MINIFS($G$5:$G$355,$B$5:$B$355,B284)=G284,"Sim","Não")</f>
        <v>Não</v>
      </c>
    </row>
    <row r="285" spans="2:10" s="1" customFormat="1" x14ac:dyDescent="0.25">
      <c r="B285" s="5" t="s">
        <v>41</v>
      </c>
      <c r="C285" s="5" t="s">
        <v>30</v>
      </c>
      <c r="D285" s="5" t="s">
        <v>29</v>
      </c>
      <c r="E285" s="5" t="s">
        <v>28</v>
      </c>
      <c r="F285" s="5">
        <v>11.86</v>
      </c>
      <c r="G285" s="5">
        <v>33.215048850199999</v>
      </c>
      <c r="H285" s="6">
        <v>-21.355048850199999</v>
      </c>
      <c r="I285" s="5">
        <v>1</v>
      </c>
      <c r="J285" s="5" t="str">
        <f>IF(_xlfn.MINIFS($G$5:$G$355,$B$5:$B$355,B285)=G285,"Sim","Não")</f>
        <v>Não</v>
      </c>
    </row>
    <row r="286" spans="2:10" s="1" customFormat="1" x14ac:dyDescent="0.25">
      <c r="B286" s="5" t="s">
        <v>40</v>
      </c>
      <c r="C286" s="5" t="s">
        <v>30</v>
      </c>
      <c r="D286" s="5" t="s">
        <v>29</v>
      </c>
      <c r="E286" s="5" t="s">
        <v>28</v>
      </c>
      <c r="F286" s="5">
        <v>10.89</v>
      </c>
      <c r="G286" s="5">
        <v>33.215048850199999</v>
      </c>
      <c r="H286" s="6">
        <v>-22.325048850199998</v>
      </c>
      <c r="I286" s="5">
        <v>1</v>
      </c>
      <c r="J286" s="5" t="str">
        <f>IF(_xlfn.MINIFS($G$5:$G$355,$B$5:$B$355,B286)=G286,"Sim","Não")</f>
        <v>Não</v>
      </c>
    </row>
    <row r="287" spans="2:10" s="1" customFormat="1" x14ac:dyDescent="0.25">
      <c r="B287" s="5" t="s">
        <v>47</v>
      </c>
      <c r="C287" s="5" t="s">
        <v>30</v>
      </c>
      <c r="D287" s="5" t="s">
        <v>29</v>
      </c>
      <c r="E287" s="5" t="s">
        <v>28</v>
      </c>
      <c r="F287" s="5">
        <v>18.14</v>
      </c>
      <c r="G287" s="5">
        <v>54.397355788300004</v>
      </c>
      <c r="H287" s="6">
        <v>-36.257355788300003</v>
      </c>
      <c r="I287" s="5">
        <v>1</v>
      </c>
      <c r="J287" s="5" t="str">
        <f>IF(_xlfn.MINIFS($G$5:$G$355,$B$5:$B$355,B287)=G287,"Sim","Não")</f>
        <v>Não</v>
      </c>
    </row>
    <row r="288" spans="2:10" s="1" customFormat="1" x14ac:dyDescent="0.25">
      <c r="B288" s="5" t="s">
        <v>46</v>
      </c>
      <c r="C288" s="5" t="s">
        <v>30</v>
      </c>
      <c r="D288" s="5" t="s">
        <v>29</v>
      </c>
      <c r="E288" s="5" t="s">
        <v>28</v>
      </c>
      <c r="F288" s="5">
        <v>30.73</v>
      </c>
      <c r="G288" s="5">
        <v>54.397355788300004</v>
      </c>
      <c r="H288" s="6">
        <v>-23.667355788300004</v>
      </c>
      <c r="I288" s="5">
        <v>1</v>
      </c>
      <c r="J288" s="5" t="str">
        <f>IF(_xlfn.MINIFS($G$5:$G$355,$B$5:$B$355,B288)=G288,"Sim","Não")</f>
        <v>Não</v>
      </c>
    </row>
    <row r="289" spans="2:10" s="1" customFormat="1" x14ac:dyDescent="0.25">
      <c r="B289" s="5" t="s">
        <v>39</v>
      </c>
      <c r="C289" s="5" t="s">
        <v>30</v>
      </c>
      <c r="D289" s="5" t="s">
        <v>29</v>
      </c>
      <c r="E289" s="5" t="s">
        <v>28</v>
      </c>
      <c r="F289" s="5">
        <v>7.43</v>
      </c>
      <c r="G289" s="5">
        <v>24.469766929999999</v>
      </c>
      <c r="H289" s="6">
        <v>-17.039766929999999</v>
      </c>
      <c r="I289" s="5">
        <v>1</v>
      </c>
      <c r="J289" s="5" t="str">
        <f>IF(_xlfn.MINIFS($G$5:$G$355,$B$5:$B$355,B289)=G289,"Sim","Não")</f>
        <v>Não</v>
      </c>
    </row>
    <row r="290" spans="2:10" s="1" customFormat="1" x14ac:dyDescent="0.25">
      <c r="B290" s="5" t="s">
        <v>38</v>
      </c>
      <c r="C290" s="5" t="s">
        <v>30</v>
      </c>
      <c r="D290" s="5" t="s">
        <v>29</v>
      </c>
      <c r="E290" s="5" t="s">
        <v>28</v>
      </c>
      <c r="F290" s="5">
        <v>6.95</v>
      </c>
      <c r="G290" s="5">
        <v>26.842270419299993</v>
      </c>
      <c r="H290" s="6">
        <v>-19.892270419299994</v>
      </c>
      <c r="I290" s="5">
        <v>1</v>
      </c>
      <c r="J290" s="5" t="str">
        <f>IF(_xlfn.MINIFS($G$5:$G$355,$B$5:$B$355,B290)=G290,"Sim","Não")</f>
        <v>Não</v>
      </c>
    </row>
    <row r="291" spans="2:10" s="1" customFormat="1" x14ac:dyDescent="0.25">
      <c r="B291" s="5" t="s">
        <v>37</v>
      </c>
      <c r="C291" s="5" t="s">
        <v>30</v>
      </c>
      <c r="D291" s="5" t="s">
        <v>29</v>
      </c>
      <c r="E291" s="5" t="s">
        <v>28</v>
      </c>
      <c r="F291" s="5">
        <v>7.42</v>
      </c>
      <c r="G291" s="5">
        <v>26.842270419299993</v>
      </c>
      <c r="H291" s="6">
        <v>-19.422270419299991</v>
      </c>
      <c r="I291" s="5">
        <v>1</v>
      </c>
      <c r="J291" s="5" t="str">
        <f>IF(_xlfn.MINIFS($G$5:$G$355,$B$5:$B$355,B291)=G291,"Sim","Não")</f>
        <v>Não</v>
      </c>
    </row>
    <row r="292" spans="2:10" s="1" customFormat="1" x14ac:dyDescent="0.25">
      <c r="B292" s="5" t="s">
        <v>36</v>
      </c>
      <c r="C292" s="5" t="s">
        <v>30</v>
      </c>
      <c r="D292" s="5" t="s">
        <v>29</v>
      </c>
      <c r="E292" s="5" t="s">
        <v>28</v>
      </c>
      <c r="F292" s="5">
        <v>6.14</v>
      </c>
      <c r="G292" s="5">
        <v>18.171461702800002</v>
      </c>
      <c r="H292" s="6">
        <v>-12.031461702800001</v>
      </c>
      <c r="I292" s="5">
        <v>1</v>
      </c>
      <c r="J292" s="5" t="str">
        <f>IF(_xlfn.MINIFS($G$5:$G$355,$B$5:$B$355,B292)=G292,"Sim","Não")</f>
        <v>Não</v>
      </c>
    </row>
    <row r="293" spans="2:10" s="1" customFormat="1" x14ac:dyDescent="0.25">
      <c r="B293" s="5" t="s">
        <v>65</v>
      </c>
      <c r="C293" s="5" t="s">
        <v>30</v>
      </c>
      <c r="D293" s="5" t="s">
        <v>29</v>
      </c>
      <c r="E293" s="5" t="s">
        <v>28</v>
      </c>
      <c r="F293" s="5">
        <v>24.73</v>
      </c>
      <c r="G293" s="5">
        <v>39.236739320799998</v>
      </c>
      <c r="H293" s="6">
        <v>-14.506739320799998</v>
      </c>
      <c r="I293" s="5">
        <v>1</v>
      </c>
      <c r="J293" s="5" t="str">
        <f>IF(_xlfn.MINIFS($G$5:$G$355,$B$5:$B$355,B293)=G293,"Sim","Não")</f>
        <v>Não</v>
      </c>
    </row>
    <row r="294" spans="2:10" s="1" customFormat="1" x14ac:dyDescent="0.25">
      <c r="B294" s="5" t="s">
        <v>45</v>
      </c>
      <c r="C294" s="5" t="s">
        <v>30</v>
      </c>
      <c r="D294" s="5" t="s">
        <v>29</v>
      </c>
      <c r="E294" s="5" t="s">
        <v>28</v>
      </c>
      <c r="F294" s="5">
        <v>4.1500000000000004</v>
      </c>
      <c r="G294" s="5">
        <v>16.181963261100002</v>
      </c>
      <c r="H294" s="6">
        <v>-12.031963261100001</v>
      </c>
      <c r="I294" s="5">
        <v>1</v>
      </c>
      <c r="J294" s="5" t="str">
        <f>IF(_xlfn.MINIFS($G$5:$G$355,$B$5:$B$355,B294)=G294,"Sim","Não")</f>
        <v>Não</v>
      </c>
    </row>
    <row r="295" spans="2:10" s="1" customFormat="1" x14ac:dyDescent="0.25">
      <c r="B295" s="5" t="s">
        <v>64</v>
      </c>
      <c r="C295" s="5" t="s">
        <v>30</v>
      </c>
      <c r="D295" s="5" t="s">
        <v>29</v>
      </c>
      <c r="E295" s="5" t="s">
        <v>28</v>
      </c>
      <c r="F295" s="5">
        <v>3.9</v>
      </c>
      <c r="G295" s="5">
        <v>18.070881855</v>
      </c>
      <c r="H295" s="6">
        <v>-14.170881854999999</v>
      </c>
      <c r="I295" s="5">
        <v>1</v>
      </c>
      <c r="J295" s="5" t="str">
        <f>IF(_xlfn.MINIFS($G$5:$G$355,$B$5:$B$355,B295)=G295,"Sim","Não")</f>
        <v>Não</v>
      </c>
    </row>
    <row r="296" spans="2:10" s="1" customFormat="1" x14ac:dyDescent="0.25">
      <c r="B296" s="5" t="s">
        <v>63</v>
      </c>
      <c r="C296" s="5" t="s">
        <v>30</v>
      </c>
      <c r="D296" s="5" t="s">
        <v>29</v>
      </c>
      <c r="E296" s="5" t="s">
        <v>28</v>
      </c>
      <c r="F296" s="5">
        <v>14.52</v>
      </c>
      <c r="G296" s="5">
        <v>96.493875546249996</v>
      </c>
      <c r="H296" s="6">
        <v>-81.97387554625</v>
      </c>
      <c r="I296" s="5">
        <v>1</v>
      </c>
      <c r="J296" s="5" t="str">
        <f>IF(_xlfn.MINIFS($G$5:$G$355,$B$5:$B$355,B296)=G296,"Sim","Não")</f>
        <v>Sim</v>
      </c>
    </row>
    <row r="297" spans="2:10" s="1" customFormat="1" x14ac:dyDescent="0.25">
      <c r="B297" s="5" t="s">
        <v>62</v>
      </c>
      <c r="C297" s="5" t="s">
        <v>30</v>
      </c>
      <c r="D297" s="5" t="s">
        <v>29</v>
      </c>
      <c r="E297" s="5" t="s">
        <v>28</v>
      </c>
      <c r="F297" s="5">
        <v>7.47</v>
      </c>
      <c r="G297" s="5">
        <v>40.098110625000004</v>
      </c>
      <c r="H297" s="6">
        <v>-32.628110625000005</v>
      </c>
      <c r="I297" s="5">
        <v>1</v>
      </c>
      <c r="J297" s="5" t="str">
        <f>IF(_xlfn.MINIFS($G$5:$G$355,$B$5:$B$355,B297)=G297,"Sim","Não")</f>
        <v>Não</v>
      </c>
    </row>
    <row r="298" spans="2:10" s="1" customFormat="1" x14ac:dyDescent="0.25">
      <c r="B298" s="5" t="s">
        <v>62</v>
      </c>
      <c r="C298" s="5" t="s">
        <v>30</v>
      </c>
      <c r="D298" s="5" t="s">
        <v>29</v>
      </c>
      <c r="E298" s="5" t="s">
        <v>28</v>
      </c>
      <c r="F298" s="5">
        <v>7.47</v>
      </c>
      <c r="G298" s="5">
        <v>40.098110625000004</v>
      </c>
      <c r="H298" s="6">
        <v>-32.628110625000005</v>
      </c>
      <c r="I298" s="5">
        <v>1</v>
      </c>
      <c r="J298" s="5" t="str">
        <f>IF(_xlfn.MINIFS($G$5:$G$355,$B$5:$B$355,B298)=G298,"Sim","Não")</f>
        <v>Não</v>
      </c>
    </row>
    <row r="299" spans="2:10" s="1" customFormat="1" x14ac:dyDescent="0.25">
      <c r="B299" s="5" t="s">
        <v>34</v>
      </c>
      <c r="C299" s="5" t="s">
        <v>30</v>
      </c>
      <c r="D299" s="5" t="s">
        <v>29</v>
      </c>
      <c r="E299" s="5" t="s">
        <v>28</v>
      </c>
      <c r="F299" s="5">
        <v>16.18</v>
      </c>
      <c r="G299" s="5">
        <v>40.098110625000004</v>
      </c>
      <c r="H299" s="6">
        <v>-23.918110625000004</v>
      </c>
      <c r="I299" s="5">
        <v>1</v>
      </c>
      <c r="J299" s="5" t="str">
        <f>IF(_xlfn.MINIFS($G$5:$G$355,$B$5:$B$355,B299)=G299,"Sim","Não")</f>
        <v>Não</v>
      </c>
    </row>
    <row r="300" spans="2:10" s="1" customFormat="1" x14ac:dyDescent="0.25">
      <c r="B300" s="5" t="s">
        <v>61</v>
      </c>
      <c r="C300" s="5" t="s">
        <v>30</v>
      </c>
      <c r="D300" s="5" t="s">
        <v>29</v>
      </c>
      <c r="E300" s="5" t="s">
        <v>28</v>
      </c>
      <c r="F300" s="5">
        <v>31.51</v>
      </c>
      <c r="G300" s="5">
        <v>55.531427870000002</v>
      </c>
      <c r="H300" s="6">
        <v>-24.02142787</v>
      </c>
      <c r="I300" s="5">
        <v>1</v>
      </c>
      <c r="J300" s="5" t="str">
        <f>IF(_xlfn.MINIFS($G$5:$G$355,$B$5:$B$355,B300)=G300,"Sim","Não")</f>
        <v>Sim</v>
      </c>
    </row>
    <row r="301" spans="2:10" s="1" customFormat="1" x14ac:dyDescent="0.25">
      <c r="B301" s="5" t="s">
        <v>60</v>
      </c>
      <c r="C301" s="5" t="s">
        <v>30</v>
      </c>
      <c r="D301" s="5" t="s">
        <v>29</v>
      </c>
      <c r="E301" s="5" t="s">
        <v>28</v>
      </c>
      <c r="F301" s="5">
        <v>16.91</v>
      </c>
      <c r="G301" s="5">
        <v>41.906980948749997</v>
      </c>
      <c r="H301" s="6">
        <v>-24.996980948749997</v>
      </c>
      <c r="I301" s="5">
        <v>1</v>
      </c>
      <c r="J301" s="5" t="str">
        <f>IF(_xlfn.MINIFS($G$5:$G$355,$B$5:$B$355,B301)=G301,"Sim","Não")</f>
        <v>Não</v>
      </c>
    </row>
    <row r="302" spans="2:10" s="1" customFormat="1" x14ac:dyDescent="0.25">
      <c r="B302" s="5" t="s">
        <v>59</v>
      </c>
      <c r="C302" s="5" t="s">
        <v>30</v>
      </c>
      <c r="D302" s="5" t="s">
        <v>29</v>
      </c>
      <c r="E302" s="5" t="s">
        <v>28</v>
      </c>
      <c r="F302" s="5">
        <v>34.08</v>
      </c>
      <c r="G302" s="5">
        <v>84.455531667499997</v>
      </c>
      <c r="H302" s="6">
        <v>-50.375531667499999</v>
      </c>
      <c r="I302" s="5">
        <v>1</v>
      </c>
      <c r="J302" s="5" t="str">
        <f>IF(_xlfn.MINIFS($G$5:$G$355,$B$5:$B$355,B302)=G302,"Sim","Não")</f>
        <v>Não</v>
      </c>
    </row>
    <row r="303" spans="2:10" s="1" customFormat="1" x14ac:dyDescent="0.25">
      <c r="B303" s="5" t="s">
        <v>58</v>
      </c>
      <c r="C303" s="5" t="s">
        <v>30</v>
      </c>
      <c r="D303" s="5" t="s">
        <v>29</v>
      </c>
      <c r="E303" s="5" t="s">
        <v>28</v>
      </c>
      <c r="F303" s="5">
        <v>450.8</v>
      </c>
      <c r="G303" s="5">
        <v>23.203440014999998</v>
      </c>
      <c r="H303" s="6">
        <v>427.596559985</v>
      </c>
      <c r="I303" s="5">
        <v>1</v>
      </c>
      <c r="J303" s="5" t="str">
        <f>IF(_xlfn.MINIFS($G$5:$G$355,$B$5:$B$355,B303)=G303,"Sim","Não")</f>
        <v>Não</v>
      </c>
    </row>
    <row r="304" spans="2:10" s="1" customFormat="1" x14ac:dyDescent="0.25">
      <c r="B304" s="5" t="s">
        <v>57</v>
      </c>
      <c r="C304" s="5" t="s">
        <v>30</v>
      </c>
      <c r="D304" s="5" t="s">
        <v>29</v>
      </c>
      <c r="E304" s="5" t="s">
        <v>28</v>
      </c>
      <c r="F304" s="5">
        <v>4.08</v>
      </c>
      <c r="G304" s="5">
        <v>18.650076786249997</v>
      </c>
      <c r="H304" s="6">
        <v>-14.570076786249997</v>
      </c>
      <c r="I304" s="5">
        <v>1</v>
      </c>
      <c r="J304" s="5" t="str">
        <f>IF(_xlfn.MINIFS($G$5:$G$355,$B$5:$B$355,B304)=G304,"Sim","Não")</f>
        <v>Não</v>
      </c>
    </row>
    <row r="305" spans="2:10" s="1" customFormat="1" x14ac:dyDescent="0.25">
      <c r="B305" s="5" t="s">
        <v>33</v>
      </c>
      <c r="C305" s="5" t="s">
        <v>30</v>
      </c>
      <c r="D305" s="5" t="s">
        <v>29</v>
      </c>
      <c r="E305" s="5" t="s">
        <v>28</v>
      </c>
      <c r="F305" s="5">
        <v>11.13</v>
      </c>
      <c r="G305" s="5">
        <v>49.908781691249999</v>
      </c>
      <c r="H305" s="6">
        <v>-38.778781691249996</v>
      </c>
      <c r="I305" s="5">
        <v>1</v>
      </c>
      <c r="J305" s="5" t="str">
        <f>IF(_xlfn.MINIFS($G$5:$G$355,$B$5:$B$355,B305)=G305,"Sim","Não")</f>
        <v>Não</v>
      </c>
    </row>
    <row r="306" spans="2:10" s="1" customFormat="1" x14ac:dyDescent="0.25">
      <c r="B306" s="5" t="s">
        <v>32</v>
      </c>
      <c r="C306" s="5" t="s">
        <v>30</v>
      </c>
      <c r="D306" s="5" t="s">
        <v>29</v>
      </c>
      <c r="E306" s="5" t="s">
        <v>28</v>
      </c>
      <c r="F306" s="5">
        <v>5.16</v>
      </c>
      <c r="G306" s="5">
        <v>49.908781691249999</v>
      </c>
      <c r="H306" s="6">
        <v>-44.748781691250002</v>
      </c>
      <c r="I306" s="5">
        <v>1</v>
      </c>
      <c r="J306" s="5" t="str">
        <f>IF(_xlfn.MINIFS($G$5:$G$355,$B$5:$B$355,B306)=G306,"Sim","Não")</f>
        <v>Não</v>
      </c>
    </row>
    <row r="307" spans="2:10" s="1" customFormat="1" x14ac:dyDescent="0.25">
      <c r="B307" s="5" t="s">
        <v>56</v>
      </c>
      <c r="C307" s="5" t="s">
        <v>30</v>
      </c>
      <c r="D307" s="5" t="s">
        <v>29</v>
      </c>
      <c r="E307" s="5" t="s">
        <v>28</v>
      </c>
      <c r="F307" s="5">
        <v>15.61</v>
      </c>
      <c r="G307" s="5">
        <v>70.456835713749982</v>
      </c>
      <c r="H307" s="6">
        <v>-54.846835713749982</v>
      </c>
      <c r="I307" s="5">
        <v>1</v>
      </c>
      <c r="J307" s="5" t="str">
        <f>IF(_xlfn.MINIFS($G$5:$G$355,$B$5:$B$355,B307)=G307,"Sim","Não")</f>
        <v>Não</v>
      </c>
    </row>
    <row r="308" spans="2:10" s="1" customFormat="1" x14ac:dyDescent="0.25">
      <c r="B308" s="5" t="s">
        <v>43</v>
      </c>
      <c r="C308" s="5" t="s">
        <v>30</v>
      </c>
      <c r="D308" s="5" t="s">
        <v>29</v>
      </c>
      <c r="E308" s="5" t="s">
        <v>28</v>
      </c>
      <c r="F308" s="5">
        <v>30.7</v>
      </c>
      <c r="G308" s="5">
        <v>93.704829184999994</v>
      </c>
      <c r="H308" s="6">
        <v>-63.004829184999991</v>
      </c>
      <c r="I308" s="5">
        <v>1</v>
      </c>
      <c r="J308" s="5" t="str">
        <f>IF(_xlfn.MINIFS($G$5:$G$355,$B$5:$B$355,B308)=G308,"Sim","Não")</f>
        <v>Não</v>
      </c>
    </row>
    <row r="309" spans="2:10" s="1" customFormat="1" x14ac:dyDescent="0.25">
      <c r="B309" s="5" t="s">
        <v>55</v>
      </c>
      <c r="C309" s="5" t="s">
        <v>30</v>
      </c>
      <c r="D309" s="5" t="s">
        <v>29</v>
      </c>
      <c r="E309" s="5" t="s">
        <v>28</v>
      </c>
      <c r="F309" s="5">
        <v>10.9</v>
      </c>
      <c r="G309" s="5">
        <v>53.170094688749998</v>
      </c>
      <c r="H309" s="6">
        <v>-42.27009468875</v>
      </c>
      <c r="I309" s="5">
        <v>1</v>
      </c>
      <c r="J309" s="5" t="str">
        <f>IF(_xlfn.MINIFS($G$5:$G$355,$B$5:$B$355,B309)=G309,"Sim","Não")</f>
        <v>Não</v>
      </c>
    </row>
    <row r="310" spans="2:10" s="1" customFormat="1" x14ac:dyDescent="0.25">
      <c r="B310" s="5" t="s">
        <v>54</v>
      </c>
      <c r="C310" s="5" t="s">
        <v>30</v>
      </c>
      <c r="D310" s="5" t="s">
        <v>29</v>
      </c>
      <c r="E310" s="5" t="s">
        <v>28</v>
      </c>
      <c r="F310" s="5">
        <v>12.98</v>
      </c>
      <c r="G310" s="5">
        <v>45.088097724999997</v>
      </c>
      <c r="H310" s="6">
        <v>-32.108097724999993</v>
      </c>
      <c r="I310" s="5">
        <v>1</v>
      </c>
      <c r="J310" s="5" t="str">
        <f>IF(_xlfn.MINIFS($G$5:$G$355,$B$5:$B$355,B310)=G310,"Sim","Não")</f>
        <v>Não</v>
      </c>
    </row>
    <row r="311" spans="2:10" s="1" customFormat="1" x14ac:dyDescent="0.25">
      <c r="B311" s="5" t="s">
        <v>53</v>
      </c>
      <c r="C311" s="5" t="s">
        <v>30</v>
      </c>
      <c r="D311" s="5" t="s">
        <v>29</v>
      </c>
      <c r="E311" s="5" t="s">
        <v>28</v>
      </c>
      <c r="F311" s="5">
        <v>12.02</v>
      </c>
      <c r="G311" s="5">
        <v>29.797351540000001</v>
      </c>
      <c r="H311" s="6">
        <v>-17.777351540000002</v>
      </c>
      <c r="I311" s="5">
        <v>1</v>
      </c>
      <c r="J311" s="5" t="str">
        <f>IF(_xlfn.MINIFS($G$5:$G$355,$B$5:$B$355,B311)=G311,"Sim","Não")</f>
        <v>Não</v>
      </c>
    </row>
    <row r="312" spans="2:10" s="1" customFormat="1" x14ac:dyDescent="0.25">
      <c r="B312" s="5" t="s">
        <v>52</v>
      </c>
      <c r="C312" s="5" t="s">
        <v>30</v>
      </c>
      <c r="D312" s="5" t="s">
        <v>29</v>
      </c>
      <c r="E312" s="5" t="s">
        <v>28</v>
      </c>
      <c r="F312" s="5">
        <v>12.02</v>
      </c>
      <c r="G312" s="5">
        <v>29.797351540000001</v>
      </c>
      <c r="H312" s="6">
        <v>-17.777351540000002</v>
      </c>
      <c r="I312" s="5">
        <v>1</v>
      </c>
      <c r="J312" s="5" t="str">
        <f>IF(_xlfn.MINIFS($G$5:$G$355,$B$5:$B$355,B312)=G312,"Sim","Não")</f>
        <v>Não</v>
      </c>
    </row>
    <row r="313" spans="2:10" s="1" customFormat="1" x14ac:dyDescent="0.25">
      <c r="B313" s="5" t="s">
        <v>51</v>
      </c>
      <c r="C313" s="5" t="s">
        <v>30</v>
      </c>
      <c r="D313" s="5" t="s">
        <v>29</v>
      </c>
      <c r="E313" s="5" t="s">
        <v>28</v>
      </c>
      <c r="F313" s="5">
        <v>15.22</v>
      </c>
      <c r="G313" s="5">
        <v>82.129841251249985</v>
      </c>
      <c r="H313" s="6">
        <v>-66.909841251249986</v>
      </c>
      <c r="I313" s="5">
        <v>1</v>
      </c>
      <c r="J313" s="5" t="str">
        <f>IF(_xlfn.MINIFS($G$5:$G$355,$B$5:$B$355,B313)=G313,"Sim","Não")</f>
        <v>Não</v>
      </c>
    </row>
    <row r="314" spans="2:10" s="1" customFormat="1" x14ac:dyDescent="0.25">
      <c r="B314" s="5" t="s">
        <v>50</v>
      </c>
      <c r="C314" s="5" t="s">
        <v>30</v>
      </c>
      <c r="D314" s="5" t="s">
        <v>29</v>
      </c>
      <c r="E314" s="5" t="s">
        <v>5</v>
      </c>
      <c r="F314" s="5">
        <v>7.18</v>
      </c>
      <c r="G314" s="5">
        <v>25.090970637842165</v>
      </c>
      <c r="H314" s="6">
        <v>-17.910970637842166</v>
      </c>
      <c r="I314" s="5">
        <v>1</v>
      </c>
      <c r="J314" s="5" t="str">
        <f>IF(_xlfn.MINIFS($G$5:$G$355,$B$5:$B$355,B314)=G314,"Sim","Não")</f>
        <v>Não</v>
      </c>
    </row>
    <row r="315" spans="2:10" s="1" customFormat="1" x14ac:dyDescent="0.25">
      <c r="B315" s="5" t="s">
        <v>50</v>
      </c>
      <c r="C315" s="5" t="s">
        <v>30</v>
      </c>
      <c r="D315" s="5" t="s">
        <v>29</v>
      </c>
      <c r="E315" s="5" t="s">
        <v>28</v>
      </c>
      <c r="F315" s="5">
        <v>7.18</v>
      </c>
      <c r="G315" s="5">
        <v>9.2270969999999988</v>
      </c>
      <c r="H315" s="6">
        <v>-2.0470969999999991</v>
      </c>
      <c r="I315" s="5">
        <v>1</v>
      </c>
      <c r="J315" s="5" t="str">
        <f>IF(_xlfn.MINIFS($G$5:$G$355,$B$5:$B$355,B315)=G315,"Sim","Não")</f>
        <v>Sim</v>
      </c>
    </row>
    <row r="316" spans="2:10" s="1" customFormat="1" x14ac:dyDescent="0.25">
      <c r="B316" s="5" t="s">
        <v>49</v>
      </c>
      <c r="C316" s="5" t="s">
        <v>30</v>
      </c>
      <c r="D316" s="5" t="s">
        <v>29</v>
      </c>
      <c r="E316" s="5" t="s">
        <v>5</v>
      </c>
      <c r="F316" s="5">
        <v>4.9400000000000004</v>
      </c>
      <c r="G316" s="5">
        <v>17.275151545413891</v>
      </c>
      <c r="H316" s="6">
        <v>-12.33515154541389</v>
      </c>
      <c r="I316" s="5">
        <v>1</v>
      </c>
      <c r="J316" s="5" t="str">
        <f>IF(_xlfn.MINIFS($G$5:$G$355,$B$5:$B$355,B316)=G316,"Sim","Não")</f>
        <v>Não</v>
      </c>
    </row>
    <row r="317" spans="2:10" s="1" customFormat="1" x14ac:dyDescent="0.25">
      <c r="B317" s="5" t="s">
        <v>49</v>
      </c>
      <c r="C317" s="5" t="s">
        <v>30</v>
      </c>
      <c r="D317" s="5" t="s">
        <v>29</v>
      </c>
      <c r="E317" s="5" t="s">
        <v>28</v>
      </c>
      <c r="F317" s="5">
        <v>4.9400000000000004</v>
      </c>
      <c r="G317" s="5">
        <v>6.352863000000001</v>
      </c>
      <c r="H317" s="6">
        <v>-1.4128630000000006</v>
      </c>
      <c r="I317" s="5">
        <v>1</v>
      </c>
      <c r="J317" s="5" t="str">
        <f>IF(_xlfn.MINIFS($G$5:$G$355,$B$5:$B$355,B317)=G317,"Sim","Não")</f>
        <v>Sim</v>
      </c>
    </row>
    <row r="318" spans="2:10" s="1" customFormat="1" x14ac:dyDescent="0.25">
      <c r="B318" s="5" t="s">
        <v>48</v>
      </c>
      <c r="C318" s="5" t="s">
        <v>30</v>
      </c>
      <c r="D318" s="5" t="s">
        <v>29</v>
      </c>
      <c r="E318" s="5" t="s">
        <v>28</v>
      </c>
      <c r="F318" s="5">
        <v>5.74</v>
      </c>
      <c r="G318" s="5">
        <v>10.704143999999999</v>
      </c>
      <c r="H318" s="6">
        <v>-4.9641439999999992</v>
      </c>
      <c r="I318" s="5">
        <v>1</v>
      </c>
      <c r="J318" s="5" t="str">
        <f>IF(_xlfn.MINIFS($G$5:$G$355,$B$5:$B$355,B318)=G318,"Sim","Não")</f>
        <v>Não</v>
      </c>
    </row>
    <row r="319" spans="2:10" s="1" customFormat="1" x14ac:dyDescent="0.25">
      <c r="B319" s="5" t="s">
        <v>48</v>
      </c>
      <c r="C319" s="5" t="s">
        <v>30</v>
      </c>
      <c r="D319" s="5" t="s">
        <v>29</v>
      </c>
      <c r="E319" s="5" t="s">
        <v>5</v>
      </c>
      <c r="F319" s="5">
        <v>5.74</v>
      </c>
      <c r="G319" s="5">
        <v>29.107460646315346</v>
      </c>
      <c r="H319" s="6">
        <v>-23.367460646315344</v>
      </c>
      <c r="I319" s="5">
        <v>1</v>
      </c>
      <c r="J319" s="5" t="str">
        <f>IF(_xlfn.MINIFS($G$5:$G$355,$B$5:$B$355,B319)=G319,"Sim","Não")</f>
        <v>Não</v>
      </c>
    </row>
    <row r="320" spans="2:10" s="1" customFormat="1" x14ac:dyDescent="0.25">
      <c r="B320" s="5" t="s">
        <v>48</v>
      </c>
      <c r="C320" s="5" t="s">
        <v>30</v>
      </c>
      <c r="D320" s="5" t="s">
        <v>29</v>
      </c>
      <c r="E320" s="5" t="s">
        <v>28</v>
      </c>
      <c r="F320" s="5">
        <v>5.74</v>
      </c>
      <c r="G320" s="5">
        <v>7.3736190000000006</v>
      </c>
      <c r="H320" s="6">
        <v>-1.6336190000000004</v>
      </c>
      <c r="I320" s="5">
        <v>1</v>
      </c>
      <c r="J320" s="5" t="str">
        <f>IF(_xlfn.MINIFS($G$5:$G$355,$B$5:$B$355,B320)=G320,"Sim","Não")</f>
        <v>Sim</v>
      </c>
    </row>
    <row r="321" spans="2:10" s="1" customFormat="1" x14ac:dyDescent="0.25">
      <c r="B321" s="5" t="s">
        <v>48</v>
      </c>
      <c r="C321" s="5" t="s">
        <v>30</v>
      </c>
      <c r="D321" s="5" t="s">
        <v>29</v>
      </c>
      <c r="E321" s="5" t="s">
        <v>5</v>
      </c>
      <c r="F321" s="5">
        <v>5.74</v>
      </c>
      <c r="G321" s="5">
        <v>20.050862998799637</v>
      </c>
      <c r="H321" s="6">
        <v>-14.310862998799637</v>
      </c>
      <c r="I321" s="5">
        <v>1</v>
      </c>
      <c r="J321" s="5" t="str">
        <f>IF(_xlfn.MINIFS($G$5:$G$355,$B$5:$B$355,B321)=G321,"Sim","Não")</f>
        <v>Não</v>
      </c>
    </row>
    <row r="322" spans="2:10" s="1" customFormat="1" x14ac:dyDescent="0.25">
      <c r="B322" s="5" t="s">
        <v>41</v>
      </c>
      <c r="C322" s="5" t="s">
        <v>30</v>
      </c>
      <c r="D322" s="5" t="s">
        <v>29</v>
      </c>
      <c r="E322" s="5" t="s">
        <v>28</v>
      </c>
      <c r="F322" s="5">
        <v>11.86</v>
      </c>
      <c r="G322" s="5">
        <v>15.244185000000002</v>
      </c>
      <c r="H322" s="6">
        <v>-3.3841850000000022</v>
      </c>
      <c r="I322" s="5">
        <v>1</v>
      </c>
      <c r="J322" s="5" t="str">
        <f>IF(_xlfn.MINIFS($G$5:$G$355,$B$5:$B$355,B322)=G322,"Sim","Não")</f>
        <v>Não</v>
      </c>
    </row>
    <row r="323" spans="2:10" s="1" customFormat="1" x14ac:dyDescent="0.25">
      <c r="B323" s="5" t="s">
        <v>41</v>
      </c>
      <c r="C323" s="5" t="s">
        <v>30</v>
      </c>
      <c r="D323" s="5" t="s">
        <v>29</v>
      </c>
      <c r="E323" s="5" t="s">
        <v>5</v>
      </c>
      <c r="F323" s="5">
        <v>11.86</v>
      </c>
      <c r="G323" s="5">
        <v>41.453059205168643</v>
      </c>
      <c r="H323" s="6">
        <v>-29.593059205168643</v>
      </c>
      <c r="I323" s="5">
        <v>1</v>
      </c>
      <c r="J323" s="5" t="str">
        <f>IF(_xlfn.MINIFS($G$5:$G$355,$B$5:$B$355,B323)=G323,"Sim","Não")</f>
        <v>Não</v>
      </c>
    </row>
    <row r="324" spans="2:10" s="1" customFormat="1" x14ac:dyDescent="0.25">
      <c r="B324" s="5" t="s">
        <v>40</v>
      </c>
      <c r="C324" s="5" t="s">
        <v>30</v>
      </c>
      <c r="D324" s="5" t="s">
        <v>29</v>
      </c>
      <c r="E324" s="5" t="s">
        <v>5</v>
      </c>
      <c r="F324" s="5">
        <v>10.89</v>
      </c>
      <c r="G324" s="5">
        <v>38.056464926683461</v>
      </c>
      <c r="H324" s="6">
        <v>-27.16646492668346</v>
      </c>
      <c r="I324" s="5">
        <v>1</v>
      </c>
      <c r="J324" s="5" t="str">
        <f>IF(_xlfn.MINIFS($G$5:$G$355,$B$5:$B$355,B324)=G324,"Sim","Não")</f>
        <v>Não</v>
      </c>
    </row>
    <row r="325" spans="2:10" s="1" customFormat="1" x14ac:dyDescent="0.25">
      <c r="B325" s="5" t="s">
        <v>40</v>
      </c>
      <c r="C325" s="5" t="s">
        <v>30</v>
      </c>
      <c r="D325" s="5" t="s">
        <v>29</v>
      </c>
      <c r="E325" s="5" t="s">
        <v>28</v>
      </c>
      <c r="F325" s="5">
        <v>10.89</v>
      </c>
      <c r="G325" s="5">
        <v>13.995102000000003</v>
      </c>
      <c r="H325" s="6">
        <v>-3.1051020000000022</v>
      </c>
      <c r="I325" s="5">
        <v>1</v>
      </c>
      <c r="J325" s="5" t="str">
        <f>IF(_xlfn.MINIFS($G$5:$G$355,$B$5:$B$355,B325)=G325,"Sim","Não")</f>
        <v>Não</v>
      </c>
    </row>
    <row r="326" spans="2:10" s="1" customFormat="1" x14ac:dyDescent="0.25">
      <c r="B326" s="5" t="s">
        <v>47</v>
      </c>
      <c r="C326" s="5" t="s">
        <v>30</v>
      </c>
      <c r="D326" s="5" t="s">
        <v>29</v>
      </c>
      <c r="E326" s="5" t="s">
        <v>28</v>
      </c>
      <c r="F326" s="5">
        <v>18.14</v>
      </c>
      <c r="G326" s="5">
        <v>23.316216000000001</v>
      </c>
      <c r="H326" s="6">
        <v>-5.1762160000000002</v>
      </c>
      <c r="I326" s="5">
        <v>1</v>
      </c>
      <c r="J326" s="5" t="str">
        <f>IF(_xlfn.MINIFS($G$5:$G$355,$B$5:$B$355,B326)=G326,"Sim","Não")</f>
        <v>Sim</v>
      </c>
    </row>
    <row r="327" spans="2:10" s="1" customFormat="1" x14ac:dyDescent="0.25">
      <c r="B327" s="5" t="s">
        <v>47</v>
      </c>
      <c r="C327" s="5" t="s">
        <v>30</v>
      </c>
      <c r="D327" s="5" t="s">
        <v>29</v>
      </c>
      <c r="E327" s="5" t="s">
        <v>5</v>
      </c>
      <c r="F327" s="5">
        <v>18.14</v>
      </c>
      <c r="G327" s="5">
        <v>63.403093198390089</v>
      </c>
      <c r="H327" s="6">
        <v>-45.263093198390088</v>
      </c>
      <c r="I327" s="5">
        <v>1</v>
      </c>
      <c r="J327" s="5" t="str">
        <f>IF(_xlfn.MINIFS($G$5:$G$355,$B$5:$B$355,B327)=G327,"Sim","Não")</f>
        <v>Não</v>
      </c>
    </row>
    <row r="328" spans="2:10" s="1" customFormat="1" x14ac:dyDescent="0.25">
      <c r="B328" s="5" t="s">
        <v>46</v>
      </c>
      <c r="C328" s="5" t="s">
        <v>30</v>
      </c>
      <c r="D328" s="5" t="s">
        <v>29</v>
      </c>
      <c r="E328" s="5" t="s">
        <v>28</v>
      </c>
      <c r="F328" s="5">
        <v>30.73</v>
      </c>
      <c r="G328" s="5">
        <v>39.500571000000008</v>
      </c>
      <c r="H328" s="6">
        <v>-8.7705710000000074</v>
      </c>
      <c r="I328" s="5">
        <v>1</v>
      </c>
      <c r="J328" s="5" t="str">
        <f>IF(_xlfn.MINIFS($G$5:$G$355,$B$5:$B$355,B328)=G328,"Sim","Não")</f>
        <v>Não</v>
      </c>
    </row>
    <row r="329" spans="2:10" s="1" customFormat="1" x14ac:dyDescent="0.25">
      <c r="B329" s="5" t="s">
        <v>46</v>
      </c>
      <c r="C329" s="5" t="s">
        <v>30</v>
      </c>
      <c r="D329" s="5" t="s">
        <v>29</v>
      </c>
      <c r="E329" s="5" t="s">
        <v>5</v>
      </c>
      <c r="F329" s="5">
        <v>30.73</v>
      </c>
      <c r="G329" s="5">
        <v>107.4127287422035</v>
      </c>
      <c r="H329" s="6">
        <v>-76.682728742203494</v>
      </c>
      <c r="I329" s="5">
        <v>1</v>
      </c>
      <c r="J329" s="5" t="str">
        <f>IF(_xlfn.MINIFS($G$5:$G$355,$B$5:$B$355,B329)=G329,"Sim","Não")</f>
        <v>Não</v>
      </c>
    </row>
    <row r="330" spans="2:10" s="1" customFormat="1" x14ac:dyDescent="0.25">
      <c r="B330" s="5" t="s">
        <v>39</v>
      </c>
      <c r="C330" s="5" t="s">
        <v>30</v>
      </c>
      <c r="D330" s="5" t="s">
        <v>29</v>
      </c>
      <c r="E330" s="5" t="s">
        <v>5</v>
      </c>
      <c r="F330" s="5">
        <v>7.43</v>
      </c>
      <c r="G330" s="5">
        <v>25.967511096806081</v>
      </c>
      <c r="H330" s="6">
        <v>-18.537511096806082</v>
      </c>
      <c r="I330" s="5">
        <v>1</v>
      </c>
      <c r="J330" s="5" t="str">
        <f>IF(_xlfn.MINIFS($G$5:$G$355,$B$5:$B$355,B330)=G330,"Sim","Não")</f>
        <v>Não</v>
      </c>
    </row>
    <row r="331" spans="2:10" s="1" customFormat="1" x14ac:dyDescent="0.25">
      <c r="B331" s="5" t="s">
        <v>39</v>
      </c>
      <c r="C331" s="5" t="s">
        <v>30</v>
      </c>
      <c r="D331" s="5" t="s">
        <v>29</v>
      </c>
      <c r="E331" s="5" t="s">
        <v>28</v>
      </c>
      <c r="F331" s="5">
        <v>7.43</v>
      </c>
      <c r="G331" s="5">
        <v>9.5494410000000016</v>
      </c>
      <c r="H331" s="6">
        <v>-2.1194410000000019</v>
      </c>
      <c r="I331" s="5">
        <v>1</v>
      </c>
      <c r="J331" s="5" t="str">
        <f>IF(_xlfn.MINIFS($G$5:$G$355,$B$5:$B$355,B331)=G331,"Sim","Não")</f>
        <v>Sim</v>
      </c>
    </row>
    <row r="332" spans="2:10" s="1" customFormat="1" x14ac:dyDescent="0.25">
      <c r="B332" s="5" t="s">
        <v>38</v>
      </c>
      <c r="C332" s="5" t="s">
        <v>30</v>
      </c>
      <c r="D332" s="5" t="s">
        <v>29</v>
      </c>
      <c r="E332" s="5" t="s">
        <v>28</v>
      </c>
      <c r="F332" s="5">
        <v>6.95</v>
      </c>
      <c r="G332" s="5">
        <v>8.9316150000000025</v>
      </c>
      <c r="H332" s="6">
        <v>-1.9816150000000023</v>
      </c>
      <c r="I332" s="5">
        <v>1</v>
      </c>
      <c r="J332" s="5" t="str">
        <f>IF(_xlfn.MINIFS($G$5:$G$355,$B$5:$B$355,B332)=G332,"Sim","Não")</f>
        <v>Sim</v>
      </c>
    </row>
    <row r="333" spans="2:10" s="1" customFormat="1" x14ac:dyDescent="0.25">
      <c r="B333" s="5" t="s">
        <v>38</v>
      </c>
      <c r="C333" s="5" t="s">
        <v>30</v>
      </c>
      <c r="D333" s="5" t="s">
        <v>29</v>
      </c>
      <c r="E333" s="5" t="s">
        <v>5</v>
      </c>
      <c r="F333" s="5">
        <v>6.95</v>
      </c>
      <c r="G333" s="5">
        <v>24.287475217125237</v>
      </c>
      <c r="H333" s="6">
        <v>-17.337475217125238</v>
      </c>
      <c r="I333" s="5">
        <v>1</v>
      </c>
      <c r="J333" s="5" t="str">
        <f>IF(_xlfn.MINIFS($G$5:$G$355,$B$5:$B$355,B333)=G333,"Sim","Não")</f>
        <v>Não</v>
      </c>
    </row>
    <row r="334" spans="2:10" s="1" customFormat="1" x14ac:dyDescent="0.25">
      <c r="B334" s="5" t="s">
        <v>37</v>
      </c>
      <c r="C334" s="5" t="s">
        <v>30</v>
      </c>
      <c r="D334" s="5" t="s">
        <v>29</v>
      </c>
      <c r="E334" s="5" t="s">
        <v>28</v>
      </c>
      <c r="F334" s="5">
        <v>7.42</v>
      </c>
      <c r="G334" s="5">
        <v>9.536010000000001</v>
      </c>
      <c r="H334" s="6">
        <v>-2.1160100000000011</v>
      </c>
      <c r="I334" s="5">
        <v>1</v>
      </c>
      <c r="J334" s="5" t="str">
        <f>IF(_xlfn.MINIFS($G$5:$G$355,$B$5:$B$355,B334)=G334,"Sim","Não")</f>
        <v>Sim</v>
      </c>
    </row>
    <row r="335" spans="2:10" s="1" customFormat="1" x14ac:dyDescent="0.25">
      <c r="B335" s="5" t="s">
        <v>37</v>
      </c>
      <c r="C335" s="5" t="s">
        <v>30</v>
      </c>
      <c r="D335" s="5" t="s">
        <v>29</v>
      </c>
      <c r="E335" s="5" t="s">
        <v>5</v>
      </c>
      <c r="F335" s="5">
        <v>7.42</v>
      </c>
      <c r="G335" s="5">
        <v>25.930988577682587</v>
      </c>
      <c r="H335" s="6">
        <v>-18.510988577682589</v>
      </c>
      <c r="I335" s="5">
        <v>1</v>
      </c>
      <c r="J335" s="5" t="str">
        <f>IF(_xlfn.MINIFS($G$5:$G$355,$B$5:$B$355,B335)=G335,"Sim","Não")</f>
        <v>Não</v>
      </c>
    </row>
    <row r="336" spans="2:10" s="1" customFormat="1" x14ac:dyDescent="0.25">
      <c r="B336" s="5" t="s">
        <v>35</v>
      </c>
      <c r="C336" s="5" t="s">
        <v>30</v>
      </c>
      <c r="D336" s="5" t="s">
        <v>29</v>
      </c>
      <c r="E336" s="5" t="s">
        <v>28</v>
      </c>
      <c r="F336" s="5">
        <v>31.1</v>
      </c>
      <c r="G336" s="5">
        <v>39.970656000000005</v>
      </c>
      <c r="H336" s="6">
        <v>-8.8706560000000039</v>
      </c>
      <c r="I336" s="5">
        <v>1</v>
      </c>
      <c r="J336" s="5" t="str">
        <f>IF(_xlfn.MINIFS($G$5:$G$355,$B$5:$B$355,B336)=G336,"Sim","Não")</f>
        <v>Não</v>
      </c>
    </row>
    <row r="337" spans="2:10" s="1" customFormat="1" x14ac:dyDescent="0.25">
      <c r="B337" s="5" t="s">
        <v>35</v>
      </c>
      <c r="C337" s="5" t="s">
        <v>30</v>
      </c>
      <c r="D337" s="5" t="s">
        <v>29</v>
      </c>
      <c r="E337" s="5" t="s">
        <v>5</v>
      </c>
      <c r="F337" s="5">
        <v>31.1</v>
      </c>
      <c r="G337" s="5">
        <v>108.69101691152589</v>
      </c>
      <c r="H337" s="6">
        <v>-77.591016911525884</v>
      </c>
      <c r="I337" s="5">
        <v>1</v>
      </c>
      <c r="J337" s="5" t="str">
        <f>IF(_xlfn.MINIFS($G$5:$G$355,$B$5:$B$355,B337)=G337,"Sim","Não")</f>
        <v>Não</v>
      </c>
    </row>
    <row r="338" spans="2:10" s="1" customFormat="1" x14ac:dyDescent="0.25">
      <c r="B338" s="5" t="s">
        <v>45</v>
      </c>
      <c r="C338" s="5" t="s">
        <v>30</v>
      </c>
      <c r="D338" s="5" t="s">
        <v>29</v>
      </c>
      <c r="E338" s="5" t="s">
        <v>28</v>
      </c>
      <c r="F338" s="5">
        <v>4.1500000000000004</v>
      </c>
      <c r="G338" s="5">
        <v>5.3321070000000006</v>
      </c>
      <c r="H338" s="6">
        <v>-1.1821070000000002</v>
      </c>
      <c r="I338" s="5">
        <v>1</v>
      </c>
      <c r="J338" s="5" t="str">
        <f>IF(_xlfn.MINIFS($G$5:$G$355,$B$5:$B$355,B338)=G338,"Sim","Não")</f>
        <v>Sim</v>
      </c>
    </row>
    <row r="339" spans="2:10" s="1" customFormat="1" x14ac:dyDescent="0.25">
      <c r="B339" s="5" t="s">
        <v>45</v>
      </c>
      <c r="C339" s="5" t="s">
        <v>30</v>
      </c>
      <c r="D339" s="5" t="s">
        <v>29</v>
      </c>
      <c r="E339" s="5" t="s">
        <v>5</v>
      </c>
      <c r="F339" s="5">
        <v>4.1500000000000004</v>
      </c>
      <c r="G339" s="5">
        <v>14.499440092028149</v>
      </c>
      <c r="H339" s="6">
        <v>-10.349440092028148</v>
      </c>
      <c r="I339" s="5">
        <v>1</v>
      </c>
      <c r="J339" s="5" t="str">
        <f>IF(_xlfn.MINIFS($G$5:$G$355,$B$5:$B$355,B339)=G339,"Sim","Não")</f>
        <v>Não</v>
      </c>
    </row>
    <row r="340" spans="2:10" s="1" customFormat="1" x14ac:dyDescent="0.25">
      <c r="B340" s="5" t="s">
        <v>44</v>
      </c>
      <c r="C340" s="5" t="s">
        <v>30</v>
      </c>
      <c r="D340" s="5" t="s">
        <v>29</v>
      </c>
      <c r="E340" s="5" t="s">
        <v>5</v>
      </c>
      <c r="F340" s="5">
        <v>76.61</v>
      </c>
      <c r="G340" s="5">
        <v>267.74658769435359</v>
      </c>
      <c r="H340" s="6">
        <v>-191.13658769435358</v>
      </c>
      <c r="I340" s="5">
        <v>1</v>
      </c>
      <c r="J340" s="5" t="str">
        <f>IF(_xlfn.MINIFS($G$5:$G$355,$B$5:$B$355,B340)=G340,"Sim","Não")</f>
        <v>Não</v>
      </c>
    </row>
    <row r="341" spans="2:10" s="1" customFormat="1" x14ac:dyDescent="0.25">
      <c r="B341" s="5" t="s">
        <v>44</v>
      </c>
      <c r="C341" s="5" t="s">
        <v>30</v>
      </c>
      <c r="D341" s="5" t="s">
        <v>29</v>
      </c>
      <c r="E341" s="5" t="s">
        <v>28</v>
      </c>
      <c r="F341" s="5">
        <v>76.61</v>
      </c>
      <c r="G341" s="5">
        <v>98.462660999999997</v>
      </c>
      <c r="H341" s="6">
        <v>-21.852660999999998</v>
      </c>
      <c r="I341" s="5">
        <v>1</v>
      </c>
      <c r="J341" s="5" t="str">
        <f>IF(_xlfn.MINIFS($G$5:$G$355,$B$5:$B$355,B341)=G341,"Sim","Não")</f>
        <v>Sim</v>
      </c>
    </row>
    <row r="342" spans="2:10" s="1" customFormat="1" x14ac:dyDescent="0.25">
      <c r="B342" s="5" t="s">
        <v>43</v>
      </c>
      <c r="C342" s="5" t="s">
        <v>30</v>
      </c>
      <c r="D342" s="5" t="s">
        <v>29</v>
      </c>
      <c r="E342" s="5" t="s">
        <v>28</v>
      </c>
      <c r="F342" s="5">
        <v>30.7</v>
      </c>
      <c r="G342" s="5">
        <v>39.462719999999997</v>
      </c>
      <c r="H342" s="6">
        <v>-8.7627199999999981</v>
      </c>
      <c r="I342" s="5">
        <v>1</v>
      </c>
      <c r="J342" s="5" t="str">
        <f>IF(_xlfn.MINIFS($G$5:$G$355,$B$5:$B$355,B342)=G342,"Sim","Não")</f>
        <v>Sim</v>
      </c>
    </row>
    <row r="343" spans="2:10" s="1" customFormat="1" x14ac:dyDescent="0.25">
      <c r="B343" s="5" t="s">
        <v>43</v>
      </c>
      <c r="C343" s="5" t="s">
        <v>30</v>
      </c>
      <c r="D343" s="5" t="s">
        <v>29</v>
      </c>
      <c r="E343" s="5" t="s">
        <v>5</v>
      </c>
      <c r="F343" s="5">
        <v>30.7</v>
      </c>
      <c r="G343" s="5">
        <v>107.303161184833</v>
      </c>
      <c r="H343" s="6">
        <v>-76.603161184832999</v>
      </c>
      <c r="I343" s="5">
        <v>1</v>
      </c>
      <c r="J343" s="5" t="str">
        <f>IF(_xlfn.MINIFS($G$5:$G$355,$B$5:$B$355,B343)=G343,"Sim","Não")</f>
        <v>Não</v>
      </c>
    </row>
    <row r="344" spans="2:10" s="1" customFormat="1" x14ac:dyDescent="0.25">
      <c r="B344" s="5" t="s">
        <v>42</v>
      </c>
      <c r="C344" s="5" t="s">
        <v>30</v>
      </c>
      <c r="D344" s="5" t="s">
        <v>29</v>
      </c>
      <c r="E344" s="5" t="s">
        <v>28</v>
      </c>
      <c r="F344" s="5">
        <v>6.73</v>
      </c>
      <c r="G344" s="5">
        <v>34.979999999999997</v>
      </c>
      <c r="H344" s="6">
        <v>-28.249999999999996</v>
      </c>
      <c r="I344" s="5">
        <v>1</v>
      </c>
      <c r="J344" s="5" t="str">
        <f>IF(_xlfn.MINIFS($G$5:$G$355,$B$5:$B$355,B344)=G344,"Sim","Não")</f>
        <v>Não</v>
      </c>
    </row>
    <row r="345" spans="2:10" s="1" customFormat="1" x14ac:dyDescent="0.25">
      <c r="B345" s="5" t="s">
        <v>41</v>
      </c>
      <c r="C345" s="5" t="s">
        <v>30</v>
      </c>
      <c r="D345" s="5" t="s">
        <v>29</v>
      </c>
      <c r="E345" s="5" t="s">
        <v>28</v>
      </c>
      <c r="F345" s="5">
        <v>11.86</v>
      </c>
      <c r="G345" s="5">
        <v>76.319999999999993</v>
      </c>
      <c r="H345" s="6">
        <v>-64.459999999999994</v>
      </c>
      <c r="I345" s="5">
        <v>1</v>
      </c>
      <c r="J345" s="5" t="str">
        <f>IF(_xlfn.MINIFS($G$5:$G$355,$B$5:$B$355,B345)=G345,"Sim","Não")</f>
        <v>Não</v>
      </c>
    </row>
    <row r="346" spans="2:10" s="1" customFormat="1" x14ac:dyDescent="0.25">
      <c r="B346" s="5" t="s">
        <v>40</v>
      </c>
      <c r="C346" s="5" t="s">
        <v>30</v>
      </c>
      <c r="D346" s="5" t="s">
        <v>29</v>
      </c>
      <c r="E346" s="5" t="s">
        <v>28</v>
      </c>
      <c r="F346" s="5">
        <v>10.89</v>
      </c>
      <c r="G346" s="5">
        <v>76.319999999999993</v>
      </c>
      <c r="H346" s="6">
        <v>-65.429999999999993</v>
      </c>
      <c r="I346" s="5">
        <v>1</v>
      </c>
      <c r="J346" s="5" t="str">
        <f>IF(_xlfn.MINIFS($G$5:$G$355,$B$5:$B$355,B346)=G346,"Sim","Não")</f>
        <v>Não</v>
      </c>
    </row>
    <row r="347" spans="2:10" s="1" customFormat="1" x14ac:dyDescent="0.25">
      <c r="B347" s="5" t="s">
        <v>39</v>
      </c>
      <c r="C347" s="5" t="s">
        <v>30</v>
      </c>
      <c r="D347" s="5" t="s">
        <v>29</v>
      </c>
      <c r="E347" s="5" t="s">
        <v>28</v>
      </c>
      <c r="F347" s="5">
        <v>7.43</v>
      </c>
      <c r="G347" s="5">
        <v>53</v>
      </c>
      <c r="H347" s="6">
        <v>-45.57</v>
      </c>
      <c r="I347" s="5">
        <v>1</v>
      </c>
      <c r="J347" s="5" t="str">
        <f>IF(_xlfn.MINIFS($G$5:$G$355,$B$5:$B$355,B347)=G347,"Sim","Não")</f>
        <v>Não</v>
      </c>
    </row>
    <row r="348" spans="2:10" s="1" customFormat="1" x14ac:dyDescent="0.25">
      <c r="B348" s="5" t="s">
        <v>38</v>
      </c>
      <c r="C348" s="5" t="s">
        <v>30</v>
      </c>
      <c r="D348" s="5" t="s">
        <v>29</v>
      </c>
      <c r="E348" s="5" t="s">
        <v>28</v>
      </c>
      <c r="F348" s="5">
        <v>6.95</v>
      </c>
      <c r="G348" s="5">
        <v>63.6</v>
      </c>
      <c r="H348" s="6">
        <v>-56.65</v>
      </c>
      <c r="I348" s="5">
        <v>1</v>
      </c>
      <c r="J348" s="5" t="str">
        <f>IF(_xlfn.MINIFS($G$5:$G$355,$B$5:$B$355,B348)=G348,"Sim","Não")</f>
        <v>Não</v>
      </c>
    </row>
    <row r="349" spans="2:10" s="1" customFormat="1" x14ac:dyDescent="0.25">
      <c r="B349" s="5" t="s">
        <v>37</v>
      </c>
      <c r="C349" s="5" t="s">
        <v>30</v>
      </c>
      <c r="D349" s="5" t="s">
        <v>29</v>
      </c>
      <c r="E349" s="5" t="s">
        <v>28</v>
      </c>
      <c r="F349" s="5">
        <v>7.42</v>
      </c>
      <c r="G349" s="5">
        <v>63.6</v>
      </c>
      <c r="H349" s="6">
        <v>-56.18</v>
      </c>
      <c r="I349" s="5">
        <v>1</v>
      </c>
      <c r="J349" s="5" t="str">
        <f>IF(_xlfn.MINIFS($G$5:$G$355,$B$5:$B$355,B349)=G349,"Sim","Não")</f>
        <v>Não</v>
      </c>
    </row>
    <row r="350" spans="2:10" s="1" customFormat="1" x14ac:dyDescent="0.25">
      <c r="B350" s="5" t="s">
        <v>36</v>
      </c>
      <c r="C350" s="5" t="s">
        <v>30</v>
      </c>
      <c r="D350" s="5" t="s">
        <v>29</v>
      </c>
      <c r="E350" s="5" t="s">
        <v>28</v>
      </c>
      <c r="F350" s="5">
        <v>6.14</v>
      </c>
      <c r="G350" s="5">
        <v>29.68</v>
      </c>
      <c r="H350" s="6">
        <v>-23.54</v>
      </c>
      <c r="I350" s="5">
        <v>1</v>
      </c>
      <c r="J350" s="5" t="str">
        <f>IF(_xlfn.MINIFS($G$5:$G$355,$B$5:$B$355,B350)=G350,"Sim","Não")</f>
        <v>Não</v>
      </c>
    </row>
    <row r="351" spans="2:10" s="1" customFormat="1" x14ac:dyDescent="0.25">
      <c r="B351" s="5" t="s">
        <v>35</v>
      </c>
      <c r="C351" s="5" t="s">
        <v>30</v>
      </c>
      <c r="D351" s="5" t="s">
        <v>29</v>
      </c>
      <c r="E351" s="5" t="s">
        <v>28</v>
      </c>
      <c r="F351" s="5">
        <v>31.1</v>
      </c>
      <c r="G351" s="5">
        <v>79.5</v>
      </c>
      <c r="H351" s="6">
        <v>-48.4</v>
      </c>
      <c r="I351" s="5">
        <v>1</v>
      </c>
      <c r="J351" s="5" t="str">
        <f>IF(_xlfn.MINIFS($G$5:$G$355,$B$5:$B$355,B351)=G351,"Sim","Não")</f>
        <v>Não</v>
      </c>
    </row>
    <row r="352" spans="2:10" s="1" customFormat="1" x14ac:dyDescent="0.25">
      <c r="B352" s="5" t="s">
        <v>34</v>
      </c>
      <c r="C352" s="5" t="s">
        <v>30</v>
      </c>
      <c r="D352" s="5" t="s">
        <v>29</v>
      </c>
      <c r="E352" s="5" t="s">
        <v>28</v>
      </c>
      <c r="F352" s="5">
        <v>16.18</v>
      </c>
      <c r="G352" s="5">
        <v>70.400000000000006</v>
      </c>
      <c r="H352" s="6">
        <v>-54.220000000000006</v>
      </c>
      <c r="I352" s="5">
        <v>1</v>
      </c>
      <c r="J352" s="5" t="str">
        <f>IF(_xlfn.MINIFS($G$5:$G$355,$B$5:$B$355,B352)=G352,"Sim","Não")</f>
        <v>Não</v>
      </c>
    </row>
    <row r="353" spans="2:10" s="1" customFormat="1" x14ac:dyDescent="0.25">
      <c r="B353" s="5" t="s">
        <v>33</v>
      </c>
      <c r="C353" s="5" t="s">
        <v>30</v>
      </c>
      <c r="D353" s="5" t="s">
        <v>29</v>
      </c>
      <c r="E353" s="5" t="s">
        <v>28</v>
      </c>
      <c r="F353" s="5">
        <v>11.13</v>
      </c>
      <c r="G353" s="5">
        <v>73</v>
      </c>
      <c r="H353" s="6">
        <v>-61.87</v>
      </c>
      <c r="I353" s="5">
        <v>1</v>
      </c>
      <c r="J353" s="5" t="str">
        <f>IF(_xlfn.MINIFS($G$5:$G$355,$B$5:$B$355,B353)=G353,"Sim","Não")</f>
        <v>Não</v>
      </c>
    </row>
    <row r="354" spans="2:10" s="1" customFormat="1" x14ac:dyDescent="0.25">
      <c r="B354" s="5" t="s">
        <v>32</v>
      </c>
      <c r="C354" s="5" t="s">
        <v>30</v>
      </c>
      <c r="D354" s="5" t="s">
        <v>29</v>
      </c>
      <c r="E354" s="5" t="s">
        <v>28</v>
      </c>
      <c r="F354" s="5">
        <v>5.16</v>
      </c>
      <c r="G354" s="5">
        <v>30</v>
      </c>
      <c r="H354" s="6">
        <v>-24.84</v>
      </c>
      <c r="I354" s="5">
        <v>1</v>
      </c>
      <c r="J354" s="5" t="str">
        <f>IF(_xlfn.MINIFS($G$5:$G$355,$B$5:$B$355,B354)=G354,"Sim","Não")</f>
        <v>Não</v>
      </c>
    </row>
    <row r="355" spans="2:10" s="1" customFormat="1" x14ac:dyDescent="0.25">
      <c r="B355" s="5" t="s">
        <v>31</v>
      </c>
      <c r="C355" s="5" t="s">
        <v>30</v>
      </c>
      <c r="D355" s="5" t="s">
        <v>29</v>
      </c>
      <c r="E355" s="5" t="s">
        <v>28</v>
      </c>
      <c r="F355" s="5">
        <v>8.11</v>
      </c>
      <c r="G355" s="5">
        <v>50.035353857299995</v>
      </c>
      <c r="H355" s="6">
        <v>-41.925353857299996</v>
      </c>
      <c r="I355" s="5">
        <v>1</v>
      </c>
      <c r="J355" s="5" t="str">
        <f>IF(_xlfn.MINIFS($G$5:$G$355,$B$5:$B$355,B355)=G355,"Sim","Não")</f>
        <v>Não</v>
      </c>
    </row>
  </sheetData>
  <autoFilter ref="B4:J5" xr:uid="{A9472725-9925-406C-95EC-2078F9F95B89}"/>
  <mergeCells count="1">
    <mergeCell ref="T2:T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Política 1</vt:lpstr>
      <vt:lpstr>Política 2</vt:lpstr>
      <vt:lpstr>Política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 Conceicao</dc:creator>
  <cp:lastModifiedBy>Flavio Conceicao</cp:lastModifiedBy>
  <dcterms:created xsi:type="dcterms:W3CDTF">2015-06-05T18:17:20Z</dcterms:created>
  <dcterms:modified xsi:type="dcterms:W3CDTF">2021-05-21T05:09:38Z</dcterms:modified>
</cp:coreProperties>
</file>