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"/>
    </mc:Choice>
  </mc:AlternateContent>
  <bookViews>
    <workbookView xWindow="0" yWindow="0" windowWidth="15345" windowHeight="4635" activeTab="6"/>
  </bookViews>
  <sheets>
    <sheet name="Пример_1" sheetId="1" r:id="rId1"/>
    <sheet name="Пример_2" sheetId="2" r:id="rId2"/>
    <sheet name="Пример_3" sheetId="3" r:id="rId3"/>
    <sheet name="Пример_4" sheetId="4" r:id="rId4"/>
    <sheet name="Пример_5" sheetId="5" r:id="rId5"/>
    <sheet name="Пример_6(латте)" sheetId="6" r:id="rId6"/>
    <sheet name="Пример_6(капучино)" sheetId="7" r:id="rId7"/>
    <sheet name="Пример_6(эспрессо)" sheetId="8" r:id="rId8"/>
    <sheet name="Пример_6(сводка)" sheetId="9" r:id="rId9"/>
  </sheets>
  <externalReferences>
    <externalReference r:id="rId10"/>
  </externalReferences>
  <definedNames>
    <definedName name="act_mult">Пример_2!$K$6:$K$10</definedName>
    <definedName name="act_name">Пример_2!$J$6:$J$10</definedName>
    <definedName name="choice">Пример_3!$B$6</definedName>
    <definedName name="course">Пример_3!$B$1:$D$2</definedName>
    <definedName name="distance">Пример_5!$C$3:$G$7</definedName>
    <definedName name="exam">Пример_4!$A$3:$D$14</definedName>
    <definedName name="gender">Пример_2!$M$6:$M$7</definedName>
    <definedName name="marks">Пример_4!$F$6:$G$10</definedName>
    <definedName name="money">[1]Лист1!$B$1:$D$1</definedName>
    <definedName name="points">Пример_4!$C$3:$C$14</definedName>
    <definedName name="rub">Пример_3!$B$5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9" l="1"/>
  <c r="E16" i="6"/>
  <c r="E16" i="7"/>
  <c r="E16" i="8"/>
  <c r="K5" i="5"/>
  <c r="K6" i="5" s="1"/>
  <c r="K7" i="5" s="1"/>
  <c r="K4" i="5"/>
  <c r="F15" i="4"/>
  <c r="H2" i="2"/>
  <c r="B7" i="3"/>
  <c r="E2" i="2" l="1"/>
  <c r="E15" i="8"/>
  <c r="E14" i="8"/>
  <c r="E13" i="8"/>
  <c r="E12" i="8"/>
  <c r="E11" i="8"/>
  <c r="E10" i="8"/>
  <c r="E9" i="8"/>
  <c r="E8" i="8"/>
  <c r="E7" i="8"/>
  <c r="E6" i="8"/>
  <c r="E5" i="8"/>
  <c r="E4" i="8"/>
  <c r="E15" i="7"/>
  <c r="E14" i="7"/>
  <c r="E13" i="7"/>
  <c r="E12" i="7"/>
  <c r="E11" i="7"/>
  <c r="E10" i="7"/>
  <c r="E9" i="7"/>
  <c r="E8" i="7"/>
  <c r="E7" i="7"/>
  <c r="E6" i="7"/>
  <c r="E5" i="7"/>
  <c r="E4" i="7"/>
  <c r="E15" i="6"/>
  <c r="E14" i="6"/>
  <c r="E13" i="6"/>
  <c r="E12" i="6"/>
  <c r="E11" i="6"/>
  <c r="E10" i="6"/>
  <c r="E9" i="6"/>
  <c r="E8" i="6"/>
  <c r="E7" i="6"/>
  <c r="E6" i="6"/>
  <c r="E5" i="6"/>
  <c r="E4" i="6"/>
  <c r="D14" i="4" l="1"/>
  <c r="D13" i="4"/>
  <c r="D12" i="4"/>
  <c r="D11" i="4"/>
  <c r="D10" i="4"/>
  <c r="D9" i="4"/>
  <c r="D8" i="4"/>
  <c r="D7" i="4"/>
  <c r="D6" i="4"/>
  <c r="D5" i="4"/>
  <c r="D4" i="4"/>
  <c r="D3" i="4"/>
  <c r="G2" i="2" l="1"/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<sst xmlns="http://schemas.openxmlformats.org/spreadsheetml/2006/main" count="130" uniqueCount="82">
  <si>
    <t>Рост (см)</t>
  </si>
  <si>
    <t>Вес (кг)</t>
  </si>
  <si>
    <t>Возраст (полных лет)</t>
  </si>
  <si>
    <t>Пол</t>
  </si>
  <si>
    <t>ИМТ</t>
  </si>
  <si>
    <t>Уровень активности</t>
  </si>
  <si>
    <t>ПБМ</t>
  </si>
  <si>
    <t>РСК</t>
  </si>
  <si>
    <t>женский</t>
  </si>
  <si>
    <t>высокий</t>
  </si>
  <si>
    <t>Коэффициент</t>
  </si>
  <si>
    <t>Коэффициенты ПБМ</t>
  </si>
  <si>
    <t>минимальный</t>
  </si>
  <si>
    <t>мужской</t>
  </si>
  <si>
    <t>низкий</t>
  </si>
  <si>
    <t>умеренный</t>
  </si>
  <si>
    <t>экстремальный</t>
  </si>
  <si>
    <t>$</t>
  </si>
  <si>
    <t>€</t>
  </si>
  <si>
    <t>¥</t>
  </si>
  <si>
    <t>Курс</t>
  </si>
  <si>
    <t>Сумма</t>
  </si>
  <si>
    <t>Валюта</t>
  </si>
  <si>
    <t>Результат</t>
  </si>
  <si>
    <t>ФИО студента</t>
  </si>
  <si>
    <t>Балл за экзамен</t>
  </si>
  <si>
    <t>Оценка</t>
  </si>
  <si>
    <t>Антонов Г.Е.</t>
  </si>
  <si>
    <t xml:space="preserve">D </t>
  </si>
  <si>
    <t>Бехтерев Р.М.</t>
  </si>
  <si>
    <t xml:space="preserve">F </t>
  </si>
  <si>
    <t>Критерий оценивания</t>
  </si>
  <si>
    <t>Галкин Е.К.</t>
  </si>
  <si>
    <t xml:space="preserve">C </t>
  </si>
  <si>
    <t>Баллы</t>
  </si>
  <si>
    <t>Расшифровка</t>
  </si>
  <si>
    <t>Иванов П.Д.</t>
  </si>
  <si>
    <t xml:space="preserve">A </t>
  </si>
  <si>
    <t>неудовлетворительно</t>
  </si>
  <si>
    <t>Климов А.Д.</t>
  </si>
  <si>
    <t>удовлетворительно</t>
  </si>
  <si>
    <t>Крылов А.А.</t>
  </si>
  <si>
    <t xml:space="preserve">B </t>
  </si>
  <si>
    <t>хорошо</t>
  </si>
  <si>
    <t>Петров Б.И.</t>
  </si>
  <si>
    <t>очень хорошо</t>
  </si>
  <si>
    <t>Пономарев Е.А.</t>
  </si>
  <si>
    <t>отлично</t>
  </si>
  <si>
    <t>Раскольников Р.Р.</t>
  </si>
  <si>
    <t>Симонов В.Л.</t>
  </si>
  <si>
    <t>Суворов Р.Д.</t>
  </si>
  <si>
    <t>Тонких Ю.М.</t>
  </si>
  <si>
    <t xml:space="preserve"> Лучший балл:</t>
  </si>
  <si>
    <t>Поездка</t>
  </si>
  <si>
    <t>Апрелевка</t>
  </si>
  <si>
    <t>Носово</t>
  </si>
  <si>
    <t>Крылово</t>
  </si>
  <si>
    <t>Ивантеевка</t>
  </si>
  <si>
    <t>Заречный</t>
  </si>
  <si>
    <t>Порядок посещения пунктов</t>
  </si>
  <si>
    <t>Пройденное расстояние</t>
  </si>
  <si>
    <t>Латте</t>
  </si>
  <si>
    <t>Месяц</t>
  </si>
  <si>
    <t>Цена</t>
  </si>
  <si>
    <t>Объем продаж</t>
  </si>
  <si>
    <t>Выручка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</si>
  <si>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</si>
  <si>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</si>
  <si>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</si>
  <si>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</si>
  <si>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</si>
  <si>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</si>
  <si>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</si>
  <si>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</si>
  <si>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</si>
  <si>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</si>
  <si>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</si>
  <si>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</si>
  <si>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Итого:</t>
  </si>
  <si>
    <t>Капучино</t>
  </si>
  <si>
    <t>Эспрессо</t>
  </si>
  <si>
    <t>Сводка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</si>
</sst>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4" tint="0.59999389629810485"/>
      </right>
      <top/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/>
      <diagonal/>
    </border>
    <border>
      <left/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/>
      <bottom style="medium">
        <color theme="4" tint="0.59999389629810485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8" fillId="0" borderId="0" xfId="0" applyFont="1"/>
    <xf numFmtId="44" fontId="0" fillId="0" borderId="0" xfId="0" applyNumberFormat="1"/>
    <xf numFmtId="2" fontId="0" fillId="0" borderId="0" xfId="0" applyNumberFormat="1"/>
    <xf numFmtId="0" fontId="3" fillId="0" borderId="3" xfId="3"/>
    <xf numFmtId="0" fontId="3" fillId="0" borderId="4" xfId="3" applyBorder="1"/>
    <xf numFmtId="0" fontId="0" fillId="0" borderId="5" xfId="0" applyBorder="1"/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16" xfId="2" applyBorder="1"/>
    <xf numFmtId="0" fontId="2" fillId="0" borderId="19" xfId="2" applyBorder="1"/>
    <xf numFmtId="0" fontId="2" fillId="0" borderId="20" xfId="2" applyFill="1" applyBorder="1"/>
    <xf numFmtId="0" fontId="2" fillId="0" borderId="20" xfId="2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2" applyBorder="1"/>
    <xf numFmtId="0" fontId="6" fillId="5" borderId="0" xfId="6"/>
    <xf numFmtId="0" fontId="5" fillId="4" borderId="0" xfId="5"/>
    <xf numFmtId="0" fontId="5" fillId="4" borderId="15" xfId="5" applyBorder="1"/>
    <xf numFmtId="0" fontId="0" fillId="0" borderId="21" xfId="0" applyBorder="1"/>
    <xf numFmtId="0" fontId="0" fillId="0" borderId="22" xfId="0" applyBorder="1"/>
    <xf numFmtId="0" fontId="2" fillId="0" borderId="17" xfId="2" applyBorder="1"/>
    <xf numFmtId="0" fontId="5" fillId="4" borderId="23" xfId="5" applyBorder="1"/>
    <xf numFmtId="0" fontId="5" fillId="4" borderId="16" xfId="5" applyBorder="1"/>
    <xf numFmtId="0" fontId="6" fillId="5" borderId="17" xfId="6" applyBorder="1"/>
    <xf numFmtId="0" fontId="0" fillId="0" borderId="24" xfId="0" applyBorder="1"/>
    <xf numFmtId="0" fontId="0" fillId="0" borderId="0" xfId="0" applyAlignment="1">
      <alignment horizontal="right"/>
    </xf>
    <xf numFmtId="0" fontId="4" fillId="3" borderId="0" xfId="4" applyNumberFormat="1"/>
    <xf numFmtId="164" fontId="0" fillId="0" borderId="0" xfId="0" applyNumberFormat="1"/>
    <xf numFmtId="44" fontId="7" fillId="0" borderId="0" xfId="0" applyNumberFormat="1" applyFont="1"/>
    <xf numFmtId="0" fontId="0" fillId="6" borderId="0" xfId="0" applyFill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18" xfId="1" applyBorder="1" applyAlignment="1">
      <alignment horizontal="center"/>
    </xf>
    <xf numFmtId="0" fontId="1" fillId="0" borderId="15" xfId="1" applyBorder="1" applyAlignment="1">
      <alignment horizontal="center"/>
    </xf>
    <xf numFmtId="0" fontId="9" fillId="0" borderId="0" xfId="7" quotePrefix="1"/>
  </cellXfs>
  <cellStyles count="8">
    <cellStyle name="Гиперссылка" xfId="7" builtinId="8"/>
    <cellStyle name="Заголовок 1" xfId="1" builtinId="16"/>
    <cellStyle name="Заголовок 2" xfId="2" builtinId="17"/>
    <cellStyle name="Заголовок 3" xfId="3" builtinId="18"/>
    <cellStyle name="Нейтральный" xfId="6" builtinId="28"/>
    <cellStyle name="Обычный" xfId="0" builtinId="0"/>
    <cellStyle name="Плохой" xfId="5" builtinId="27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45295/Downloads/&#1059;&#1088;&#1086;&#1082;2_&#1055;&#1088;&#1080;&#1084;&#1077;&#1088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$</v>
          </cell>
          <cell r="C1" t="str">
            <v>€</v>
          </cell>
          <cell r="D1" t="str">
            <v>¥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defaultRowHeight="15" x14ac:dyDescent="0.25"/>
  <sheetData>
    <row r="1" spans="1:6" x14ac:dyDescent="0.25">
      <c r="A1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 s="1">
        <v>1</v>
      </c>
      <c r="B2">
        <f>$A2*B$1*$A$1</f>
        <v>10</v>
      </c>
      <c r="C2">
        <f t="shared" ref="C2:F6" si="0">$A2*C$1*$A$1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 x14ac:dyDescent="0.25">
      <c r="A3" s="1">
        <v>2</v>
      </c>
      <c r="B3">
        <f t="shared" ref="B3:B6" si="1">$A3*B$1*$A$1</f>
        <v>20</v>
      </c>
      <c r="C3">
        <f t="shared" si="0"/>
        <v>40</v>
      </c>
      <c r="D3">
        <f t="shared" si="0"/>
        <v>60</v>
      </c>
      <c r="E3">
        <f t="shared" si="0"/>
        <v>80</v>
      </c>
      <c r="F3">
        <f t="shared" si="0"/>
        <v>100</v>
      </c>
    </row>
    <row r="4" spans="1:6" x14ac:dyDescent="0.25">
      <c r="A4" s="1">
        <v>3</v>
      </c>
      <c r="B4">
        <f t="shared" si="1"/>
        <v>30</v>
      </c>
      <c r="C4">
        <f t="shared" si="0"/>
        <v>60</v>
      </c>
      <c r="D4">
        <f t="shared" si="0"/>
        <v>90</v>
      </c>
      <c r="E4">
        <f t="shared" si="0"/>
        <v>120</v>
      </c>
      <c r="F4">
        <f t="shared" si="0"/>
        <v>150</v>
      </c>
    </row>
    <row r="5" spans="1:6" x14ac:dyDescent="0.25">
      <c r="A5" s="1">
        <v>4</v>
      </c>
      <c r="B5">
        <f t="shared" si="1"/>
        <v>40</v>
      </c>
      <c r="C5">
        <f t="shared" si="0"/>
        <v>80</v>
      </c>
      <c r="D5">
        <f t="shared" si="0"/>
        <v>120</v>
      </c>
      <c r="E5">
        <f t="shared" si="0"/>
        <v>160</v>
      </c>
      <c r="F5">
        <f t="shared" si="0"/>
        <v>200</v>
      </c>
    </row>
    <row r="6" spans="1:6" x14ac:dyDescent="0.25">
      <c r="A6" s="1">
        <v>5</v>
      </c>
      <c r="B6">
        <f t="shared" si="1"/>
        <v>50</v>
      </c>
      <c r="C6">
        <f t="shared" si="0"/>
        <v>100</v>
      </c>
      <c r="D6">
        <f t="shared" si="0"/>
        <v>150</v>
      </c>
      <c r="E6">
        <f t="shared" si="0"/>
        <v>200</v>
      </c>
      <c r="F6">
        <f t="shared" si="0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B1" zoomScale="74" workbookViewId="0">
      <selection activeCell="H3" sqref="H3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7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25">
      <c r="A2">
        <v>165</v>
      </c>
      <c r="B2">
        <v>62</v>
      </c>
      <c r="C2">
        <v>19</v>
      </c>
      <c r="D2" t="s">
        <v>8</v>
      </c>
      <c r="E2">
        <f>B2/(A2/100)^2</f>
        <v>22.77318640955005</v>
      </c>
      <c r="F2" t="s">
        <v>15</v>
      </c>
      <c r="G2">
        <f>IF(D2=M6,N6+O6*B2+P6*A2-Q6*C2,N7+O7*B2+P7*A2-Q7*C2)</f>
        <v>1464.412</v>
      </c>
      <c r="H2">
        <f>G2*VLOOKUP(F2,J6:K10,2,FALSE)</f>
        <v>2269.8386</v>
      </c>
    </row>
    <row r="5" spans="1:17" ht="30" x14ac:dyDescent="0.25">
      <c r="J5" s="2" t="s">
        <v>5</v>
      </c>
      <c r="K5" s="2" t="s">
        <v>10</v>
      </c>
      <c r="M5" s="3" t="s">
        <v>3</v>
      </c>
      <c r="N5" s="42" t="s">
        <v>11</v>
      </c>
      <c r="O5" s="42"/>
      <c r="P5" s="42"/>
      <c r="Q5" s="42"/>
    </row>
    <row r="6" spans="1:17" x14ac:dyDescent="0.25">
      <c r="J6" s="4" t="s">
        <v>12</v>
      </c>
      <c r="K6" s="4">
        <v>1.2</v>
      </c>
      <c r="M6" t="s">
        <v>13</v>
      </c>
      <c r="N6">
        <v>66.5</v>
      </c>
      <c r="O6">
        <v>13.75</v>
      </c>
      <c r="P6">
        <v>5.0030000000000001</v>
      </c>
      <c r="Q6">
        <v>6.7750000000000004</v>
      </c>
    </row>
    <row r="7" spans="1:17" x14ac:dyDescent="0.25">
      <c r="J7" s="4" t="s">
        <v>14</v>
      </c>
      <c r="K7" s="4">
        <v>1.375</v>
      </c>
      <c r="M7" t="s">
        <v>8</v>
      </c>
      <c r="N7">
        <v>655.1</v>
      </c>
      <c r="O7">
        <v>9.5630000000000006</v>
      </c>
      <c r="P7">
        <v>1.85</v>
      </c>
      <c r="Q7">
        <v>4.6760000000000002</v>
      </c>
    </row>
    <row r="8" spans="1:17" x14ac:dyDescent="0.25">
      <c r="J8" s="4" t="s">
        <v>15</v>
      </c>
      <c r="K8" s="4">
        <v>1.55</v>
      </c>
    </row>
    <row r="9" spans="1:17" x14ac:dyDescent="0.25">
      <c r="J9" s="4" t="s">
        <v>9</v>
      </c>
      <c r="K9" s="4">
        <v>1.7</v>
      </c>
    </row>
    <row r="10" spans="1:17" x14ac:dyDescent="0.25">
      <c r="J10" s="4" t="s">
        <v>16</v>
      </c>
      <c r="K10" s="4">
        <v>1.9</v>
      </c>
    </row>
  </sheetData>
  <mergeCells count="1">
    <mergeCell ref="N5:Q5"/>
  </mergeCells>
  <dataValidations count="4">
    <dataValidation type="whole" allowBlank="1" showInputMessage="1" showErrorMessage="1" sqref="A1:A1048576">
      <formula1>0</formula1>
      <formula2>300</formula2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D1048576">
      <formula1>gender</formula1>
    </dataValidation>
    <dataValidation type="list" allowBlank="1" showInputMessage="1" showErrorMessage="1" sqref="F1:F1048576">
      <formula1>act_name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3" customWidth="1"/>
    <col min="2" max="2" width="22.85546875" customWidth="1"/>
  </cols>
  <sheetData>
    <row r="1" spans="1:4" x14ac:dyDescent="0.25">
      <c r="B1" s="5" t="s">
        <v>17</v>
      </c>
      <c r="C1" s="5" t="s">
        <v>18</v>
      </c>
      <c r="D1" s="5" t="s">
        <v>19</v>
      </c>
    </row>
    <row r="2" spans="1:4" x14ac:dyDescent="0.25">
      <c r="A2" t="s">
        <v>20</v>
      </c>
      <c r="B2" s="6">
        <v>63.44</v>
      </c>
      <c r="C2" s="6">
        <v>65.819999999999993</v>
      </c>
      <c r="D2" s="6">
        <v>0.49</v>
      </c>
    </row>
    <row r="5" spans="1:4" x14ac:dyDescent="0.25">
      <c r="A5" t="s">
        <v>21</v>
      </c>
      <c r="B5" s="6">
        <v>10000</v>
      </c>
    </row>
    <row r="6" spans="1:4" x14ac:dyDescent="0.25">
      <c r="A6" t="s">
        <v>22</v>
      </c>
      <c r="B6" t="s">
        <v>19</v>
      </c>
    </row>
    <row r="7" spans="1:4" x14ac:dyDescent="0.25">
      <c r="A7" t="s">
        <v>23</v>
      </c>
      <c r="B7" s="7">
        <f>rub/HLOOKUP(choice,course,2,FALSE)</f>
        <v>20408.163265306124</v>
      </c>
    </row>
  </sheetData>
  <dataValidations count="1">
    <dataValidation type="list" allowBlank="1" showInputMessage="1" showErrorMessage="1" sqref="B6">
      <formula1>money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F15" sqref="F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8" t="s">
        <v>24</v>
      </c>
      <c r="C2" s="8" t="s">
        <v>25</v>
      </c>
      <c r="D2" s="9" t="s">
        <v>26</v>
      </c>
    </row>
    <row r="3" spans="1:8" x14ac:dyDescent="0.25">
      <c r="A3">
        <v>1</v>
      </c>
      <c r="B3" t="s">
        <v>27</v>
      </c>
      <c r="C3">
        <v>66</v>
      </c>
      <c r="D3" s="10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29</v>
      </c>
      <c r="C4">
        <v>45</v>
      </c>
      <c r="D4" s="10" t="str">
        <f t="shared" si="0"/>
        <v xml:space="preserve">F </v>
      </c>
      <c r="F4" s="43" t="s">
        <v>31</v>
      </c>
      <c r="G4" s="44"/>
      <c r="H4" s="45"/>
    </row>
    <row r="5" spans="1:8" ht="18.75" thickTop="1" thickBot="1" x14ac:dyDescent="0.35">
      <c r="A5">
        <v>3</v>
      </c>
      <c r="B5" t="s">
        <v>32</v>
      </c>
      <c r="C5">
        <v>78</v>
      </c>
      <c r="D5" s="10" t="str">
        <f t="shared" si="0"/>
        <v xml:space="preserve">C </v>
      </c>
      <c r="F5" s="11" t="s">
        <v>34</v>
      </c>
      <c r="G5" s="11" t="s">
        <v>26</v>
      </c>
      <c r="H5" s="12" t="s">
        <v>35</v>
      </c>
    </row>
    <row r="6" spans="1:8" ht="15.75" thickTop="1" x14ac:dyDescent="0.25">
      <c r="A6">
        <v>4</v>
      </c>
      <c r="B6" t="s">
        <v>36</v>
      </c>
      <c r="C6">
        <v>95</v>
      </c>
      <c r="D6" s="10" t="str">
        <f t="shared" si="0"/>
        <v xml:space="preserve">A </v>
      </c>
      <c r="F6" s="13">
        <v>0</v>
      </c>
      <c r="G6" s="13" t="s">
        <v>30</v>
      </c>
      <c r="H6" s="14" t="s">
        <v>38</v>
      </c>
    </row>
    <row r="7" spans="1:8" x14ac:dyDescent="0.25">
      <c r="A7">
        <v>5</v>
      </c>
      <c r="B7" t="s">
        <v>39</v>
      </c>
      <c r="C7">
        <v>33</v>
      </c>
      <c r="D7" s="10" t="str">
        <f t="shared" si="0"/>
        <v xml:space="preserve">F </v>
      </c>
      <c r="F7" s="13">
        <v>60</v>
      </c>
      <c r="G7" s="13" t="s">
        <v>28</v>
      </c>
      <c r="H7" s="14" t="s">
        <v>40</v>
      </c>
    </row>
    <row r="8" spans="1:8" x14ac:dyDescent="0.25">
      <c r="A8">
        <v>6</v>
      </c>
      <c r="B8" t="s">
        <v>41</v>
      </c>
      <c r="C8">
        <v>83</v>
      </c>
      <c r="D8" s="10" t="str">
        <f t="shared" si="0"/>
        <v xml:space="preserve">B </v>
      </c>
      <c r="F8" s="13">
        <v>70</v>
      </c>
      <c r="G8" s="13" t="s">
        <v>33</v>
      </c>
      <c r="H8" s="14" t="s">
        <v>43</v>
      </c>
    </row>
    <row r="9" spans="1:8" x14ac:dyDescent="0.25">
      <c r="A9">
        <v>7</v>
      </c>
      <c r="B9" t="s">
        <v>44</v>
      </c>
      <c r="C9">
        <v>100</v>
      </c>
      <c r="D9" s="10" t="str">
        <f t="shared" si="0"/>
        <v xml:space="preserve">A </v>
      </c>
      <c r="F9" s="13">
        <v>80</v>
      </c>
      <c r="G9" s="13" t="s">
        <v>42</v>
      </c>
      <c r="H9" s="14" t="s">
        <v>45</v>
      </c>
    </row>
    <row r="10" spans="1:8" x14ac:dyDescent="0.25">
      <c r="A10">
        <v>8</v>
      </c>
      <c r="B10" t="s">
        <v>46</v>
      </c>
      <c r="C10">
        <v>68</v>
      </c>
      <c r="D10" s="10" t="str">
        <f t="shared" si="0"/>
        <v xml:space="preserve">D </v>
      </c>
      <c r="F10" s="15">
        <v>90</v>
      </c>
      <c r="G10" s="15" t="s">
        <v>37</v>
      </c>
      <c r="H10" s="16" t="s">
        <v>47</v>
      </c>
    </row>
    <row r="11" spans="1:8" x14ac:dyDescent="0.25">
      <c r="A11">
        <v>9</v>
      </c>
      <c r="B11" t="s">
        <v>48</v>
      </c>
      <c r="C11">
        <v>59</v>
      </c>
      <c r="D11" s="10" t="str">
        <f t="shared" si="0"/>
        <v xml:space="preserve">F </v>
      </c>
    </row>
    <row r="12" spans="1:8" x14ac:dyDescent="0.25">
      <c r="A12">
        <v>10</v>
      </c>
      <c r="B12" t="s">
        <v>49</v>
      </c>
      <c r="C12">
        <v>85</v>
      </c>
      <c r="D12" s="10" t="str">
        <f t="shared" si="0"/>
        <v xml:space="preserve">B </v>
      </c>
    </row>
    <row r="13" spans="1:8" x14ac:dyDescent="0.25">
      <c r="A13">
        <v>11</v>
      </c>
      <c r="B13" t="s">
        <v>50</v>
      </c>
      <c r="C13">
        <v>90</v>
      </c>
      <c r="D13" s="10" t="str">
        <f t="shared" si="0"/>
        <v xml:space="preserve">A </v>
      </c>
    </row>
    <row r="14" spans="1:8" x14ac:dyDescent="0.25">
      <c r="A14">
        <v>12</v>
      </c>
      <c r="B14" t="s">
        <v>51</v>
      </c>
      <c r="C14">
        <v>65</v>
      </c>
      <c r="D14" s="10" t="str">
        <f t="shared" si="0"/>
        <v xml:space="preserve">D </v>
      </c>
      <c r="F14" t="s">
        <v>52</v>
      </c>
    </row>
    <row r="15" spans="1:8" x14ac:dyDescent="0.25">
      <c r="F15" t="str">
        <f>VLOOKUP(MATCH(MAX(points),points,0),exam, 2,FALSE)</f>
        <v>Петров Б.И.</v>
      </c>
    </row>
  </sheetData>
  <mergeCells count="1">
    <mergeCell ref="F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G1" zoomScale="68" workbookViewId="0">
      <selection activeCell="K8" sqref="K8"/>
    </sheetView>
  </sheetViews>
  <sheetFormatPr defaultRowHeight="15" x14ac:dyDescent="0.2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 x14ac:dyDescent="0.35">
      <c r="B1" s="17"/>
      <c r="C1" s="18">
        <v>1</v>
      </c>
      <c r="D1" s="18">
        <v>2</v>
      </c>
      <c r="E1" s="18">
        <v>3</v>
      </c>
      <c r="F1" s="18">
        <v>4</v>
      </c>
      <c r="G1" s="19">
        <v>5</v>
      </c>
      <c r="I1" s="17"/>
      <c r="J1" s="46" t="s">
        <v>53</v>
      </c>
      <c r="K1" s="47"/>
    </row>
    <row r="2" spans="1:11" ht="18" thickBot="1" x14ac:dyDescent="0.35">
      <c r="A2" s="20"/>
      <c r="B2" s="21"/>
      <c r="C2" s="22" t="s">
        <v>54</v>
      </c>
      <c r="D2" s="22" t="s">
        <v>55</v>
      </c>
      <c r="E2" s="22" t="s">
        <v>56</v>
      </c>
      <c r="F2" s="22" t="s">
        <v>57</v>
      </c>
      <c r="G2" s="23" t="s">
        <v>58</v>
      </c>
      <c r="I2" s="17"/>
      <c r="J2" s="24" t="s">
        <v>59</v>
      </c>
      <c r="K2" s="25" t="s">
        <v>60</v>
      </c>
    </row>
    <row r="3" spans="1:11" ht="17.25" x14ac:dyDescent="0.3">
      <c r="A3" s="26">
        <v>1</v>
      </c>
      <c r="B3" s="27" t="s">
        <v>54</v>
      </c>
      <c r="C3" s="28">
        <v>0</v>
      </c>
      <c r="D3">
        <v>25</v>
      </c>
      <c r="E3">
        <v>60</v>
      </c>
      <c r="F3" s="29">
        <v>100000</v>
      </c>
      <c r="G3" s="30">
        <v>100000</v>
      </c>
      <c r="I3" s="17"/>
      <c r="J3" s="31">
        <v>4</v>
      </c>
      <c r="K3" s="17">
        <v>0</v>
      </c>
    </row>
    <row r="4" spans="1:11" ht="17.25" x14ac:dyDescent="0.3">
      <c r="A4" s="26">
        <v>2</v>
      </c>
      <c r="B4" s="27" t="s">
        <v>55</v>
      </c>
      <c r="C4">
        <v>25</v>
      </c>
      <c r="D4" s="28">
        <v>0</v>
      </c>
      <c r="E4">
        <v>45</v>
      </c>
      <c r="F4" s="29">
        <v>100000</v>
      </c>
      <c r="G4" s="17">
        <v>30</v>
      </c>
      <c r="I4" s="17"/>
      <c r="J4" s="32">
        <v>3</v>
      </c>
      <c r="K4" s="17">
        <f>K3+INDEX(distance,J3,J4)</f>
        <v>10</v>
      </c>
    </row>
    <row r="5" spans="1:11" ht="17.25" x14ac:dyDescent="0.3">
      <c r="A5" s="26">
        <v>3</v>
      </c>
      <c r="B5" s="27" t="s">
        <v>56</v>
      </c>
      <c r="C5">
        <v>60</v>
      </c>
      <c r="D5">
        <v>45</v>
      </c>
      <c r="E5" s="28">
        <v>0</v>
      </c>
      <c r="F5">
        <v>10</v>
      </c>
      <c r="G5" s="17">
        <v>20</v>
      </c>
      <c r="I5" s="17"/>
      <c r="J5" s="32">
        <v>1</v>
      </c>
      <c r="K5" s="17">
        <f>K4+INDEX(distance,J4,J5)</f>
        <v>70</v>
      </c>
    </row>
    <row r="6" spans="1:11" ht="17.25" x14ac:dyDescent="0.3">
      <c r="A6" s="26">
        <v>4</v>
      </c>
      <c r="B6" s="27" t="s">
        <v>57</v>
      </c>
      <c r="C6" s="29">
        <v>100000</v>
      </c>
      <c r="D6" s="29">
        <v>100000</v>
      </c>
      <c r="E6">
        <v>10</v>
      </c>
      <c r="F6" s="28">
        <v>0</v>
      </c>
      <c r="G6" s="30">
        <v>100000</v>
      </c>
      <c r="I6" s="17"/>
      <c r="J6" s="32">
        <v>2</v>
      </c>
      <c r="K6" s="17">
        <f>K5+INDEX(distance,J5,J6)</f>
        <v>95</v>
      </c>
    </row>
    <row r="7" spans="1:11" ht="18" thickBot="1" x14ac:dyDescent="0.35">
      <c r="A7" s="19">
        <v>5</v>
      </c>
      <c r="B7" s="33" t="s">
        <v>58</v>
      </c>
      <c r="C7" s="34">
        <v>100000</v>
      </c>
      <c r="D7" s="20">
        <v>30</v>
      </c>
      <c r="E7" s="20">
        <v>20</v>
      </c>
      <c r="F7" s="35">
        <v>100000</v>
      </c>
      <c r="G7" s="36">
        <v>0</v>
      </c>
      <c r="I7" s="17"/>
      <c r="J7" s="37">
        <v>5</v>
      </c>
      <c r="K7" s="17">
        <f>K6+INDEX(distance,J6,J7)</f>
        <v>125</v>
      </c>
    </row>
    <row r="8" spans="1:11" x14ac:dyDescent="0.25">
      <c r="J8" s="38"/>
    </row>
  </sheetData>
  <mergeCells count="1"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1" max="1" width="11.42578125" customWidth="1"/>
    <col min="2" max="2" width="19" customWidth="1"/>
    <col min="3" max="3" width="21.140625" style="40" customWidth="1"/>
    <col min="4" max="4" width="18.85546875" style="7" customWidth="1"/>
    <col min="5" max="5" width="19.42578125" style="6" customWidth="1"/>
    <col min="6" max="6" width="18.5703125" customWidth="1"/>
  </cols>
  <sheetData>
    <row r="1" spans="1:5" x14ac:dyDescent="0.25">
      <c r="A1" t="s">
        <v>61</v>
      </c>
      <c r="C1"/>
      <c r="D1"/>
      <c r="E1"/>
    </row>
    <row r="2" spans="1:5" x14ac:dyDescent="0.25">
      <c r="C2"/>
      <c r="D2"/>
      <c r="E2"/>
    </row>
    <row r="3" spans="1:5" x14ac:dyDescent="0.25">
      <c r="B3" s="39" t="s">
        <v>62</v>
      </c>
      <c r="C3" s="39" t="s">
        <v>63</v>
      </c>
      <c r="D3" s="39" t="s">
        <v>64</v>
      </c>
      <c r="E3" s="39" t="s">
        <v>65</v>
      </c>
    </row>
    <row r="4" spans="1:5" x14ac:dyDescent="0.25">
      <c r="B4" t="s">
        <v>66</v>
      </c>
      <c r="C4" s="40">
        <v>220</v>
      </c>
      <c r="D4" s="7">
        <v>300</v>
      </c>
      <c r="E4" s="6">
        <f t="shared" ref="E4:E15" si="0">C4*D4</f>
        <v>66000</v>
      </c>
    </row>
    <row r="5" spans="1:5" x14ac:dyDescent="0.25">
      <c r="B5" t="s">
        <v>67</v>
      </c>
      <c r="C5" s="40">
        <v>200</v>
      </c>
      <c r="D5" s="7">
        <v>350</v>
      </c>
      <c r="E5" s="6">
        <f t="shared" si="0"/>
        <v>70000</v>
      </c>
    </row>
    <row r="6" spans="1:5" x14ac:dyDescent="0.25">
      <c r="B6" t="s">
        <v>68</v>
      </c>
      <c r="C6" s="40">
        <v>210</v>
      </c>
      <c r="D6" s="7">
        <v>345</v>
      </c>
      <c r="E6" s="6">
        <f t="shared" si="0"/>
        <v>72450</v>
      </c>
    </row>
    <row r="7" spans="1:5" x14ac:dyDescent="0.25">
      <c r="B7" t="s">
        <v>69</v>
      </c>
      <c r="C7" s="40">
        <v>220</v>
      </c>
      <c r="D7" s="7">
        <v>310</v>
      </c>
      <c r="E7" s="6">
        <f t="shared" si="0"/>
        <v>68200</v>
      </c>
    </row>
    <row r="8" spans="1:5" x14ac:dyDescent="0.25">
      <c r="B8" t="s">
        <v>70</v>
      </c>
      <c r="C8" s="40">
        <v>210</v>
      </c>
      <c r="D8" s="7">
        <v>300</v>
      </c>
      <c r="E8" s="6">
        <f t="shared" si="0"/>
        <v>63000</v>
      </c>
    </row>
    <row r="9" spans="1:5" x14ac:dyDescent="0.25">
      <c r="B9" t="s">
        <v>71</v>
      </c>
      <c r="C9" s="40">
        <v>200</v>
      </c>
      <c r="D9" s="7">
        <v>340</v>
      </c>
      <c r="E9" s="6">
        <f t="shared" si="0"/>
        <v>68000</v>
      </c>
    </row>
    <row r="10" spans="1:5" x14ac:dyDescent="0.25">
      <c r="B10" t="s">
        <v>72</v>
      </c>
      <c r="C10" s="40">
        <v>200</v>
      </c>
      <c r="D10" s="7">
        <v>350</v>
      </c>
      <c r="E10" s="6">
        <f t="shared" si="0"/>
        <v>70000</v>
      </c>
    </row>
    <row r="11" spans="1:5" x14ac:dyDescent="0.25">
      <c r="B11" t="s">
        <v>73</v>
      </c>
      <c r="C11" s="40">
        <v>220</v>
      </c>
      <c r="D11" s="7">
        <v>300</v>
      </c>
      <c r="E11" s="6">
        <f t="shared" si="0"/>
        <v>66000</v>
      </c>
    </row>
    <row r="12" spans="1:5" x14ac:dyDescent="0.25">
      <c r="B12" t="s">
        <v>74</v>
      </c>
      <c r="C12" s="40">
        <v>210</v>
      </c>
      <c r="D12" s="7">
        <v>320</v>
      </c>
      <c r="E12" s="6">
        <f t="shared" si="0"/>
        <v>67200</v>
      </c>
    </row>
    <row r="13" spans="1:5" x14ac:dyDescent="0.25">
      <c r="B13" t="s">
        <v>75</v>
      </c>
      <c r="C13" s="40">
        <v>200</v>
      </c>
      <c r="D13" s="7">
        <v>350</v>
      </c>
      <c r="E13" s="6">
        <f t="shared" si="0"/>
        <v>70000</v>
      </c>
    </row>
    <row r="14" spans="1:5" x14ac:dyDescent="0.25">
      <c r="B14" t="s">
        <v>76</v>
      </c>
      <c r="C14" s="40">
        <v>230</v>
      </c>
      <c r="D14" s="7">
        <v>370</v>
      </c>
      <c r="E14" s="6">
        <f t="shared" si="0"/>
        <v>85100</v>
      </c>
    </row>
    <row r="15" spans="1:5" x14ac:dyDescent="0.25">
      <c r="B15" t="s">
        <v>77</v>
      </c>
      <c r="C15" s="40">
        <v>240</v>
      </c>
      <c r="D15" s="7">
        <v>390</v>
      </c>
      <c r="E15" s="6">
        <f t="shared" si="0"/>
        <v>93600</v>
      </c>
    </row>
    <row r="16" spans="1:5" x14ac:dyDescent="0.25">
      <c r="D16" s="7" t="s">
        <v>78</v>
      </c>
      <c r="E16" s="41">
        <f>SUM(E4:E15)</f>
        <v>859550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8" sqref="D18"/>
    </sheetView>
  </sheetViews>
  <sheetFormatPr defaultRowHeight="15" x14ac:dyDescent="0.25"/>
  <cols>
    <col min="1" max="1" width="11.42578125" customWidth="1"/>
    <col min="2" max="2" width="19" customWidth="1"/>
    <col min="3" max="3" width="21.140625" style="40" customWidth="1"/>
    <col min="4" max="4" width="18.85546875" style="7" customWidth="1"/>
    <col min="5" max="5" width="19.42578125" style="6" customWidth="1"/>
    <col min="6" max="6" width="18.5703125" customWidth="1"/>
  </cols>
  <sheetData>
    <row r="1" spans="1:5" x14ac:dyDescent="0.25">
      <c r="A1" t="s">
        <v>79</v>
      </c>
      <c r="C1"/>
      <c r="D1"/>
      <c r="E1"/>
    </row>
    <row r="2" spans="1:5" x14ac:dyDescent="0.25">
      <c r="C2"/>
      <c r="D2"/>
      <c r="E2"/>
    </row>
    <row r="3" spans="1:5" x14ac:dyDescent="0.25">
      <c r="B3" s="39" t="s">
        <v>62</v>
      </c>
      <c r="C3" s="39" t="s">
        <v>63</v>
      </c>
      <c r="D3" s="39" t="s">
        <v>64</v>
      </c>
      <c r="E3" s="39" t="s">
        <v>65</v>
      </c>
    </row>
    <row r="4" spans="1:5" x14ac:dyDescent="0.25">
      <c r="B4" t="s">
        <v>66</v>
      </c>
      <c r="C4" s="40">
        <v>150</v>
      </c>
      <c r="D4" s="7">
        <v>200</v>
      </c>
      <c r="E4" s="6">
        <f>C4*D4</f>
        <v>30000</v>
      </c>
    </row>
    <row r="5" spans="1:5" x14ac:dyDescent="0.25">
      <c r="B5" t="s">
        <v>67</v>
      </c>
      <c r="C5" s="40">
        <v>130</v>
      </c>
      <c r="D5" s="7">
        <v>220</v>
      </c>
      <c r="E5" s="6">
        <f t="shared" ref="E5:E15" si="0">C5*D5</f>
        <v>28600</v>
      </c>
    </row>
    <row r="6" spans="1:5" x14ac:dyDescent="0.25">
      <c r="B6" t="s">
        <v>68</v>
      </c>
      <c r="C6" s="40">
        <v>140</v>
      </c>
      <c r="D6" s="7">
        <v>200</v>
      </c>
      <c r="E6" s="6">
        <f t="shared" si="0"/>
        <v>28000</v>
      </c>
    </row>
    <row r="7" spans="1:5" x14ac:dyDescent="0.25">
      <c r="B7" t="s">
        <v>69</v>
      </c>
      <c r="C7" s="40">
        <v>150</v>
      </c>
      <c r="D7" s="7">
        <v>190</v>
      </c>
      <c r="E7" s="6">
        <f t="shared" si="0"/>
        <v>28500</v>
      </c>
    </row>
    <row r="8" spans="1:5" x14ac:dyDescent="0.25">
      <c r="B8" t="s">
        <v>70</v>
      </c>
      <c r="C8" s="40">
        <v>160</v>
      </c>
      <c r="D8" s="7">
        <v>140</v>
      </c>
      <c r="E8" s="6">
        <f t="shared" si="0"/>
        <v>22400</v>
      </c>
    </row>
    <row r="9" spans="1:5" x14ac:dyDescent="0.25">
      <c r="B9" t="s">
        <v>71</v>
      </c>
      <c r="C9" s="40">
        <v>170</v>
      </c>
      <c r="D9" s="7">
        <v>150</v>
      </c>
      <c r="E9" s="6">
        <f t="shared" si="0"/>
        <v>25500</v>
      </c>
    </row>
    <row r="10" spans="1:5" x14ac:dyDescent="0.25">
      <c r="B10" t="s">
        <v>72</v>
      </c>
      <c r="C10" s="40">
        <v>170</v>
      </c>
      <c r="D10" s="7">
        <v>160</v>
      </c>
      <c r="E10" s="6">
        <f t="shared" si="0"/>
        <v>27200</v>
      </c>
    </row>
    <row r="11" spans="1:5" x14ac:dyDescent="0.25">
      <c r="B11" t="s">
        <v>73</v>
      </c>
      <c r="C11" s="40">
        <v>160</v>
      </c>
      <c r="D11" s="7">
        <v>170</v>
      </c>
      <c r="E11" s="6">
        <f t="shared" si="0"/>
        <v>27200</v>
      </c>
    </row>
    <row r="12" spans="1:5" x14ac:dyDescent="0.25">
      <c r="B12" t="s">
        <v>74</v>
      </c>
      <c r="C12" s="40">
        <v>150</v>
      </c>
      <c r="D12" s="7">
        <v>120</v>
      </c>
      <c r="E12" s="6">
        <f t="shared" si="0"/>
        <v>18000</v>
      </c>
    </row>
    <row r="13" spans="1:5" x14ac:dyDescent="0.25">
      <c r="B13" t="s">
        <v>75</v>
      </c>
      <c r="C13" s="40">
        <v>160</v>
      </c>
      <c r="D13" s="7">
        <v>150</v>
      </c>
      <c r="E13" s="6">
        <f t="shared" si="0"/>
        <v>24000</v>
      </c>
    </row>
    <row r="14" spans="1:5" x14ac:dyDescent="0.25">
      <c r="B14" t="s">
        <v>76</v>
      </c>
      <c r="C14" s="40">
        <v>170</v>
      </c>
      <c r="D14" s="7">
        <v>200</v>
      </c>
      <c r="E14" s="6">
        <f t="shared" si="0"/>
        <v>34000</v>
      </c>
    </row>
    <row r="15" spans="1:5" x14ac:dyDescent="0.25">
      <c r="B15" t="s">
        <v>77</v>
      </c>
      <c r="C15" s="40">
        <v>190</v>
      </c>
      <c r="D15" s="7">
        <v>220</v>
      </c>
      <c r="E15" s="6">
        <f t="shared" si="0"/>
        <v>41800</v>
      </c>
    </row>
    <row r="16" spans="1:5" x14ac:dyDescent="0.25">
      <c r="D16" s="7" t="s">
        <v>78</v>
      </c>
      <c r="E16" s="6">
        <f>SUM(E4:E15)</f>
        <v>335200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7" sqref="E17"/>
    </sheetView>
  </sheetViews>
  <sheetFormatPr defaultRowHeight="15" x14ac:dyDescent="0.25"/>
  <cols>
    <col min="1" max="1" width="11.42578125" customWidth="1"/>
    <col min="2" max="2" width="19" customWidth="1"/>
    <col min="3" max="3" width="21.140625" style="40" customWidth="1"/>
    <col min="4" max="4" width="18.85546875" style="7" customWidth="1"/>
    <col min="5" max="5" width="19.42578125" style="6" customWidth="1"/>
    <col min="6" max="6" width="18.5703125" customWidth="1"/>
  </cols>
  <sheetData>
    <row r="1" spans="1:5" x14ac:dyDescent="0.25">
      <c r="A1" t="s">
        <v>80</v>
      </c>
      <c r="C1"/>
      <c r="D1"/>
      <c r="E1"/>
    </row>
    <row r="2" spans="1:5" x14ac:dyDescent="0.25">
      <c r="C2"/>
      <c r="D2"/>
      <c r="E2"/>
    </row>
    <row r="3" spans="1:5" x14ac:dyDescent="0.25">
      <c r="B3" s="39" t="s">
        <v>62</v>
      </c>
      <c r="C3" s="39" t="s">
        <v>63</v>
      </c>
      <c r="D3" s="39" t="s">
        <v>64</v>
      </c>
      <c r="E3" s="39" t="s">
        <v>65</v>
      </c>
    </row>
    <row r="4" spans="1:5" x14ac:dyDescent="0.25">
      <c r="B4" t="s">
        <v>66</v>
      </c>
      <c r="C4" s="40">
        <v>100</v>
      </c>
      <c r="D4" s="7">
        <v>100</v>
      </c>
      <c r="E4" s="6">
        <f>C4*D4</f>
        <v>10000</v>
      </c>
    </row>
    <row r="5" spans="1:5" x14ac:dyDescent="0.25">
      <c r="B5" t="s">
        <v>67</v>
      </c>
      <c r="C5" s="40">
        <v>110</v>
      </c>
      <c r="D5" s="7">
        <v>110</v>
      </c>
      <c r="E5" s="6">
        <f t="shared" ref="E5:E15" si="0">C5*D5</f>
        <v>12100</v>
      </c>
    </row>
    <row r="6" spans="1:5" x14ac:dyDescent="0.25">
      <c r="B6" t="s">
        <v>68</v>
      </c>
      <c r="C6" s="40">
        <v>100</v>
      </c>
      <c r="D6" s="7">
        <v>100</v>
      </c>
      <c r="E6" s="6">
        <f t="shared" si="0"/>
        <v>10000</v>
      </c>
    </row>
    <row r="7" spans="1:5" x14ac:dyDescent="0.25">
      <c r="B7" t="s">
        <v>69</v>
      </c>
      <c r="C7" s="40">
        <v>100</v>
      </c>
      <c r="D7" s="7">
        <v>90</v>
      </c>
      <c r="E7" s="6">
        <f t="shared" si="0"/>
        <v>9000</v>
      </c>
    </row>
    <row r="8" spans="1:5" x14ac:dyDescent="0.25">
      <c r="B8" t="s">
        <v>70</v>
      </c>
      <c r="C8" s="40">
        <v>110</v>
      </c>
      <c r="D8" s="7">
        <v>100</v>
      </c>
      <c r="E8" s="6">
        <f t="shared" si="0"/>
        <v>11000</v>
      </c>
    </row>
    <row r="9" spans="1:5" x14ac:dyDescent="0.25">
      <c r="B9" t="s">
        <v>71</v>
      </c>
      <c r="C9" s="40">
        <v>100</v>
      </c>
      <c r="D9" s="7">
        <v>100</v>
      </c>
      <c r="E9" s="6">
        <f t="shared" si="0"/>
        <v>10000</v>
      </c>
    </row>
    <row r="10" spans="1:5" x14ac:dyDescent="0.25">
      <c r="B10" t="s">
        <v>72</v>
      </c>
      <c r="C10" s="40">
        <v>110</v>
      </c>
      <c r="D10" s="7">
        <v>80</v>
      </c>
      <c r="E10" s="6">
        <f t="shared" si="0"/>
        <v>8800</v>
      </c>
    </row>
    <row r="11" spans="1:5" x14ac:dyDescent="0.25">
      <c r="B11" t="s">
        <v>73</v>
      </c>
      <c r="C11" s="40">
        <v>100</v>
      </c>
      <c r="D11" s="7">
        <v>90</v>
      </c>
      <c r="E11" s="6">
        <f t="shared" si="0"/>
        <v>9000</v>
      </c>
    </row>
    <row r="12" spans="1:5" x14ac:dyDescent="0.25">
      <c r="B12" t="s">
        <v>74</v>
      </c>
      <c r="C12" s="40">
        <v>100</v>
      </c>
      <c r="D12" s="7">
        <v>100</v>
      </c>
      <c r="E12" s="6">
        <f t="shared" si="0"/>
        <v>10000</v>
      </c>
    </row>
    <row r="13" spans="1:5" x14ac:dyDescent="0.25">
      <c r="B13" t="s">
        <v>75</v>
      </c>
      <c r="C13" s="40">
        <v>110</v>
      </c>
      <c r="D13" s="7">
        <v>110</v>
      </c>
      <c r="E13" s="6">
        <f t="shared" si="0"/>
        <v>12100</v>
      </c>
    </row>
    <row r="14" spans="1:5" x14ac:dyDescent="0.25">
      <c r="B14" t="s">
        <v>76</v>
      </c>
      <c r="C14" s="40">
        <v>110</v>
      </c>
      <c r="D14" s="7">
        <v>120</v>
      </c>
      <c r="E14" s="6">
        <f t="shared" si="0"/>
        <v>13200</v>
      </c>
    </row>
    <row r="15" spans="1:5" x14ac:dyDescent="0.25">
      <c r="B15" t="s">
        <v>77</v>
      </c>
      <c r="C15" s="40">
        <v>120</v>
      </c>
      <c r="D15" s="7">
        <v>130</v>
      </c>
      <c r="E15" s="6">
        <f t="shared" si="0"/>
        <v>15600</v>
      </c>
    </row>
    <row r="16" spans="1:5" x14ac:dyDescent="0.25">
      <c r="D16" s="7" t="s">
        <v>78</v>
      </c>
      <c r="E16" s="6">
        <f>SUM(E4:E15)</f>
        <v>130800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81</v>
      </c>
    </row>
    <row r="2" spans="1:5" x14ac:dyDescent="0.25">
      <c r="A2" s="48" t="s">
        <v>61</v>
      </c>
    </row>
    <row r="3" spans="1:5" x14ac:dyDescent="0.25">
      <c r="A3" s="48" t="s">
        <v>79</v>
      </c>
    </row>
    <row r="4" spans="1:5" x14ac:dyDescent="0.25">
      <c r="A4" s="48" t="s">
        <v>80</v>
      </c>
    </row>
    <row r="16" spans="1:5" x14ac:dyDescent="0.25">
      <c r="E16">
        <f>SUM('Пример_6(латте):Пример_6(эспрессо)'!E16)</f>
        <v>1325550</v>
      </c>
    </row>
  </sheetData>
  <hyperlinks>
    <hyperlink ref="A2" location="'Пример_6(латте)'!A1" display="'Пример_6(латте)'!A1"/>
    <hyperlink ref="A3" location="'Пример_6(капучино)'!A1" display="'Пример_6(капучино)'!A1"/>
    <hyperlink ref="A4" location="'Пример_6(эспрессо)'!A1" display="'Пример_6(эспрессо)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Пример_1</vt:lpstr>
      <vt:lpstr>Пример_2</vt:lpstr>
      <vt:lpstr>Пример_3</vt:lpstr>
      <vt:lpstr>Пример_4</vt:lpstr>
      <vt:lpstr>Пример_5</vt:lpstr>
      <vt:lpstr>Пример_6(латте)</vt:lpstr>
      <vt:lpstr>Пример_6(капучино)</vt:lpstr>
      <vt:lpstr>Пример_6(эспрессо)</vt:lpstr>
      <vt:lpstr>Пример_6(сводка)</vt:lpstr>
      <vt:lpstr>act_mult</vt:lpstr>
      <vt:lpstr>act_name</vt:lpstr>
      <vt:lpstr>choice</vt:lpstr>
      <vt:lpstr>course</vt:lpstr>
      <vt:lpstr>distance</vt:lpstr>
      <vt:lpstr>exam</vt:lpstr>
      <vt:lpstr>gender</vt:lpstr>
      <vt:lpstr>marks</vt:lpstr>
      <vt:lpstr>points</vt:lpstr>
      <vt:lpstr>rub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1645295</cp:lastModifiedBy>
  <dcterms:created xsi:type="dcterms:W3CDTF">2022-05-16T23:38:48Z</dcterms:created>
  <dcterms:modified xsi:type="dcterms:W3CDTF">2022-06-27T08:44:51Z</dcterms:modified>
</cp:coreProperties>
</file>