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43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69" i="1"/>
  <c r="O69"/>
  <c r="P69"/>
  <c r="R69" s="1"/>
  <c r="N71"/>
  <c r="O71"/>
  <c r="P71"/>
  <c r="R71" s="1"/>
  <c r="N51"/>
  <c r="O51"/>
  <c r="P51"/>
  <c r="R51" s="1"/>
  <c r="N53"/>
  <c r="O53"/>
  <c r="P53"/>
  <c r="R53" s="1"/>
  <c r="N54"/>
  <c r="O54"/>
  <c r="P54"/>
  <c r="R54" s="1"/>
  <c r="N55"/>
  <c r="O55"/>
  <c r="P55"/>
  <c r="R55" s="1"/>
  <c r="N57"/>
  <c r="O57"/>
  <c r="P57"/>
  <c r="R57" s="1"/>
  <c r="N59"/>
  <c r="O59"/>
  <c r="P59"/>
  <c r="R59" s="1"/>
  <c r="N60"/>
  <c r="O60"/>
  <c r="P60"/>
  <c r="R60" s="1"/>
  <c r="N62"/>
  <c r="O62"/>
  <c r="P62"/>
  <c r="R62" s="1"/>
  <c r="N63"/>
  <c r="O63"/>
  <c r="P63"/>
  <c r="R63" s="1"/>
  <c r="N64"/>
  <c r="O64"/>
  <c r="P64"/>
  <c r="R64" s="1"/>
  <c r="N65"/>
  <c r="O65"/>
  <c r="P65"/>
  <c r="R65" s="1"/>
  <c r="N66"/>
  <c r="O66"/>
  <c r="P66"/>
  <c r="R66" s="1"/>
  <c r="N67"/>
  <c r="O67"/>
  <c r="P67"/>
  <c r="R67" s="1"/>
  <c r="O50"/>
  <c r="P50"/>
  <c r="R50" s="1"/>
  <c r="N50"/>
  <c r="D38"/>
  <c r="I38"/>
  <c r="D36"/>
  <c r="I36"/>
  <c r="I33"/>
  <c r="D33"/>
  <c r="F18"/>
  <c r="G18"/>
  <c r="F19"/>
  <c r="G19"/>
  <c r="F20"/>
  <c r="G20"/>
  <c r="F21"/>
  <c r="G21"/>
  <c r="F22"/>
  <c r="G22"/>
  <c r="F23"/>
  <c r="G23"/>
  <c r="E19"/>
  <c r="E20"/>
  <c r="E21"/>
  <c r="E22"/>
  <c r="E23"/>
  <c r="E18"/>
  <c r="D19"/>
  <c r="D20"/>
  <c r="D21"/>
  <c r="D22"/>
  <c r="D23"/>
  <c r="D18"/>
  <c r="F10"/>
  <c r="H10"/>
  <c r="F12"/>
  <c r="H12"/>
  <c r="I34"/>
  <c r="I35"/>
  <c r="I37"/>
  <c r="I32"/>
  <c r="D34"/>
  <c r="D35"/>
  <c r="D37"/>
  <c r="D32"/>
  <c r="F28"/>
  <c r="K32" s="1"/>
  <c r="G28"/>
  <c r="L34" s="1"/>
  <c r="F29"/>
  <c r="G29"/>
  <c r="F30"/>
  <c r="F32" s="1"/>
  <c r="G30"/>
  <c r="G34" s="1"/>
  <c r="E29"/>
  <c r="E30"/>
  <c r="E34" s="1"/>
  <c r="E28"/>
  <c r="J34" s="1"/>
  <c r="F8"/>
  <c r="F11" s="1"/>
  <c r="G8"/>
  <c r="G10" s="1"/>
  <c r="H8"/>
  <c r="H11" s="1"/>
  <c r="E8"/>
  <c r="E11" s="1"/>
  <c r="G11" l="1"/>
  <c r="E33"/>
  <c r="G33"/>
  <c r="J33"/>
  <c r="L33"/>
  <c r="K36"/>
  <c r="F36"/>
  <c r="K38"/>
  <c r="F38"/>
  <c r="E12"/>
  <c r="E10"/>
  <c r="G12"/>
  <c r="F33"/>
  <c r="K33"/>
  <c r="L36"/>
  <c r="J36"/>
  <c r="G36"/>
  <c r="E36"/>
  <c r="L38"/>
  <c r="J38"/>
  <c r="G38"/>
  <c r="E38"/>
  <c r="K37"/>
  <c r="L35"/>
  <c r="J35"/>
  <c r="K34"/>
  <c r="L32"/>
  <c r="J32"/>
  <c r="L37"/>
  <c r="J37"/>
  <c r="K35"/>
  <c r="F37"/>
  <c r="G35"/>
  <c r="E35"/>
  <c r="F34"/>
  <c r="G32"/>
  <c r="E32"/>
  <c r="G37"/>
  <c r="E37"/>
  <c r="F35"/>
</calcChain>
</file>

<file path=xl/sharedStrings.xml><?xml version="1.0" encoding="utf-8"?>
<sst xmlns="http://schemas.openxmlformats.org/spreadsheetml/2006/main" count="119" uniqueCount="93">
  <si>
    <t>TraumaRL combat</t>
  </si>
  <si>
    <t>Hitpoints</t>
  </si>
  <si>
    <t>Shield</t>
  </si>
  <si>
    <t>Damage</t>
  </si>
  <si>
    <t>Pistol</t>
  </si>
  <si>
    <t>Shotgun</t>
  </si>
  <si>
    <t>Laser</t>
  </si>
  <si>
    <t>Fists</t>
  </si>
  <si>
    <t>Aim</t>
  </si>
  <si>
    <t>Melee</t>
  </si>
  <si>
    <t>L0</t>
  </si>
  <si>
    <t>L1</t>
  </si>
  <si>
    <t>L2</t>
  </si>
  <si>
    <t>L3</t>
  </si>
  <si>
    <t>Shield enhance</t>
  </si>
  <si>
    <t>Explosive grenade</t>
  </si>
  <si>
    <t>ECM Blade (robots)</t>
  </si>
  <si>
    <t>ECM Blade (cyborgs)  +stun</t>
  </si>
  <si>
    <t>ECM Blade (organics)</t>
  </si>
  <si>
    <t>Assault Rifle</t>
  </si>
  <si>
    <t>Scaling</t>
  </si>
  <si>
    <t>Turns</t>
  </si>
  <si>
    <t>Level</t>
  </si>
  <si>
    <t>Aimed</t>
  </si>
  <si>
    <t>Explosives</t>
  </si>
  <si>
    <t>l3</t>
  </si>
  <si>
    <t>Vibroknife (thrown) - multiple</t>
  </si>
  <si>
    <t>Low-level character</t>
  </si>
  <si>
    <t>DPS</t>
  </si>
  <si>
    <t>High-level character</t>
  </si>
  <si>
    <t>(3 turns)</t>
  </si>
  <si>
    <t>(1 turn)</t>
  </si>
  <si>
    <t>HP</t>
  </si>
  <si>
    <t>unless going for tough build</t>
  </si>
  <si>
    <t>Build combinations</t>
  </si>
  <si>
    <t>Boost + Melee</t>
  </si>
  <si>
    <t>Stealth + Sniper</t>
  </si>
  <si>
    <t>Shield + Melee</t>
  </si>
  <si>
    <t>Hack +</t>
  </si>
  <si>
    <t>Monsters</t>
  </si>
  <si>
    <t>Maintenance bot</t>
  </si>
  <si>
    <t>Notes</t>
  </si>
  <si>
    <t>Melee, Passive</t>
  </si>
  <si>
    <t>Melee, Sound-based</t>
  </si>
  <si>
    <t>Turret</t>
  </si>
  <si>
    <t>Rolling bomb</t>
  </si>
  <si>
    <t>Explodes</t>
  </si>
  <si>
    <t>Swarmer bot</t>
  </si>
  <si>
    <t>Servo cyborg</t>
  </si>
  <si>
    <t>Ranged, slow rotating</t>
  </si>
  <si>
    <t>Ranged, sound-based</t>
  </si>
  <si>
    <t>Warrior cyborg</t>
  </si>
  <si>
    <t>Assault cyborg</t>
  </si>
  <si>
    <t>Assault cyborg (melee)</t>
  </si>
  <si>
    <t>Melee, sound-based</t>
  </si>
  <si>
    <t>Warrior cyborg (melee)</t>
  </si>
  <si>
    <t>Average monster DPS</t>
  </si>
  <si>
    <t>Survival</t>
  </si>
  <si>
    <t>Heavy turret</t>
  </si>
  <si>
    <t>Barrel</t>
  </si>
  <si>
    <t>Alert bot</t>
  </si>
  <si>
    <t>Sounds</t>
  </si>
  <si>
    <t>Rather deadly in close quarters</t>
  </si>
  <si>
    <t>Speed bonus</t>
  </si>
  <si>
    <t>Heavy Pistol</t>
  </si>
  <si>
    <t>Heavy Shotgun</t>
  </si>
  <si>
    <t>Heavy Laser</t>
  </si>
  <si>
    <t>Uber swarmer bot</t>
  </si>
  <si>
    <t>Melee, Sound-based, Fast</t>
  </si>
  <si>
    <t>Comments</t>
  </si>
  <si>
    <t>Rarely are a threat now, though Shroom complained.</t>
  </si>
  <si>
    <t>These are good, fast really helps.</t>
  </si>
  <si>
    <t>These are good, hard to kill, easy to exploit</t>
  </si>
  <si>
    <t>These are good, intro turret</t>
  </si>
  <si>
    <t>OK / Good</t>
  </si>
  <si>
    <t>These are positioned poorly and rarely used</t>
  </si>
  <si>
    <t>Servo cyborg (melee)</t>
  </si>
  <si>
    <t>These are pretty good low level fighters</t>
  </si>
  <si>
    <t>Very deadly</t>
  </si>
  <si>
    <t>In general, I think the cyborgs work well</t>
  </si>
  <si>
    <t>Heavy bot (rotate &amp; chase)</t>
  </si>
  <si>
    <t>Patrol bot ranged (rotate and chase)</t>
  </si>
  <si>
    <t>Ammo to destroy</t>
  </si>
  <si>
    <t>Drop chance</t>
  </si>
  <si>
    <t>Drop chance used</t>
  </si>
  <si>
    <t>Ultra swarmer bot</t>
  </si>
  <si>
    <t>A bit nothingy at the moment (100 damage on higher levels)</t>
  </si>
  <si>
    <t>Vibroknife</t>
  </si>
  <si>
    <t>Cyberware</t>
  </si>
  <si>
    <t>Boost</t>
  </si>
  <si>
    <t>Stealth</t>
  </si>
  <si>
    <t>Environ</t>
  </si>
  <si>
    <t>aimbonus: 1-3 * 0.3, bonus = aimbonus * 3 (stationary) + 3/2 (non-fire)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</si>
</sst>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0"/>
  <sheetViews>
    <sheetView tabSelected="1" topLeftCell="A36" workbookViewId="0">
      <selection activeCell="I48" sqref="I48"/>
    </sheetView>
  </sheetViews>
  <sheetFormatPr defaultRowHeight="15"/>
  <cols>
    <col min="1" max="1" width="35.28515625" customWidth="1"/>
    <col min="2" max="3" width="13.42578125" customWidth="1"/>
    <col min="4" max="4" width="9.42578125" customWidth="1"/>
    <col min="14" max="14" width="11.140625" customWidth="1"/>
    <col min="15" max="15" width="12.85546875" customWidth="1"/>
  </cols>
  <sheetData>
    <row r="1" spans="1:15">
      <c r="A1" t="s">
        <v>0</v>
      </c>
    </row>
    <row r="3" spans="1:15">
      <c r="D3" t="s">
        <v>14</v>
      </c>
      <c r="E3" t="s">
        <v>10</v>
      </c>
      <c r="F3" t="s">
        <v>11</v>
      </c>
      <c r="G3" t="s">
        <v>12</v>
      </c>
      <c r="H3" t="s">
        <v>13</v>
      </c>
      <c r="O3" t="s">
        <v>34</v>
      </c>
    </row>
    <row r="5" spans="1:15">
      <c r="E5">
        <v>1</v>
      </c>
      <c r="F5">
        <v>2</v>
      </c>
      <c r="G5">
        <v>3</v>
      </c>
      <c r="H5">
        <v>4</v>
      </c>
      <c r="O5" t="s">
        <v>35</v>
      </c>
    </row>
    <row r="6" spans="1:15">
      <c r="O6" t="s">
        <v>36</v>
      </c>
    </row>
    <row r="7" spans="1:15">
      <c r="A7" t="s">
        <v>1</v>
      </c>
      <c r="B7">
        <v>50</v>
      </c>
      <c r="O7" t="s">
        <v>37</v>
      </c>
    </row>
    <row r="8" spans="1:15">
      <c r="A8" t="s">
        <v>2</v>
      </c>
      <c r="B8">
        <v>100</v>
      </c>
      <c r="E8">
        <f>E5*$B$8</f>
        <v>100</v>
      </c>
      <c r="F8">
        <f t="shared" ref="F8:H8" si="0">F5*$B$8</f>
        <v>200</v>
      </c>
      <c r="G8">
        <f t="shared" si="0"/>
        <v>300</v>
      </c>
      <c r="H8">
        <f t="shared" si="0"/>
        <v>400</v>
      </c>
      <c r="O8" t="s">
        <v>38</v>
      </c>
    </row>
    <row r="10" spans="1:15">
      <c r="A10" t="s">
        <v>56</v>
      </c>
      <c r="B10">
        <v>20</v>
      </c>
      <c r="D10" t="s">
        <v>57</v>
      </c>
      <c r="E10">
        <f>E$8/$B10</f>
        <v>5</v>
      </c>
      <c r="F10">
        <f t="shared" ref="F10:H10" si="1">F$8/$B10</f>
        <v>10</v>
      </c>
      <c r="G10">
        <f t="shared" si="1"/>
        <v>15</v>
      </c>
      <c r="H10">
        <f t="shared" si="1"/>
        <v>20</v>
      </c>
    </row>
    <row r="11" spans="1:15">
      <c r="B11">
        <v>30</v>
      </c>
      <c r="E11">
        <f t="shared" ref="E11:H12" si="2">E$8/$B11</f>
        <v>3.3333333333333335</v>
      </c>
      <c r="F11">
        <f t="shared" si="2"/>
        <v>6.666666666666667</v>
      </c>
      <c r="G11">
        <f t="shared" si="2"/>
        <v>10</v>
      </c>
      <c r="H11">
        <f t="shared" si="2"/>
        <v>13.333333333333334</v>
      </c>
    </row>
    <row r="12" spans="1:15">
      <c r="B12">
        <v>40</v>
      </c>
      <c r="E12">
        <f t="shared" si="2"/>
        <v>2.5</v>
      </c>
      <c r="F12">
        <f t="shared" si="2"/>
        <v>5</v>
      </c>
      <c r="G12">
        <f t="shared" si="2"/>
        <v>7.5</v>
      </c>
      <c r="H12">
        <f t="shared" si="2"/>
        <v>10</v>
      </c>
    </row>
    <row r="14" spans="1:15">
      <c r="D14" t="s">
        <v>10</v>
      </c>
      <c r="E14" t="s">
        <v>11</v>
      </c>
      <c r="F14" t="s">
        <v>12</v>
      </c>
      <c r="G14" t="s">
        <v>13</v>
      </c>
    </row>
    <row r="15" spans="1:15">
      <c r="A15" t="s">
        <v>3</v>
      </c>
      <c r="C15" t="s">
        <v>9</v>
      </c>
      <c r="D15">
        <v>1</v>
      </c>
      <c r="E15">
        <v>1.5</v>
      </c>
      <c r="F15">
        <v>2</v>
      </c>
      <c r="G15">
        <v>2.5</v>
      </c>
    </row>
    <row r="16" spans="1:15">
      <c r="C16" t="s">
        <v>63</v>
      </c>
      <c r="D16">
        <v>1</v>
      </c>
      <c r="E16">
        <v>2</v>
      </c>
      <c r="F16" s="2">
        <v>3</v>
      </c>
      <c r="G16">
        <v>4</v>
      </c>
    </row>
    <row r="17" spans="1:12">
      <c r="A17" s="1" t="s">
        <v>9</v>
      </c>
    </row>
    <row r="18" spans="1:12">
      <c r="A18" t="s">
        <v>7</v>
      </c>
      <c r="B18">
        <v>10</v>
      </c>
      <c r="D18">
        <f>$B18*D$16</f>
        <v>10</v>
      </c>
      <c r="E18">
        <f>$B18*E$16*E$15</f>
        <v>30</v>
      </c>
      <c r="F18">
        <f t="shared" ref="F18:G18" si="3">$B18*F$16*F$15</f>
        <v>60</v>
      </c>
      <c r="G18">
        <f t="shared" si="3"/>
        <v>100</v>
      </c>
    </row>
    <row r="19" spans="1:12">
      <c r="A19" t="s">
        <v>87</v>
      </c>
      <c r="B19">
        <v>30</v>
      </c>
      <c r="D19">
        <f t="shared" ref="D19:D23" si="4">$B19*D$16</f>
        <v>30</v>
      </c>
      <c r="E19">
        <f t="shared" ref="E19:G23" si="5">$B19*E$16*E$15</f>
        <v>90</v>
      </c>
      <c r="F19">
        <f t="shared" si="5"/>
        <v>180</v>
      </c>
      <c r="G19">
        <f t="shared" si="5"/>
        <v>300</v>
      </c>
    </row>
    <row r="20" spans="1:12" s="3" customFormat="1">
      <c r="A20" s="3" t="s">
        <v>26</v>
      </c>
      <c r="B20" s="3">
        <v>50</v>
      </c>
      <c r="D20" s="3">
        <f t="shared" si="4"/>
        <v>50</v>
      </c>
      <c r="E20" s="3">
        <f t="shared" si="5"/>
        <v>150</v>
      </c>
      <c r="F20" s="3">
        <f t="shared" si="5"/>
        <v>300</v>
      </c>
      <c r="G20" s="3">
        <f t="shared" si="5"/>
        <v>500</v>
      </c>
    </row>
    <row r="21" spans="1:12" s="3" customFormat="1">
      <c r="A21" s="3" t="s">
        <v>16</v>
      </c>
      <c r="B21" s="3">
        <v>100</v>
      </c>
      <c r="D21" s="3">
        <f t="shared" si="4"/>
        <v>100</v>
      </c>
      <c r="E21" s="3">
        <f t="shared" si="5"/>
        <v>300</v>
      </c>
      <c r="F21" s="3">
        <f t="shared" si="5"/>
        <v>600</v>
      </c>
      <c r="G21" s="3">
        <f t="shared" si="5"/>
        <v>1000</v>
      </c>
    </row>
    <row r="22" spans="1:12" s="3" customFormat="1">
      <c r="A22" s="3" t="s">
        <v>17</v>
      </c>
      <c r="B22" s="3">
        <v>20</v>
      </c>
      <c r="D22" s="3">
        <f t="shared" si="4"/>
        <v>20</v>
      </c>
      <c r="E22" s="3">
        <f t="shared" si="5"/>
        <v>60</v>
      </c>
      <c r="F22" s="3">
        <f t="shared" si="5"/>
        <v>120</v>
      </c>
      <c r="G22" s="3">
        <f t="shared" si="5"/>
        <v>200</v>
      </c>
    </row>
    <row r="23" spans="1:12" s="3" customFormat="1">
      <c r="A23" s="3" t="s">
        <v>18</v>
      </c>
      <c r="B23" s="3">
        <v>20</v>
      </c>
      <c r="D23" s="3">
        <f t="shared" si="4"/>
        <v>20</v>
      </c>
      <c r="E23" s="3">
        <f t="shared" si="5"/>
        <v>60</v>
      </c>
      <c r="F23" s="3">
        <f t="shared" si="5"/>
        <v>120</v>
      </c>
      <c r="G23" s="3">
        <f t="shared" si="5"/>
        <v>200</v>
      </c>
    </row>
    <row r="25" spans="1:12">
      <c r="D25" t="s">
        <v>20</v>
      </c>
      <c r="E25">
        <v>0.45</v>
      </c>
      <c r="F25" t="s">
        <v>22</v>
      </c>
    </row>
    <row r="26" spans="1:12">
      <c r="D26" t="s">
        <v>10</v>
      </c>
      <c r="E26" t="s">
        <v>11</v>
      </c>
      <c r="F26" t="s">
        <v>12</v>
      </c>
      <c r="G26" t="s">
        <v>25</v>
      </c>
    </row>
    <row r="27" spans="1:12">
      <c r="C27" t="s">
        <v>21</v>
      </c>
      <c r="D27">
        <v>0</v>
      </c>
      <c r="E27">
        <v>1</v>
      </c>
      <c r="F27">
        <v>2</v>
      </c>
      <c r="G27">
        <v>3</v>
      </c>
    </row>
    <row r="28" spans="1:12">
      <c r="B28" t="s">
        <v>8</v>
      </c>
      <c r="C28">
        <v>1</v>
      </c>
      <c r="D28">
        <v>1.2</v>
      </c>
      <c r="E28">
        <f t="shared" ref="E28:G30" si="6">1+E$27*$E$25*$C28</f>
        <v>1.45</v>
      </c>
      <c r="F28">
        <f t="shared" si="6"/>
        <v>1.9</v>
      </c>
      <c r="G28">
        <f t="shared" si="6"/>
        <v>2.35</v>
      </c>
    </row>
    <row r="29" spans="1:12">
      <c r="C29">
        <v>2</v>
      </c>
      <c r="D29">
        <v>1.4</v>
      </c>
      <c r="E29">
        <f t="shared" si="6"/>
        <v>1.9</v>
      </c>
      <c r="F29">
        <f t="shared" si="6"/>
        <v>2.8</v>
      </c>
      <c r="G29">
        <f t="shared" si="6"/>
        <v>3.7</v>
      </c>
    </row>
    <row r="30" spans="1:12">
      <c r="C30">
        <v>3</v>
      </c>
      <c r="D30">
        <v>1.6</v>
      </c>
      <c r="E30">
        <f t="shared" si="6"/>
        <v>2.35</v>
      </c>
      <c r="F30">
        <f t="shared" si="6"/>
        <v>3.7</v>
      </c>
      <c r="G30">
        <f t="shared" si="6"/>
        <v>5.0500000000000007</v>
      </c>
    </row>
    <row r="31" spans="1:12">
      <c r="A31" s="1" t="s">
        <v>23</v>
      </c>
      <c r="D31" t="s">
        <v>30</v>
      </c>
      <c r="I31" t="s">
        <v>31</v>
      </c>
    </row>
    <row r="32" spans="1:12">
      <c r="A32" t="s">
        <v>4</v>
      </c>
      <c r="B32">
        <v>20</v>
      </c>
      <c r="D32">
        <f t="shared" ref="D32:D38" si="7">$B32*D$30</f>
        <v>32</v>
      </c>
      <c r="E32">
        <f t="shared" ref="E32:G32" si="8">$B32*E$30</f>
        <v>47</v>
      </c>
      <c r="F32">
        <f t="shared" si="8"/>
        <v>74</v>
      </c>
      <c r="G32">
        <f t="shared" si="8"/>
        <v>101.00000000000001</v>
      </c>
      <c r="I32">
        <f>$B32*D$28</f>
        <v>24</v>
      </c>
      <c r="J32">
        <f t="shared" ref="J32:L38" si="9">$B32*E$28</f>
        <v>29</v>
      </c>
      <c r="K32">
        <f t="shared" si="9"/>
        <v>38</v>
      </c>
      <c r="L32">
        <f t="shared" si="9"/>
        <v>47</v>
      </c>
    </row>
    <row r="33" spans="1:14">
      <c r="A33" t="s">
        <v>64</v>
      </c>
      <c r="B33">
        <v>40</v>
      </c>
      <c r="D33">
        <f t="shared" si="7"/>
        <v>64</v>
      </c>
      <c r="E33">
        <f t="shared" ref="E33:G38" si="10">$B33*E$30</f>
        <v>94</v>
      </c>
      <c r="F33">
        <f t="shared" si="10"/>
        <v>148</v>
      </c>
      <c r="G33">
        <f t="shared" si="10"/>
        <v>202.00000000000003</v>
      </c>
      <c r="I33">
        <f t="shared" ref="I33" si="11">$B33*D$28</f>
        <v>48</v>
      </c>
      <c r="J33">
        <f t="shared" ref="J33" si="12">$B33*E$28</f>
        <v>58</v>
      </c>
      <c r="K33">
        <f t="shared" ref="K33" si="13">$B33*F$28</f>
        <v>76</v>
      </c>
      <c r="L33">
        <f t="shared" ref="L33" si="14">$B33*G$28</f>
        <v>94</v>
      </c>
    </row>
    <row r="34" spans="1:14">
      <c r="A34" t="s">
        <v>19</v>
      </c>
      <c r="B34">
        <v>60</v>
      </c>
      <c r="D34">
        <f t="shared" si="7"/>
        <v>96</v>
      </c>
      <c r="E34">
        <f t="shared" si="10"/>
        <v>141</v>
      </c>
      <c r="F34">
        <f t="shared" si="10"/>
        <v>222</v>
      </c>
      <c r="G34">
        <f t="shared" si="10"/>
        <v>303.00000000000006</v>
      </c>
      <c r="I34">
        <f t="shared" ref="I34:I38" si="15">$B34*D$28</f>
        <v>72</v>
      </c>
      <c r="J34">
        <f t="shared" si="9"/>
        <v>87</v>
      </c>
      <c r="K34">
        <f t="shared" si="9"/>
        <v>114</v>
      </c>
      <c r="L34">
        <f t="shared" si="9"/>
        <v>141</v>
      </c>
    </row>
    <row r="35" spans="1:14">
      <c r="A35" t="s">
        <v>5</v>
      </c>
      <c r="B35">
        <v>100</v>
      </c>
      <c r="D35">
        <f t="shared" si="7"/>
        <v>160</v>
      </c>
      <c r="E35">
        <f t="shared" si="10"/>
        <v>235</v>
      </c>
      <c r="F35">
        <f t="shared" si="10"/>
        <v>370</v>
      </c>
      <c r="G35">
        <f t="shared" si="10"/>
        <v>505.00000000000006</v>
      </c>
      <c r="I35">
        <f t="shared" si="15"/>
        <v>120</v>
      </c>
      <c r="J35">
        <f t="shared" si="9"/>
        <v>145</v>
      </c>
      <c r="K35">
        <f t="shared" si="9"/>
        <v>190</v>
      </c>
      <c r="L35">
        <f t="shared" si="9"/>
        <v>235</v>
      </c>
    </row>
    <row r="36" spans="1:14">
      <c r="A36" t="s">
        <v>65</v>
      </c>
      <c r="B36">
        <v>150</v>
      </c>
      <c r="D36">
        <f t="shared" si="7"/>
        <v>240</v>
      </c>
      <c r="E36">
        <f t="shared" si="10"/>
        <v>352.5</v>
      </c>
      <c r="F36">
        <f t="shared" si="10"/>
        <v>555</v>
      </c>
      <c r="G36">
        <f t="shared" si="10"/>
        <v>757.50000000000011</v>
      </c>
      <c r="I36">
        <f t="shared" si="15"/>
        <v>180</v>
      </c>
      <c r="J36">
        <f t="shared" si="9"/>
        <v>217.5</v>
      </c>
      <c r="K36">
        <f t="shared" si="9"/>
        <v>285</v>
      </c>
      <c r="L36">
        <f t="shared" si="9"/>
        <v>352.5</v>
      </c>
    </row>
    <row r="37" spans="1:14">
      <c r="A37" t="s">
        <v>6</v>
      </c>
      <c r="B37">
        <v>75</v>
      </c>
      <c r="D37">
        <f t="shared" si="7"/>
        <v>120</v>
      </c>
      <c r="E37">
        <f t="shared" si="10"/>
        <v>176.25</v>
      </c>
      <c r="F37">
        <f t="shared" si="10"/>
        <v>277.5</v>
      </c>
      <c r="G37">
        <f t="shared" si="10"/>
        <v>378.75000000000006</v>
      </c>
      <c r="I37">
        <f t="shared" si="15"/>
        <v>90</v>
      </c>
      <c r="J37">
        <f t="shared" si="9"/>
        <v>108.75</v>
      </c>
      <c r="K37">
        <f t="shared" si="9"/>
        <v>142.5</v>
      </c>
      <c r="L37">
        <f t="shared" si="9"/>
        <v>176.25</v>
      </c>
    </row>
    <row r="38" spans="1:14">
      <c r="A38" t="s">
        <v>66</v>
      </c>
      <c r="B38">
        <v>150</v>
      </c>
      <c r="D38">
        <f t="shared" si="7"/>
        <v>240</v>
      </c>
      <c r="E38">
        <f t="shared" si="10"/>
        <v>352.5</v>
      </c>
      <c r="F38">
        <f t="shared" si="10"/>
        <v>555</v>
      </c>
      <c r="G38">
        <f t="shared" si="10"/>
        <v>757.50000000000011</v>
      </c>
      <c r="I38">
        <f t="shared" si="15"/>
        <v>180</v>
      </c>
      <c r="J38">
        <f t="shared" si="9"/>
        <v>217.5</v>
      </c>
      <c r="K38">
        <f t="shared" si="9"/>
        <v>285</v>
      </c>
      <c r="L38">
        <f t="shared" si="9"/>
        <v>352.5</v>
      </c>
    </row>
    <row r="40" spans="1:14">
      <c r="A40" s="1" t="s">
        <v>24</v>
      </c>
    </row>
    <row r="41" spans="1:14">
      <c r="A41" t="s">
        <v>15</v>
      </c>
      <c r="B41">
        <v>50</v>
      </c>
    </row>
    <row r="42" spans="1:14">
      <c r="A42" t="s">
        <v>59</v>
      </c>
      <c r="B42">
        <v>50</v>
      </c>
    </row>
    <row r="44" spans="1:14">
      <c r="A44" t="s">
        <v>27</v>
      </c>
      <c r="B44" t="s">
        <v>28</v>
      </c>
      <c r="C44">
        <v>30</v>
      </c>
      <c r="E44" t="s">
        <v>32</v>
      </c>
      <c r="F44">
        <v>100</v>
      </c>
      <c r="H44" t="s">
        <v>33</v>
      </c>
    </row>
    <row r="45" spans="1:14">
      <c r="A45" t="s">
        <v>29</v>
      </c>
      <c r="B45" t="s">
        <v>28</v>
      </c>
      <c r="C45">
        <v>100</v>
      </c>
      <c r="E45" t="s">
        <v>32</v>
      </c>
      <c r="F45">
        <v>100</v>
      </c>
    </row>
    <row r="48" spans="1:14">
      <c r="A48" s="1" t="s">
        <v>39</v>
      </c>
      <c r="N48" t="s">
        <v>82</v>
      </c>
    </row>
    <row r="49" spans="1:20">
      <c r="B49" t="s">
        <v>32</v>
      </c>
      <c r="C49" t="s">
        <v>3</v>
      </c>
      <c r="D49" t="s">
        <v>41</v>
      </c>
      <c r="G49" t="s">
        <v>69</v>
      </c>
      <c r="N49" t="s">
        <v>4</v>
      </c>
      <c r="O49" t="s">
        <v>64</v>
      </c>
      <c r="P49" t="s">
        <v>19</v>
      </c>
      <c r="R49" t="s">
        <v>83</v>
      </c>
      <c r="T49" t="s">
        <v>84</v>
      </c>
    </row>
    <row r="50" spans="1:20">
      <c r="A50" t="s">
        <v>40</v>
      </c>
      <c r="B50">
        <v>20</v>
      </c>
      <c r="C50">
        <v>10</v>
      </c>
      <c r="D50" t="s">
        <v>42</v>
      </c>
      <c r="N50">
        <f>CEILING(B50/$B$32,1)</f>
        <v>1</v>
      </c>
      <c r="O50">
        <f>CEILING(B50/$B$33,1)</f>
        <v>1</v>
      </c>
      <c r="P50">
        <f>CEILING(B50/$B$34,1)</f>
        <v>1</v>
      </c>
      <c r="R50">
        <f>P50*10</f>
        <v>10</v>
      </c>
      <c r="T50">
        <v>10</v>
      </c>
    </row>
    <row r="51" spans="1:20">
      <c r="A51" t="s">
        <v>47</v>
      </c>
      <c r="B51">
        <v>20</v>
      </c>
      <c r="C51">
        <v>10</v>
      </c>
      <c r="D51" t="s">
        <v>43</v>
      </c>
      <c r="G51" t="s">
        <v>70</v>
      </c>
      <c r="N51">
        <f t="shared" ref="N51:N67" si="16">CEILING(B51/$B$32,1)</f>
        <v>1</v>
      </c>
      <c r="O51">
        <f t="shared" ref="O51:O67" si="17">CEILING(B51/$B$33,1)</f>
        <v>1</v>
      </c>
      <c r="P51">
        <f t="shared" ref="P51:P67" si="18">CEILING(B51/$B$34,1)</f>
        <v>1</v>
      </c>
      <c r="R51">
        <f t="shared" ref="R51:R71" si="19">P51*10</f>
        <v>10</v>
      </c>
      <c r="T51">
        <v>10</v>
      </c>
    </row>
    <row r="52" spans="1:20">
      <c r="A52" t="s">
        <v>85</v>
      </c>
      <c r="B52">
        <v>40</v>
      </c>
      <c r="C52">
        <v>10</v>
      </c>
      <c r="D52" t="s">
        <v>43</v>
      </c>
    </row>
    <row r="53" spans="1:20">
      <c r="A53" t="s">
        <v>67</v>
      </c>
      <c r="B53">
        <v>40</v>
      </c>
      <c r="C53">
        <v>10</v>
      </c>
      <c r="D53" t="s">
        <v>68</v>
      </c>
      <c r="G53" t="s">
        <v>71</v>
      </c>
      <c r="N53">
        <f t="shared" si="16"/>
        <v>2</v>
      </c>
      <c r="O53">
        <f t="shared" si="17"/>
        <v>1</v>
      </c>
      <c r="P53">
        <f t="shared" si="18"/>
        <v>1</v>
      </c>
      <c r="R53">
        <f t="shared" si="19"/>
        <v>10</v>
      </c>
      <c r="T53">
        <v>10</v>
      </c>
    </row>
    <row r="54" spans="1:20">
      <c r="A54" t="s">
        <v>44</v>
      </c>
      <c r="B54">
        <v>40</v>
      </c>
      <c r="C54">
        <v>15</v>
      </c>
      <c r="D54" t="s">
        <v>49</v>
      </c>
      <c r="G54" t="s">
        <v>73</v>
      </c>
      <c r="N54">
        <f t="shared" si="16"/>
        <v>2</v>
      </c>
      <c r="O54">
        <f t="shared" si="17"/>
        <v>1</v>
      </c>
      <c r="P54">
        <f t="shared" si="18"/>
        <v>1</v>
      </c>
      <c r="R54">
        <f t="shared" si="19"/>
        <v>10</v>
      </c>
      <c r="T54">
        <v>10</v>
      </c>
    </row>
    <row r="55" spans="1:20">
      <c r="A55" t="s">
        <v>58</v>
      </c>
      <c r="B55">
        <v>200</v>
      </c>
      <c r="C55">
        <v>30</v>
      </c>
      <c r="D55" t="s">
        <v>49</v>
      </c>
      <c r="G55" t="s">
        <v>72</v>
      </c>
      <c r="N55">
        <f t="shared" si="16"/>
        <v>10</v>
      </c>
      <c r="O55">
        <f t="shared" si="17"/>
        <v>5</v>
      </c>
      <c r="P55">
        <f t="shared" si="18"/>
        <v>4</v>
      </c>
      <c r="R55">
        <f t="shared" si="19"/>
        <v>40</v>
      </c>
      <c r="T55">
        <v>30</v>
      </c>
    </row>
    <row r="57" spans="1:20">
      <c r="A57" t="s">
        <v>45</v>
      </c>
      <c r="B57">
        <v>20</v>
      </c>
      <c r="C57">
        <v>50</v>
      </c>
      <c r="D57" t="s">
        <v>46</v>
      </c>
      <c r="G57" t="s">
        <v>86</v>
      </c>
      <c r="N57">
        <f t="shared" si="16"/>
        <v>1</v>
      </c>
      <c r="O57">
        <f t="shared" si="17"/>
        <v>1</v>
      </c>
      <c r="P57">
        <f t="shared" si="18"/>
        <v>1</v>
      </c>
      <c r="R57">
        <f t="shared" si="19"/>
        <v>10</v>
      </c>
      <c r="T57">
        <v>0</v>
      </c>
    </row>
    <row r="59" spans="1:20">
      <c r="A59" t="s">
        <v>60</v>
      </c>
      <c r="B59">
        <v>10</v>
      </c>
      <c r="C59">
        <v>0</v>
      </c>
      <c r="D59" t="s">
        <v>61</v>
      </c>
      <c r="G59" t="s">
        <v>74</v>
      </c>
      <c r="N59">
        <f t="shared" si="16"/>
        <v>1</v>
      </c>
      <c r="O59">
        <f t="shared" si="17"/>
        <v>1</v>
      </c>
      <c r="P59">
        <f t="shared" si="18"/>
        <v>1</v>
      </c>
      <c r="R59">
        <f t="shared" si="19"/>
        <v>10</v>
      </c>
      <c r="T59">
        <v>0</v>
      </c>
    </row>
    <row r="60" spans="1:20">
      <c r="A60" t="s">
        <v>59</v>
      </c>
      <c r="B60">
        <v>20</v>
      </c>
      <c r="C60">
        <v>50</v>
      </c>
      <c r="D60" t="s">
        <v>46</v>
      </c>
      <c r="G60" t="s">
        <v>75</v>
      </c>
      <c r="N60">
        <f t="shared" si="16"/>
        <v>1</v>
      </c>
      <c r="O60">
        <f t="shared" si="17"/>
        <v>1</v>
      </c>
      <c r="P60">
        <f t="shared" si="18"/>
        <v>1</v>
      </c>
      <c r="R60">
        <f t="shared" si="19"/>
        <v>10</v>
      </c>
      <c r="T60">
        <v>0</v>
      </c>
    </row>
    <row r="62" spans="1:20">
      <c r="A62" t="s">
        <v>48</v>
      </c>
      <c r="B62">
        <v>20</v>
      </c>
      <c r="C62">
        <v>10</v>
      </c>
      <c r="D62" t="s">
        <v>50</v>
      </c>
      <c r="G62" t="s">
        <v>77</v>
      </c>
      <c r="N62">
        <f t="shared" si="16"/>
        <v>1</v>
      </c>
      <c r="O62">
        <f t="shared" si="17"/>
        <v>1</v>
      </c>
      <c r="P62">
        <f t="shared" si="18"/>
        <v>1</v>
      </c>
      <c r="R62">
        <f t="shared" si="19"/>
        <v>10</v>
      </c>
      <c r="T62">
        <v>10</v>
      </c>
    </row>
    <row r="63" spans="1:20">
      <c r="A63" t="s">
        <v>76</v>
      </c>
      <c r="B63">
        <v>40</v>
      </c>
      <c r="C63">
        <v>15</v>
      </c>
      <c r="D63" t="s">
        <v>50</v>
      </c>
      <c r="N63">
        <f t="shared" si="16"/>
        <v>2</v>
      </c>
      <c r="O63">
        <f t="shared" si="17"/>
        <v>1</v>
      </c>
      <c r="P63">
        <f t="shared" si="18"/>
        <v>1</v>
      </c>
      <c r="R63">
        <f t="shared" si="19"/>
        <v>10</v>
      </c>
      <c r="T63">
        <v>10</v>
      </c>
    </row>
    <row r="64" spans="1:20">
      <c r="A64" t="s">
        <v>51</v>
      </c>
      <c r="B64">
        <v>100</v>
      </c>
      <c r="C64">
        <v>20</v>
      </c>
      <c r="D64" t="s">
        <v>50</v>
      </c>
      <c r="G64" t="s">
        <v>62</v>
      </c>
      <c r="N64">
        <f t="shared" si="16"/>
        <v>5</v>
      </c>
      <c r="O64">
        <f t="shared" si="17"/>
        <v>3</v>
      </c>
      <c r="P64">
        <f t="shared" si="18"/>
        <v>2</v>
      </c>
      <c r="R64">
        <f t="shared" si="19"/>
        <v>20</v>
      </c>
      <c r="T64">
        <v>20</v>
      </c>
    </row>
    <row r="65" spans="1:20">
      <c r="A65" t="s">
        <v>55</v>
      </c>
      <c r="B65">
        <v>100</v>
      </c>
      <c r="C65">
        <v>30</v>
      </c>
      <c r="D65" t="s">
        <v>50</v>
      </c>
      <c r="G65" t="s">
        <v>62</v>
      </c>
      <c r="N65">
        <f t="shared" si="16"/>
        <v>5</v>
      </c>
      <c r="O65">
        <f t="shared" si="17"/>
        <v>3</v>
      </c>
      <c r="P65">
        <f t="shared" si="18"/>
        <v>2</v>
      </c>
      <c r="R65">
        <f t="shared" si="19"/>
        <v>20</v>
      </c>
      <c r="T65">
        <v>20</v>
      </c>
    </row>
    <row r="66" spans="1:20">
      <c r="A66" t="s">
        <v>52</v>
      </c>
      <c r="B66">
        <v>200</v>
      </c>
      <c r="C66">
        <v>30</v>
      </c>
      <c r="D66" t="s">
        <v>50</v>
      </c>
      <c r="G66" t="s">
        <v>78</v>
      </c>
      <c r="N66">
        <f t="shared" si="16"/>
        <v>10</v>
      </c>
      <c r="O66">
        <f t="shared" si="17"/>
        <v>5</v>
      </c>
      <c r="P66">
        <f t="shared" si="18"/>
        <v>4</v>
      </c>
      <c r="R66">
        <f t="shared" si="19"/>
        <v>40</v>
      </c>
      <c r="T66">
        <v>30</v>
      </c>
    </row>
    <row r="67" spans="1:20">
      <c r="A67" t="s">
        <v>53</v>
      </c>
      <c r="B67">
        <v>200</v>
      </c>
      <c r="C67">
        <v>35</v>
      </c>
      <c r="D67" t="s">
        <v>54</v>
      </c>
      <c r="G67" t="s">
        <v>79</v>
      </c>
      <c r="N67">
        <f t="shared" si="16"/>
        <v>10</v>
      </c>
      <c r="O67">
        <f t="shared" si="17"/>
        <v>5</v>
      </c>
      <c r="P67">
        <f t="shared" si="18"/>
        <v>4</v>
      </c>
      <c r="R67">
        <f t="shared" si="19"/>
        <v>40</v>
      </c>
      <c r="T67">
        <v>30</v>
      </c>
    </row>
    <row r="69" spans="1:20">
      <c r="A69" t="s">
        <v>81</v>
      </c>
      <c r="B69">
        <v>100</v>
      </c>
      <c r="C69">
        <v>20</v>
      </c>
      <c r="N69">
        <f t="shared" ref="N69:N71" si="20">CEILING(B69/$B$32,1)</f>
        <v>5</v>
      </c>
      <c r="O69">
        <f t="shared" ref="O69:O71" si="21">CEILING(B69/$B$33,1)</f>
        <v>3</v>
      </c>
      <c r="P69">
        <f t="shared" ref="P69:P71" si="22">CEILING(B69/$B$34,1)</f>
        <v>2</v>
      </c>
      <c r="R69">
        <f t="shared" si="19"/>
        <v>20</v>
      </c>
      <c r="T69">
        <v>10</v>
      </c>
    </row>
    <row r="71" spans="1:20">
      <c r="A71" t="s">
        <v>80</v>
      </c>
      <c r="B71">
        <v>300</v>
      </c>
      <c r="C71">
        <v>30</v>
      </c>
      <c r="N71">
        <f t="shared" si="20"/>
        <v>15</v>
      </c>
      <c r="O71">
        <f t="shared" si="21"/>
        <v>8</v>
      </c>
      <c r="P71">
        <f t="shared" si="22"/>
        <v>5</v>
      </c>
      <c r="R71">
        <f t="shared" si="19"/>
        <v>50</v>
      </c>
      <c r="T71">
        <v>30</v>
      </c>
    </row>
    <row r="74" spans="1:20">
      <c r="A74" s="1" t="s">
        <v>88</v>
      </c>
    </row>
    <row r="76" spans="1:20">
      <c r="A76" t="s">
        <v>8</v>
      </c>
      <c r="B76" s="4" t="s">
        <v>92</v>
      </c>
    </row>
    <row r="77" spans="1:20">
      <c r="A77" t="s">
        <v>2</v>
      </c>
    </row>
    <row r="78" spans="1:20">
      <c r="A78" t="s">
        <v>89</v>
      </c>
    </row>
    <row r="79" spans="1:20">
      <c r="A79" t="s">
        <v>90</v>
      </c>
    </row>
    <row r="80" spans="1:20">
      <c r="A80" t="s">
        <v>91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flend</dc:creator>
  <cp:lastModifiedBy>flend</cp:lastModifiedBy>
  <dcterms:created xsi:type="dcterms:W3CDTF">2014-03-14T10:40:04Z</dcterms:created>
  <dcterms:modified xsi:type="dcterms:W3CDTF">2016-08-23T21:22:25Z</dcterms:modified>
</cp:coreProperties>
</file>