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Fernanda Alcala\Documents\GitHub\Tesis_Maestria\aux_documents\"/>
    </mc:Choice>
  </mc:AlternateContent>
  <xr:revisionPtr revIDLastSave="0" documentId="13_ncr:11_{9E1A83A9-EF5D-4C0D-9D43-A593DFD0CEF1}" xr6:coauthVersionLast="41" xr6:coauthVersionMax="45" xr10:uidLastSave="{00000000-0000-0000-0000-000000000000}"/>
  <bookViews>
    <workbookView xWindow="-110" yWindow="-110" windowWidth="19420" windowHeight="10420" activeTab="2" xr2:uid="{21252052-83E8-43D3-9642-6838CCCFE45F}"/>
  </bookViews>
  <sheets>
    <sheet name="Sheet1" sheetId="3" r:id="rId1"/>
    <sheet name="Sheet2" sheetId="4" r:id="rId2"/>
    <sheet name="backlog cost 2" sheetId="5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4" l="1"/>
  <c r="E28" i="4"/>
  <c r="E27" i="4" l="1"/>
  <c r="E10" i="4"/>
  <c r="E22" i="4"/>
  <c r="E23" i="4"/>
  <c r="E16" i="4"/>
  <c r="E32" i="4"/>
  <c r="E2" i="4"/>
  <c r="E24" i="4"/>
  <c r="E9" i="4"/>
  <c r="E20" i="4"/>
  <c r="E19" i="4"/>
  <c r="E18" i="4"/>
  <c r="E5" i="4"/>
  <c r="E17" i="4"/>
  <c r="E30" i="4"/>
  <c r="E21" i="4"/>
  <c r="E8" i="4"/>
  <c r="E15" i="4"/>
  <c r="E7" i="4"/>
  <c r="E14" i="4"/>
  <c r="E6" i="4"/>
  <c r="E31" i="4"/>
  <c r="E13" i="4"/>
  <c r="E12" i="4"/>
  <c r="E4" i="4"/>
  <c r="E26" i="4"/>
  <c r="E29" i="4"/>
  <c r="E11" i="4"/>
  <c r="E3" i="4"/>
  <c r="E25" i="4"/>
  <c r="H3" i="4" l="1"/>
  <c r="I3" i="4" s="1"/>
  <c r="J3" i="4" s="1"/>
  <c r="K3" i="4" s="1"/>
</calcChain>
</file>

<file path=xl/sharedStrings.xml><?xml version="1.0" encoding="utf-8"?>
<sst xmlns="http://schemas.openxmlformats.org/spreadsheetml/2006/main" count="111" uniqueCount="20">
  <si>
    <t>($)</t>
  </si>
  <si>
    <t>Retail</t>
  </si>
  <si>
    <t>Wholesale</t>
  </si>
  <si>
    <t>Regional Warehouse</t>
  </si>
  <si>
    <t>Factory</t>
  </si>
  <si>
    <t>iterations -&gt;</t>
  </si>
  <si>
    <t>necessary seconds</t>
  </si>
  <si>
    <t>total necessary time</t>
  </si>
  <si>
    <t>seconds</t>
  </si>
  <si>
    <t>minutes</t>
  </si>
  <si>
    <t>hours</t>
  </si>
  <si>
    <t>days</t>
  </si>
  <si>
    <t>iterations</t>
  </si>
  <si>
    <t>agent</t>
  </si>
  <si>
    <t>total_money</t>
  </si>
  <si>
    <t>Column Labels</t>
  </si>
  <si>
    <t>(blank)</t>
  </si>
  <si>
    <t>Grand Total</t>
  </si>
  <si>
    <t>Row Labels</t>
  </si>
  <si>
    <t>Sum of total_money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</si>
</sst>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3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name val="Arial"/>
      <family val="2"/>
      <scheme val="minor"/>
    </font>
    <font>
      <u/>
      <sz val="11"/>
      <color theme="6"/>
      <name val="Arial"/>
      <family val="2"/>
      <scheme val="minor"/>
    </font>
    <font>
      <sz val="11"/>
      <color theme="1" tint="0.499984740745262"/>
      <name val="Arial"/>
      <family val="2"/>
      <scheme val="minor"/>
    </font>
    <font>
      <sz val="11"/>
      <color theme="6"/>
      <name val="Arial"/>
      <family val="2"/>
      <scheme val="minor"/>
    </font>
    <font>
      <b/>
      <sz val="22"/>
      <name val="Georgia"/>
      <family val="2"/>
      <scheme val="major"/>
    </font>
    <font>
      <sz val="11"/>
      <color theme="3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</fills>
  <borders count="8">
    <border>
      <left/>
      <right/>
      <top/>
      <bottom/>
      <diagonal/>
    </border>
    <border>
      <left/>
      <right/>
      <top style="hair">
        <color rgb="FF3F3F3F"/>
      </top>
      <bottom style="hair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7F7F7F"/>
      </bottom>
      <diagonal/>
    </border>
    <border>
      <left/>
      <right/>
      <top style="thick">
        <color rgb="FF4D4D4D"/>
      </top>
      <bottom style="thick">
        <color rgb="FF4D4D4D"/>
      </bottom>
      <diagonal/>
    </border>
  </borders>
  <cellStyleXfs count="24">
    <xf numFmtId="0" fontId="0" fillId="0" borderId="0"/>
    <xf numFmtId="0" fontId="1" fillId="12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0" fillId="0" borderId="0" applyNumberFormat="0" applyAlignment="0" applyProtection="0"/>
    <xf numFmtId="0" fontId="3" fillId="0" borderId="6" applyNumberFormat="0" applyAlignment="0" applyProtection="0"/>
    <xf numFmtId="0" fontId="7" fillId="8" borderId="0" applyNumberFormat="0" applyAlignment="0" applyProtection="0">
      <alignment vertical="center"/>
    </xf>
    <xf numFmtId="0" fontId="2" fillId="2" borderId="1" applyNumberFormat="0" applyProtection="0">
      <alignment vertical="center"/>
    </xf>
    <xf numFmtId="0" fontId="15" fillId="0" borderId="0" applyNumberFormat="0" applyAlignment="0" applyProtection="0">
      <alignment vertical="center"/>
    </xf>
    <xf numFmtId="0" fontId="1" fillId="10" borderId="0" applyNumberFormat="0" applyAlignment="0" applyProtection="0">
      <alignment vertical="center"/>
    </xf>
    <xf numFmtId="0" fontId="11" fillId="3" borderId="0" applyNumberFormat="0" applyBorder="0" applyAlignment="0" applyProtection="0"/>
    <xf numFmtId="0" fontId="4" fillId="4" borderId="2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" fillId="7" borderId="5" applyNumberFormat="0" applyFont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Alignment="0" applyProtection="0"/>
    <xf numFmtId="0" fontId="3" fillId="9" borderId="0" applyNumberFormat="0" applyAlignment="0" applyProtection="0">
      <alignment vertical="center"/>
    </xf>
    <xf numFmtId="0" fontId="3" fillId="0" borderId="7" applyNumberFormat="0" applyAlignment="0" applyProtection="0"/>
    <xf numFmtId="0" fontId="12" fillId="0" borderId="0" applyNumberFormat="0" applyAlignment="0" applyProtection="0">
      <alignment vertical="center"/>
    </xf>
    <xf numFmtId="0" fontId="13" fillId="0" borderId="0" applyNumberFormat="0" applyAlignment="0" applyProtection="0">
      <alignment vertical="center"/>
    </xf>
    <xf numFmtId="0" fontId="8" fillId="0" borderId="0" applyNumberFormat="0" applyAlignment="0" applyProtection="0">
      <alignment vertical="center"/>
    </xf>
    <xf numFmtId="0" fontId="14" fillId="0" borderId="0" applyNumberFormat="0" applyAlignment="0" applyProtection="0">
      <alignment vertical="center"/>
    </xf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4">
    <cellStyle name="Assumption" xfId="8" xr:uid="{F06CDAB5-849E-4246-87E8-405DA417694B}"/>
    <cellStyle name="Bad" xfId="9" builtinId="27" customBuiltin="1"/>
    <cellStyle name="Calculation" xfId="11" builtinId="22" hidden="1"/>
    <cellStyle name="Calculation" xfId="20" xr:uid="{BA044971-647E-4B43-BDF3-B9F90685EA06}"/>
    <cellStyle name="Check Cell" xfId="13" builtinId="23" hidden="1"/>
    <cellStyle name="Explanatory" xfId="23" xr:uid="{7BF13CA6-F5E1-45BE-8ABA-DF8882E10889}"/>
    <cellStyle name="Explanatory Text" xfId="16" builtinId="53" hidden="1"/>
    <cellStyle name="Heading 1" xfId="3" builtinId="16" customBuiltin="1"/>
    <cellStyle name="Heading 2" xfId="4" builtinId="17" customBuiltin="1"/>
    <cellStyle name="Heading 3" xfId="5" builtinId="18" customBuiltin="1"/>
    <cellStyle name="Heading 4" xfId="18" builtinId="19" customBuiltin="1"/>
    <cellStyle name="Input" xfId="10" builtinId="20" hidden="1"/>
    <cellStyle name="Input" xfId="1" xr:uid="{D20E9492-DBB9-497E-B651-07082D0DC715}"/>
    <cellStyle name="Link" xfId="21" xr:uid="{F6F335AB-58A7-4135-B553-B7C2CE08F402}"/>
    <cellStyle name="Linked Cell" xfId="12" builtinId="24" hidden="1"/>
    <cellStyle name="Normal" xfId="0" builtinId="0"/>
    <cellStyle name="Note" xfId="15" builtinId="10" hidden="1"/>
    <cellStyle name="Output" xfId="6" builtinId="21" hidden="1" customBuiltin="1"/>
    <cellStyle name="Output" xfId="2" xr:uid="{DDC8B129-E4EA-4CC9-B7C4-EEF8799DAD76}"/>
    <cellStyle name="Raw Data" xfId="7" xr:uid="{6E154805-33DE-42D5-80BA-AF332D8E7637}"/>
    <cellStyle name="Title" xfId="17" builtinId="15" customBuiltin="1"/>
    <cellStyle name="Total" xfId="19" builtinId="25" customBuiltin="1"/>
    <cellStyle name="Warning" xfId="22" xr:uid="{270F583D-5642-40BB-8274-77A9A43F50AB}"/>
    <cellStyle name="Warning Text" xfId="14" builtinId="11" hidden="1"/>
  </cellStyles>
  <dxfs count="18">
    <dxf>
      <fill>
        <patternFill>
          <bgColor rgb="FFE6E6E6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 style="thick">
          <color auto="1"/>
        </bottom>
        <vertical/>
        <horizontal/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</dxfs>
  <tableStyles count="7" defaultTableStyle="Firm Table 1" defaultPivotStyle="PivotStyleLight16">
    <tableStyle name="Firm Table 1" pivot="0" count="3" xr9:uid="{EBA62709-C567-4EE8-B22C-FB062E3CEA69}">
      <tableStyleElement type="wholeTable" dxfId="17"/>
      <tableStyleElement type="headerRow" dxfId="16"/>
      <tableStyleElement type="firstColumn" dxfId="15"/>
    </tableStyle>
    <tableStyle name="Firm Table 2" pivot="0" count="2" xr9:uid="{B876A247-FB3A-4EAD-8ABF-DECA13B726A4}">
      <tableStyleElement type="headerRow" dxfId="14"/>
      <tableStyleElement type="firstColumn" dxfId="13"/>
    </tableStyle>
    <tableStyle name="Firm Table 3" pivot="0" count="2" xr9:uid="{2B6AAF42-6E59-4306-B0DA-5849423BC35A}">
      <tableStyleElement type="headerRow" dxfId="12"/>
      <tableStyleElement type="firstColumn" dxfId="11"/>
    </tableStyle>
    <tableStyle name="Firm Table 4" pivot="0" count="3" xr9:uid="{32B30501-1584-4AD4-A03A-1FBBE68503FC}">
      <tableStyleElement type="wholeTable" dxfId="10"/>
      <tableStyleElement type="headerRow" dxfId="9"/>
      <tableStyleElement type="firstColumn" dxfId="8"/>
    </tableStyle>
    <tableStyle name="Firm Table 5" pivot="0" count="2" xr9:uid="{5186B738-23FD-49C9-A79F-52302289DB42}">
      <tableStyleElement type="headerRow" dxfId="7"/>
      <tableStyleElement type="firstColumn" dxfId="6"/>
    </tableStyle>
    <tableStyle name="Firm Table 6" pivot="0" count="3" xr9:uid="{5115FDC7-826F-425C-92C7-D20F38226ADA}">
      <tableStyleElement type="wholeTable" dxfId="5"/>
      <tableStyleElement type="headerRow" dxfId="4"/>
      <tableStyleElement type="firstColumn" dxfId="3"/>
    </tableStyle>
    <tableStyle name="Firm Table 7" pivot="0" count="3" xr9:uid="{084FD9DC-CC97-454E-8CBD-B2EE3CD956D6}">
      <tableStyleElement type="headerRow" dxfId="2"/>
      <tableStyleElement type="firstColumn" dxfId="1"/>
      <tableStyleElement type="secondRowStripe" dxfId="0"/>
    </tableStyle>
  </tableStyles>
  <colors>
    <mruColors>
      <color rgb="FFF2F2F2"/>
      <color rgb="FFD0D0D0"/>
      <color rgb="FF7F7F7F"/>
      <color rgb="FF0080B7"/>
      <color rgb="FFE6E6E6"/>
      <color rgb="FFE73535"/>
      <color rgb="FFFAA082"/>
      <color rgb="FF71D2F1"/>
      <color rgb="FF8C5AC8"/>
      <color rgb="FFFEE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[ERASE.xlsx]backlog cost 2!PivotTable2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'backlog cost 2'!$F$1:$F$2</c:f>
              <c:strCache>
                <c:ptCount val="1"/>
                <c:pt idx="0">
                  <c:v>Factory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'backlog cost 2'!$E$3:$E$25</c:f>
              <c:strCache>
                <c:ptCount val="22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3500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7500</c:v>
                </c:pt>
                <c:pt idx="11">
                  <c:v>10000</c:v>
                </c:pt>
                <c:pt idx="12">
                  <c:v>12500</c:v>
                </c:pt>
                <c:pt idx="13">
                  <c:v>15000</c:v>
                </c:pt>
                <c:pt idx="14">
                  <c:v>17500</c:v>
                </c:pt>
                <c:pt idx="15">
                  <c:v>20000</c:v>
                </c:pt>
                <c:pt idx="16">
                  <c:v>25000</c:v>
                </c:pt>
                <c:pt idx="17">
                  <c:v>35000</c:v>
                </c:pt>
                <c:pt idx="18">
                  <c:v>45000</c:v>
                </c:pt>
                <c:pt idx="19">
                  <c:v>60000</c:v>
                </c:pt>
                <c:pt idx="20">
                  <c:v>75000</c:v>
                </c:pt>
                <c:pt idx="21">
                  <c:v>(blank)</c:v>
                </c:pt>
              </c:strCache>
            </c:strRef>
          </c:cat>
          <c:val>
            <c:numRef>
              <c:f>'backlog cost 2'!$F$3:$F$25</c:f>
              <c:numCache>
                <c:formatCode>General</c:formatCode>
                <c:ptCount val="22"/>
                <c:pt idx="0">
                  <c:v>6146.9068704821602</c:v>
                </c:pt>
                <c:pt idx="1">
                  <c:v>5800.6027397260204</c:v>
                </c:pt>
                <c:pt idx="2">
                  <c:v>6445.0136986301304</c:v>
                </c:pt>
                <c:pt idx="3">
                  <c:v>5857.8904109589002</c:v>
                </c:pt>
                <c:pt idx="4">
                  <c:v>6439.3972602739696</c:v>
                </c:pt>
                <c:pt idx="5">
                  <c:v>5162.8767123287698</c:v>
                </c:pt>
                <c:pt idx="6">
                  <c:v>5727.0958904109102</c:v>
                </c:pt>
                <c:pt idx="7">
                  <c:v>5877.7534246575296</c:v>
                </c:pt>
                <c:pt idx="8">
                  <c:v>7135.3150684931297</c:v>
                </c:pt>
                <c:pt idx="9">
                  <c:v>5076.1917808219096</c:v>
                </c:pt>
                <c:pt idx="10">
                  <c:v>6974.4383561643799</c:v>
                </c:pt>
                <c:pt idx="11">
                  <c:v>6574.6301369862904</c:v>
                </c:pt>
                <c:pt idx="12">
                  <c:v>6130.13872211536</c:v>
                </c:pt>
                <c:pt idx="13">
                  <c:v>5707.0958904109602</c:v>
                </c:pt>
                <c:pt idx="14">
                  <c:v>5634.6301369863204</c:v>
                </c:pt>
                <c:pt idx="15">
                  <c:v>5164.2465753424603</c:v>
                </c:pt>
                <c:pt idx="16">
                  <c:v>5691.9250541064403</c:v>
                </c:pt>
                <c:pt idx="17">
                  <c:v>4728.2191780821904</c:v>
                </c:pt>
                <c:pt idx="18">
                  <c:v>5049.5681008398496</c:v>
                </c:pt>
                <c:pt idx="19">
                  <c:v>5031.4794520547703</c:v>
                </c:pt>
                <c:pt idx="20">
                  <c:v>5544.1369863013897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6-4BA6-A91C-FC7CAC8C5C79}"/>
            </c:ext>
          </c:extLst>
        </c:ser>
        <c:ser>
          <c:idx val="1"/>
          <c:order val="1"/>
          <c:tx>
            <c:strRef>
              <c:f>'backlog cost 2'!$G$1:$G$2</c:f>
              <c:strCache>
                <c:ptCount val="1"/>
                <c:pt idx="0">
                  <c:v>Regional Warehouse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'backlog cost 2'!$E$3:$E$25</c:f>
              <c:strCache>
                <c:ptCount val="22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3500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7500</c:v>
                </c:pt>
                <c:pt idx="11">
                  <c:v>10000</c:v>
                </c:pt>
                <c:pt idx="12">
                  <c:v>12500</c:v>
                </c:pt>
                <c:pt idx="13">
                  <c:v>15000</c:v>
                </c:pt>
                <c:pt idx="14">
                  <c:v>17500</c:v>
                </c:pt>
                <c:pt idx="15">
                  <c:v>20000</c:v>
                </c:pt>
                <c:pt idx="16">
                  <c:v>25000</c:v>
                </c:pt>
                <c:pt idx="17">
                  <c:v>35000</c:v>
                </c:pt>
                <c:pt idx="18">
                  <c:v>45000</c:v>
                </c:pt>
                <c:pt idx="19">
                  <c:v>60000</c:v>
                </c:pt>
                <c:pt idx="20">
                  <c:v>75000</c:v>
                </c:pt>
                <c:pt idx="21">
                  <c:v>(blank)</c:v>
                </c:pt>
              </c:strCache>
            </c:strRef>
          </c:cat>
          <c:val>
            <c:numRef>
              <c:f>'backlog cost 2'!$G$3:$G$25</c:f>
              <c:numCache>
                <c:formatCode>General</c:formatCode>
                <c:ptCount val="22"/>
                <c:pt idx="0">
                  <c:v>6699.0587823972201</c:v>
                </c:pt>
                <c:pt idx="1">
                  <c:v>5963.5342465753401</c:v>
                </c:pt>
                <c:pt idx="2">
                  <c:v>5872.0273972602699</c:v>
                </c:pt>
                <c:pt idx="3">
                  <c:v>5844.0547945205499</c:v>
                </c:pt>
                <c:pt idx="4">
                  <c:v>6550.6575342465603</c:v>
                </c:pt>
                <c:pt idx="5">
                  <c:v>5260.79452054795</c:v>
                </c:pt>
                <c:pt idx="6">
                  <c:v>6604.9315068493097</c:v>
                </c:pt>
                <c:pt idx="7">
                  <c:v>5436.2465753424603</c:v>
                </c:pt>
                <c:pt idx="8">
                  <c:v>7450.79452054792</c:v>
                </c:pt>
                <c:pt idx="9">
                  <c:v>4718.8219178081899</c:v>
                </c:pt>
                <c:pt idx="10">
                  <c:v>7067.58904109588</c:v>
                </c:pt>
                <c:pt idx="11">
                  <c:v>5752.6301369862804</c:v>
                </c:pt>
                <c:pt idx="12">
                  <c:v>5751.7260273972597</c:v>
                </c:pt>
                <c:pt idx="13">
                  <c:v>5826.2739726027403</c:v>
                </c:pt>
                <c:pt idx="14">
                  <c:v>4516.9863013698696</c:v>
                </c:pt>
                <c:pt idx="15">
                  <c:v>5114.6301369862904</c:v>
                </c:pt>
                <c:pt idx="16">
                  <c:v>5441.7376101105901</c:v>
                </c:pt>
                <c:pt idx="17">
                  <c:v>4998.8219178082099</c:v>
                </c:pt>
                <c:pt idx="18">
                  <c:v>6380.1095890410897</c:v>
                </c:pt>
                <c:pt idx="19">
                  <c:v>1933.5342465753299</c:v>
                </c:pt>
                <c:pt idx="20">
                  <c:v>6402.6575342465603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6-4BA6-A91C-FC7CAC8C5C79}"/>
            </c:ext>
          </c:extLst>
        </c:ser>
        <c:ser>
          <c:idx val="2"/>
          <c:order val="2"/>
          <c:tx>
            <c:strRef>
              <c:f>'backlog cost 2'!$H$1:$H$2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'backlog cost 2'!$E$3:$E$25</c:f>
              <c:strCache>
                <c:ptCount val="22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3500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7500</c:v>
                </c:pt>
                <c:pt idx="11">
                  <c:v>10000</c:v>
                </c:pt>
                <c:pt idx="12">
                  <c:v>12500</c:v>
                </c:pt>
                <c:pt idx="13">
                  <c:v>15000</c:v>
                </c:pt>
                <c:pt idx="14">
                  <c:v>17500</c:v>
                </c:pt>
                <c:pt idx="15">
                  <c:v>20000</c:v>
                </c:pt>
                <c:pt idx="16">
                  <c:v>25000</c:v>
                </c:pt>
                <c:pt idx="17">
                  <c:v>35000</c:v>
                </c:pt>
                <c:pt idx="18">
                  <c:v>45000</c:v>
                </c:pt>
                <c:pt idx="19">
                  <c:v>60000</c:v>
                </c:pt>
                <c:pt idx="20">
                  <c:v>75000</c:v>
                </c:pt>
                <c:pt idx="21">
                  <c:v>(blank)</c:v>
                </c:pt>
              </c:strCache>
            </c:strRef>
          </c:cat>
          <c:val>
            <c:numRef>
              <c:f>'backlog cost 2'!$H$3:$H$25</c:f>
              <c:numCache>
                <c:formatCode>General</c:formatCode>
                <c:ptCount val="22"/>
                <c:pt idx="0">
                  <c:v>4096.7250645240701</c:v>
                </c:pt>
                <c:pt idx="1">
                  <c:v>2488.0410958903999</c:v>
                </c:pt>
                <c:pt idx="2">
                  <c:v>3219.8342465753299</c:v>
                </c:pt>
                <c:pt idx="3">
                  <c:v>2427.8753424657298</c:v>
                </c:pt>
                <c:pt idx="4">
                  <c:v>3241.9794520547898</c:v>
                </c:pt>
                <c:pt idx="5">
                  <c:v>1867.4246575342399</c:v>
                </c:pt>
                <c:pt idx="6">
                  <c:v>3323.6342465753301</c:v>
                </c:pt>
                <c:pt idx="7">
                  <c:v>2530.9602739725801</c:v>
                </c:pt>
                <c:pt idx="8">
                  <c:v>3965.6917808219</c:v>
                </c:pt>
                <c:pt idx="9">
                  <c:v>1742.2150684931401</c:v>
                </c:pt>
                <c:pt idx="10">
                  <c:v>3940.6986301369602</c:v>
                </c:pt>
                <c:pt idx="11">
                  <c:v>3308.5630136986301</c:v>
                </c:pt>
                <c:pt idx="12">
                  <c:v>2807.4041095890202</c:v>
                </c:pt>
                <c:pt idx="13">
                  <c:v>2709.1013698630099</c:v>
                </c:pt>
                <c:pt idx="14">
                  <c:v>2251.13287671232</c:v>
                </c:pt>
                <c:pt idx="15">
                  <c:v>1978.1136986301301</c:v>
                </c:pt>
                <c:pt idx="16">
                  <c:v>2634.0986301369799</c:v>
                </c:pt>
                <c:pt idx="17">
                  <c:v>1434.41917808219</c:v>
                </c:pt>
                <c:pt idx="18">
                  <c:v>2940.5520547945198</c:v>
                </c:pt>
                <c:pt idx="19">
                  <c:v>1240.44109589041</c:v>
                </c:pt>
                <c:pt idx="20">
                  <c:v>2875.2575342465602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6-4BA6-A91C-FC7CAC8C5C79}"/>
            </c:ext>
          </c:extLst>
        </c:ser>
        <c:ser>
          <c:idx val="3"/>
          <c:order val="3"/>
          <c:tx>
            <c:strRef>
              <c:f>'backlog cost 2'!$I$1:$I$2</c:f>
              <c:strCache>
                <c:ptCount val="1"/>
                <c:pt idx="0">
                  <c:v>Wholesale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'backlog cost 2'!$E$3:$E$25</c:f>
              <c:strCache>
                <c:ptCount val="22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3500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7500</c:v>
                </c:pt>
                <c:pt idx="11">
                  <c:v>10000</c:v>
                </c:pt>
                <c:pt idx="12">
                  <c:v>12500</c:v>
                </c:pt>
                <c:pt idx="13">
                  <c:v>15000</c:v>
                </c:pt>
                <c:pt idx="14">
                  <c:v>17500</c:v>
                </c:pt>
                <c:pt idx="15">
                  <c:v>20000</c:v>
                </c:pt>
                <c:pt idx="16">
                  <c:v>25000</c:v>
                </c:pt>
                <c:pt idx="17">
                  <c:v>35000</c:v>
                </c:pt>
                <c:pt idx="18">
                  <c:v>45000</c:v>
                </c:pt>
                <c:pt idx="19">
                  <c:v>60000</c:v>
                </c:pt>
                <c:pt idx="20">
                  <c:v>75000</c:v>
                </c:pt>
                <c:pt idx="21">
                  <c:v>(blank)</c:v>
                </c:pt>
              </c:strCache>
            </c:strRef>
          </c:cat>
          <c:val>
            <c:numRef>
              <c:f>'backlog cost 2'!$I$3:$I$25</c:f>
              <c:numCache>
                <c:formatCode>General</c:formatCode>
                <c:ptCount val="22"/>
                <c:pt idx="0">
                  <c:v>7138.67501894214</c:v>
                </c:pt>
                <c:pt idx="1">
                  <c:v>5945.2328767123199</c:v>
                </c:pt>
                <c:pt idx="2">
                  <c:v>6638.5205479451997</c:v>
                </c:pt>
                <c:pt idx="3">
                  <c:v>5877.7534246575196</c:v>
                </c:pt>
                <c:pt idx="4">
                  <c:v>6740.6027397260104</c:v>
                </c:pt>
                <c:pt idx="5">
                  <c:v>5580.4383561643999</c:v>
                </c:pt>
                <c:pt idx="6">
                  <c:v>6000.1095890410797</c:v>
                </c:pt>
                <c:pt idx="7">
                  <c:v>6165.7808219177996</c:v>
                </c:pt>
                <c:pt idx="8">
                  <c:v>6929.6438356164199</c:v>
                </c:pt>
                <c:pt idx="9">
                  <c:v>5346.4383561643999</c:v>
                </c:pt>
                <c:pt idx="10">
                  <c:v>7127.8630136986203</c:v>
                </c:pt>
                <c:pt idx="11">
                  <c:v>6793.3972602739696</c:v>
                </c:pt>
                <c:pt idx="12">
                  <c:v>6342.1917808219096</c:v>
                </c:pt>
                <c:pt idx="13">
                  <c:v>6211.9178082191702</c:v>
                </c:pt>
                <c:pt idx="14">
                  <c:v>5668.7671232876701</c:v>
                </c:pt>
                <c:pt idx="15">
                  <c:v>5555.1232876712302</c:v>
                </c:pt>
                <c:pt idx="16">
                  <c:v>6196.3013698630102</c:v>
                </c:pt>
                <c:pt idx="17">
                  <c:v>5010.5753424657496</c:v>
                </c:pt>
                <c:pt idx="18">
                  <c:v>5604.1095890410998</c:v>
                </c:pt>
                <c:pt idx="19">
                  <c:v>4792.3561643835601</c:v>
                </c:pt>
                <c:pt idx="20">
                  <c:v>4328.7671232876601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36-4BA6-A91C-FC7CAC8C5C79}"/>
            </c:ext>
          </c:extLst>
        </c:ser>
        <c:ser>
          <c:idx val="4"/>
          <c:order val="4"/>
          <c:tx>
            <c:strRef>
              <c:f>'backlog cost 2'!$J$1:$J$2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'backlog cost 2'!$E$3:$E$25</c:f>
              <c:strCache>
                <c:ptCount val="22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3500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7500</c:v>
                </c:pt>
                <c:pt idx="11">
                  <c:v>10000</c:v>
                </c:pt>
                <c:pt idx="12">
                  <c:v>12500</c:v>
                </c:pt>
                <c:pt idx="13">
                  <c:v>15000</c:v>
                </c:pt>
                <c:pt idx="14">
                  <c:v>17500</c:v>
                </c:pt>
                <c:pt idx="15">
                  <c:v>20000</c:v>
                </c:pt>
                <c:pt idx="16">
                  <c:v>25000</c:v>
                </c:pt>
                <c:pt idx="17">
                  <c:v>35000</c:v>
                </c:pt>
                <c:pt idx="18">
                  <c:v>45000</c:v>
                </c:pt>
                <c:pt idx="19">
                  <c:v>60000</c:v>
                </c:pt>
                <c:pt idx="20">
                  <c:v>75000</c:v>
                </c:pt>
                <c:pt idx="21">
                  <c:v>(blank)</c:v>
                </c:pt>
              </c:strCache>
            </c:strRef>
          </c:cat>
          <c:val>
            <c:numRef>
              <c:f>'backlog cost 2'!$J$3:$J$25</c:f>
              <c:numCache>
                <c:formatCode>General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36-4BA6-A91C-FC7CAC8C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552703"/>
        <c:axId val="724982223"/>
      </c:lineChart>
      <c:catAx>
        <c:axId val="81255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4982223"/>
        <c:crosses val="autoZero"/>
        <c:auto val="1"/>
        <c:lblAlgn val="ctr"/>
        <c:lblOffset val="100"/>
        <c:noMultiLvlLbl val="0"/>
      </c:catAx>
      <c:valAx>
        <c:axId val="72498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255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244475</xdr:colOff>
      <xdr:row>1</xdr:row>
      <xdr:rowOff>95250</xdr:rowOff>
    </xdr:from>
    <xdr:to>
      <xdr:col>18</xdr:col>
      <xdr:colOff>498475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C6EDA-8CD2-4E4A-B369-0CF65BD9C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Alcala" refreshedDate="43889.73894328704" createdVersion="6" refreshedVersion="6" minRefreshableVersion="3" recordCount="85" xr:uid="{96E759CA-5A79-43B0-A1B5-8FA8D9615AAF}">
  <cacheSource type="worksheet">
    <worksheetSource ref="A1:C1048576" sheet="backlog cost 2"/>
  </cacheSource>
  <cacheFields count="3">
    <cacheField name="agent" numFmtId="0">
      <sharedItems containsBlank="1" count="5">
        <s v="Retail"/>
        <s v="Wholesale"/>
        <s v="Regional Warehouse"/>
        <s v="Factory"/>
        <m/>
      </sharedItems>
    </cacheField>
    <cacheField name="iterations" numFmtId="0">
      <sharedItems containsString="0" containsBlank="1" containsNumber="1" containsInteger="1" minValue="100" maxValue="75000" count="22">
        <n v="100"/>
        <n v="500"/>
        <n v="1000"/>
        <n v="1500"/>
        <n v="2000"/>
        <n v="2500"/>
        <n v="3500"/>
        <n v="4000"/>
        <n v="5000"/>
        <n v="6000"/>
        <n v="7500"/>
        <n v="10000"/>
        <n v="12500"/>
        <n v="15000"/>
        <n v="17500"/>
        <n v="20000"/>
        <n v="25000"/>
        <n v="35000"/>
        <n v="45000"/>
        <n v="60000"/>
        <n v="75000"/>
        <m/>
      </sharedItems>
    </cacheField>
    <cacheField name="total_money" numFmtId="0">
      <sharedItems containsString="0" containsBlank="1" containsNumber="1" minValue="1240.44109589041" maxValue="7450.794520547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n v="4096.7250645240701"/>
  </r>
  <r>
    <x v="1"/>
    <x v="0"/>
    <n v="7138.67501894214"/>
  </r>
  <r>
    <x v="2"/>
    <x v="0"/>
    <n v="6699.0587823972201"/>
  </r>
  <r>
    <x v="3"/>
    <x v="0"/>
    <n v="6146.9068704821602"/>
  </r>
  <r>
    <x v="0"/>
    <x v="1"/>
    <n v="2488.0410958903999"/>
  </r>
  <r>
    <x v="1"/>
    <x v="1"/>
    <n v="5945.2328767123199"/>
  </r>
  <r>
    <x v="2"/>
    <x v="1"/>
    <n v="5963.5342465753401"/>
  </r>
  <r>
    <x v="3"/>
    <x v="1"/>
    <n v="5800.6027397260204"/>
  </r>
  <r>
    <x v="0"/>
    <x v="2"/>
    <n v="3219.8342465753299"/>
  </r>
  <r>
    <x v="1"/>
    <x v="2"/>
    <n v="6638.5205479451997"/>
  </r>
  <r>
    <x v="2"/>
    <x v="2"/>
    <n v="5872.0273972602699"/>
  </r>
  <r>
    <x v="3"/>
    <x v="2"/>
    <n v="6445.0136986301304"/>
  </r>
  <r>
    <x v="0"/>
    <x v="3"/>
    <n v="2427.8753424657298"/>
  </r>
  <r>
    <x v="1"/>
    <x v="3"/>
    <n v="5877.7534246575196"/>
  </r>
  <r>
    <x v="2"/>
    <x v="3"/>
    <n v="5844.0547945205499"/>
  </r>
  <r>
    <x v="3"/>
    <x v="3"/>
    <n v="5857.8904109589002"/>
  </r>
  <r>
    <x v="0"/>
    <x v="4"/>
    <n v="3241.9794520547898"/>
  </r>
  <r>
    <x v="1"/>
    <x v="4"/>
    <n v="6740.6027397260104"/>
  </r>
  <r>
    <x v="2"/>
    <x v="4"/>
    <n v="6550.6575342465603"/>
  </r>
  <r>
    <x v="3"/>
    <x v="4"/>
    <n v="6439.3972602739696"/>
  </r>
  <r>
    <x v="0"/>
    <x v="5"/>
    <n v="1867.4246575342399"/>
  </r>
  <r>
    <x v="1"/>
    <x v="5"/>
    <n v="5580.4383561643999"/>
  </r>
  <r>
    <x v="2"/>
    <x v="5"/>
    <n v="5260.79452054795"/>
  </r>
  <r>
    <x v="3"/>
    <x v="5"/>
    <n v="5162.8767123287698"/>
  </r>
  <r>
    <x v="0"/>
    <x v="6"/>
    <n v="3323.6342465753301"/>
  </r>
  <r>
    <x v="1"/>
    <x v="6"/>
    <n v="6000.1095890410797"/>
  </r>
  <r>
    <x v="2"/>
    <x v="6"/>
    <n v="6604.9315068493097"/>
  </r>
  <r>
    <x v="3"/>
    <x v="6"/>
    <n v="5727.0958904109102"/>
  </r>
  <r>
    <x v="0"/>
    <x v="7"/>
    <n v="2530.9602739725801"/>
  </r>
  <r>
    <x v="1"/>
    <x v="7"/>
    <n v="6165.7808219177996"/>
  </r>
  <r>
    <x v="2"/>
    <x v="7"/>
    <n v="5436.2465753424603"/>
  </r>
  <r>
    <x v="3"/>
    <x v="7"/>
    <n v="5877.7534246575296"/>
  </r>
  <r>
    <x v="0"/>
    <x v="8"/>
    <n v="3965.6917808219"/>
  </r>
  <r>
    <x v="1"/>
    <x v="8"/>
    <n v="6929.6438356164199"/>
  </r>
  <r>
    <x v="2"/>
    <x v="8"/>
    <n v="7450.79452054792"/>
  </r>
  <r>
    <x v="3"/>
    <x v="8"/>
    <n v="7135.3150684931297"/>
  </r>
  <r>
    <x v="0"/>
    <x v="9"/>
    <n v="1742.2150684931401"/>
  </r>
  <r>
    <x v="1"/>
    <x v="9"/>
    <n v="5346.4383561643999"/>
  </r>
  <r>
    <x v="2"/>
    <x v="9"/>
    <n v="4718.8219178081899"/>
  </r>
  <r>
    <x v="3"/>
    <x v="9"/>
    <n v="5076.1917808219096"/>
  </r>
  <r>
    <x v="0"/>
    <x v="10"/>
    <n v="3940.6986301369602"/>
  </r>
  <r>
    <x v="1"/>
    <x v="10"/>
    <n v="7127.8630136986203"/>
  </r>
  <r>
    <x v="2"/>
    <x v="10"/>
    <n v="7067.58904109588"/>
  </r>
  <r>
    <x v="3"/>
    <x v="10"/>
    <n v="6974.4383561643799"/>
  </r>
  <r>
    <x v="0"/>
    <x v="11"/>
    <n v="3308.5630136986301"/>
  </r>
  <r>
    <x v="1"/>
    <x v="11"/>
    <n v="6793.3972602739696"/>
  </r>
  <r>
    <x v="2"/>
    <x v="11"/>
    <n v="5752.6301369862804"/>
  </r>
  <r>
    <x v="3"/>
    <x v="11"/>
    <n v="6574.6301369862904"/>
  </r>
  <r>
    <x v="0"/>
    <x v="12"/>
    <n v="2807.4041095890202"/>
  </r>
  <r>
    <x v="1"/>
    <x v="12"/>
    <n v="6342.1917808219096"/>
  </r>
  <r>
    <x v="2"/>
    <x v="12"/>
    <n v="5751.7260273972597"/>
  </r>
  <r>
    <x v="3"/>
    <x v="12"/>
    <n v="6130.13872211536"/>
  </r>
  <r>
    <x v="0"/>
    <x v="13"/>
    <n v="2709.1013698630099"/>
  </r>
  <r>
    <x v="1"/>
    <x v="13"/>
    <n v="6211.9178082191702"/>
  </r>
  <r>
    <x v="2"/>
    <x v="13"/>
    <n v="5826.2739726027403"/>
  </r>
  <r>
    <x v="3"/>
    <x v="13"/>
    <n v="5707.0958904109602"/>
  </r>
  <r>
    <x v="0"/>
    <x v="14"/>
    <n v="2251.13287671232"/>
  </r>
  <r>
    <x v="1"/>
    <x v="14"/>
    <n v="5668.7671232876701"/>
  </r>
  <r>
    <x v="2"/>
    <x v="14"/>
    <n v="4516.9863013698696"/>
  </r>
  <r>
    <x v="3"/>
    <x v="14"/>
    <n v="5634.6301369863204"/>
  </r>
  <r>
    <x v="0"/>
    <x v="15"/>
    <n v="1978.1136986301301"/>
  </r>
  <r>
    <x v="1"/>
    <x v="15"/>
    <n v="5555.1232876712302"/>
  </r>
  <r>
    <x v="2"/>
    <x v="15"/>
    <n v="5114.6301369862904"/>
  </r>
  <r>
    <x v="3"/>
    <x v="15"/>
    <n v="5164.2465753424603"/>
  </r>
  <r>
    <x v="0"/>
    <x v="16"/>
    <n v="2634.0986301369799"/>
  </r>
  <r>
    <x v="1"/>
    <x v="16"/>
    <n v="6196.3013698630102"/>
  </r>
  <r>
    <x v="2"/>
    <x v="16"/>
    <n v="5441.7376101105901"/>
  </r>
  <r>
    <x v="3"/>
    <x v="16"/>
    <n v="5691.9250541064403"/>
  </r>
  <r>
    <x v="0"/>
    <x v="17"/>
    <n v="1434.41917808219"/>
  </r>
  <r>
    <x v="1"/>
    <x v="17"/>
    <n v="5010.5753424657496"/>
  </r>
  <r>
    <x v="2"/>
    <x v="17"/>
    <n v="4998.8219178082099"/>
  </r>
  <r>
    <x v="3"/>
    <x v="17"/>
    <n v="4728.2191780821904"/>
  </r>
  <r>
    <x v="0"/>
    <x v="18"/>
    <n v="2940.5520547945198"/>
  </r>
  <r>
    <x v="1"/>
    <x v="18"/>
    <n v="5604.1095890410998"/>
  </r>
  <r>
    <x v="2"/>
    <x v="18"/>
    <n v="6380.1095890410897"/>
  </r>
  <r>
    <x v="3"/>
    <x v="18"/>
    <n v="5049.5681008398496"/>
  </r>
  <r>
    <x v="0"/>
    <x v="19"/>
    <n v="1240.44109589041"/>
  </r>
  <r>
    <x v="1"/>
    <x v="19"/>
    <n v="4792.3561643835601"/>
  </r>
  <r>
    <x v="2"/>
    <x v="19"/>
    <n v="1933.5342465753299"/>
  </r>
  <r>
    <x v="3"/>
    <x v="19"/>
    <n v="5031.4794520547703"/>
  </r>
  <r>
    <x v="0"/>
    <x v="20"/>
    <n v="2875.2575342465602"/>
  </r>
  <r>
    <x v="1"/>
    <x v="20"/>
    <n v="4328.7671232876601"/>
  </r>
  <r>
    <x v="2"/>
    <x v="20"/>
    <n v="6402.6575342465603"/>
  </r>
  <r>
    <x v="3"/>
    <x v="20"/>
    <n v="5544.1369863013897"/>
  </r>
  <r>
    <x v="4"/>
    <x v="2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E9FE4-3524-44F3-A70E-19A243EF12D7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E1:K25" firstHeaderRow="1" firstDataRow="2" firstDataCol="1"/>
  <pivotFields count="3">
    <pivotField axis="axisCol" showAll="0">
      <items count="6">
        <item x="3"/>
        <item x="2"/>
        <item x="0"/>
        <item x="1"/>
        <item x="4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_money" fld="2" baseField="0" baseItem="0"/>
  </dataFields>
  <chartFormats count="5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xcel">
  <a:themeElements>
    <a:clrScheme name="Scheme White">
      <a:dk1>
        <a:srgbClr val="000000"/>
      </a:dk1>
      <a:lt1>
        <a:srgbClr val="FFFFFF"/>
      </a:lt1>
      <a:dk2>
        <a:srgbClr val="FFFFFF"/>
      </a:dk2>
      <a:lt2>
        <a:srgbClr val="FFFFFF"/>
      </a:lt2>
      <a:accent1>
        <a:srgbClr val="051C2C"/>
      </a:accent1>
      <a:accent2>
        <a:srgbClr val="00A9F4"/>
      </a:accent2>
      <a:accent3>
        <a:srgbClr val="1F40E6"/>
      </a:accent3>
      <a:accent4>
        <a:srgbClr val="AAE6F0"/>
      </a:accent4>
      <a:accent5>
        <a:srgbClr val="3C96B4"/>
      </a:accent5>
      <a:accent6>
        <a:srgbClr val="AFC3FF"/>
      </a:accent6>
      <a:hlink>
        <a:srgbClr val="1F40E6"/>
      </a:hlink>
      <a:folHlink>
        <a:srgbClr val="8C5AC8"/>
      </a:folHlink>
    </a:clrScheme>
    <a:fontScheme name="Scheme White Fonts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 w="6350" cap="sq">
          <a:noFill/>
          <a:miter lim="800000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spcBef>
            <a:spcPts val="300"/>
          </a:spcBef>
          <a:spcAft>
            <a:spcPts val="300"/>
          </a:spcAft>
          <a:defRPr sz="1600" dirty="0" err="1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 cap="sq">
          <a:solidFill>
            <a:srgbClr val="000000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ln w="6350">
          <a:noFill/>
          <a:miter lim="800000"/>
        </a:ln>
      </a:spPr>
      <a:bodyPr vert="horz" wrap="square" lIns="0" tIns="0" rIns="0" bIns="0" rtlCol="0">
        <a:noAutofit/>
      </a:bodyPr>
      <a:lstStyle>
        <a:defPPr algn="l">
          <a:spcBef>
            <a:spcPts val="300"/>
          </a:spcBef>
          <a:spcAft>
            <a:spcPts val="300"/>
          </a:spcAft>
          <a:buNone/>
          <a:defRPr sz="1600" dirty="0" smtClean="0"/>
        </a:defPPr>
      </a:lstStyle>
    </a:txDef>
  </a:objectDefaults>
  <a:extraClrSchemeLst>
    <a:extraClrScheme>
      <a:clrScheme name="Scheme White">
        <a:dk1>
          <a:srgbClr val="000000"/>
        </a:dk1>
        <a:lt1>
          <a:srgbClr val="FFFFFF"/>
        </a:lt1>
        <a:dk2>
          <a:srgbClr val="FFFFFF"/>
        </a:dk2>
        <a:lt2>
          <a:srgbClr val="FFFFFF"/>
        </a:lt2>
        <a:accent1>
          <a:srgbClr val="051C2C"/>
        </a:accent1>
        <a:accent2>
          <a:srgbClr val="00A9F4"/>
        </a:accent2>
        <a:accent3>
          <a:srgbClr val="1F40E6"/>
        </a:accent3>
        <a:accent4>
          <a:srgbClr val="AAE6F0"/>
        </a:accent4>
        <a:accent5>
          <a:srgbClr val="3C96B4"/>
        </a:accent5>
        <a:accent6>
          <a:srgbClr val="AFC3FF"/>
        </a:accent6>
        <a:hlink>
          <a:srgbClr val="1F40E6"/>
        </a:hlink>
        <a:folHlink>
          <a:srgbClr val="8C5AC8"/>
        </a:folHlink>
      </a:clrScheme>
    </a:extraClrScheme>
  </a:extraClrSchemeLst>
  <a:custClrLst>
    <a:custClr name="Deep Blue">
      <a:srgbClr val="051C2C"/>
    </a:custClr>
    <a:custClr name="Cyan">
      <a:srgbClr val="00A9F4"/>
    </a:custClr>
    <a:custClr name="Electric Blue">
      <a:srgbClr val="1F40E6"/>
    </a:custClr>
    <a:custClr name="Pale Blue">
      <a:srgbClr val="AAE6F0"/>
    </a:custClr>
    <a:custClr name="Turquoise">
      <a:srgbClr val="3C96B4"/>
    </a:custClr>
    <a:custClr name="Pale Electric Blue">
      <a:srgbClr val="AFC3FF"/>
    </a:custClr>
    <a:custClr name="Purple">
      <a:srgbClr val="8C5AC8"/>
    </a:custClr>
    <a:custClr name="Pink">
      <a:srgbClr val="E6A0C8"/>
    </a:custClr>
    <a:custClr name="Red">
      <a:srgbClr val="E5546C"/>
    </a:custClr>
    <a:custClr name="Orange">
      <a:srgbClr val="FAA082"/>
    </a:custClr>
    <a:custClr name="Dark Gray">
      <a:srgbClr val="4D4D4D"/>
    </a:custClr>
    <a:custClr name="Mid Gray">
      <a:srgbClr val="7F7F7F"/>
    </a:custClr>
    <a:custClr name="Light Gray">
      <a:srgbClr val="B3B3B3"/>
    </a:custClr>
    <a:custClr name="Super Light Gray">
      <a:srgbClr val="D0D0D0"/>
    </a:custClr>
    <a:custClr name="Pale Gray">
      <a:srgbClr val="E6E6E6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Linear 1 (Deep Blue)">
      <a:srgbClr val="051C2C"/>
    </a:custClr>
    <a:custClr name="Linear 2">
      <a:srgbClr val="034B6F"/>
    </a:custClr>
    <a:custClr name="Linear 3">
      <a:srgbClr val="027AB1"/>
    </a:custClr>
    <a:custClr name="Linear 4 (Cyan)">
      <a:srgbClr val="00A9F4"/>
    </a:custClr>
    <a:custClr name="Linear 5">
      <a:srgbClr val="71D2F1"/>
    </a:custClr>
    <a:custClr name="Linear 6 (Pale Blue)">
      <a:srgbClr val="AAE6F0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</a:custClrLst>
  <a:extLst>
    <a:ext uri="{05A4C25C-085E-4340-85A3-A5531E510DB2}">
      <thm15:themeFamily xmlns:thm15="http://schemas.microsoft.com/office/thememl/2012/main" name="mck" id="{5C06EE14-FD0C-4D84-95B7-A7A2283B4F1A}" vid="{E155375D-59B9-41EA-8544-0CDF30FD128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04AE-F8A9-4042-91B5-3EB3261D5CA5}">
  <dimension ref="A1:B6"/>
  <sheetViews>
    <sheetView workbookViewId="0">
      <selection activeCell="B3" sqref="B3:B6"/>
    </sheetView>
  </sheetViews>
  <sheetFormatPr defaultRowHeight="14" x14ac:dyDescent="0.3"/>
  <cols>
    <col min="1" max="1" width="17.6640625" bestFit="1" customWidth="1"/>
  </cols>
  <sheetData>
    <row r="1" spans="1:2" x14ac:dyDescent="0.3">
      <c r="A1" t="s">
        <v>0</v>
      </c>
      <c r="B1" t="s">
        <v>5</v>
      </c>
    </row>
    <row r="2" spans="1:2" x14ac:dyDescent="0.3">
      <c r="B2">
        <v>100000</v>
      </c>
    </row>
    <row r="3" spans="1:2" x14ac:dyDescent="0.3">
      <c r="A3" t="s">
        <v>1</v>
      </c>
      <c r="B3">
        <v>6620.6301369863004</v>
      </c>
    </row>
    <row r="4" spans="1:2" x14ac:dyDescent="0.3">
      <c r="A4" t="s">
        <v>2</v>
      </c>
      <c r="B4">
        <v>7036.82191780822</v>
      </c>
    </row>
    <row r="5" spans="1:2" x14ac:dyDescent="0.3">
      <c r="A5" t="s">
        <v>3</v>
      </c>
      <c r="B5">
        <v>6518.4383561643799</v>
      </c>
    </row>
    <row r="6" spans="1:2" x14ac:dyDescent="0.3">
      <c r="A6" t="s">
        <v>4</v>
      </c>
      <c r="B6">
        <v>6620.6301369863004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89F6-2422-4509-9956-593682B5A11F}">
  <dimension ref="A1:K32"/>
  <sheetViews>
    <sheetView workbookViewId="0">
      <selection activeCell="D1" sqref="D1"/>
    </sheetView>
  </sheetViews>
  <sheetFormatPr defaultRowHeight="14" x14ac:dyDescent="0.3"/>
  <sheetData>
    <row r="1" spans="1:11" x14ac:dyDescent="0.3">
      <c r="A1">
        <f>2000/60</f>
        <v>33.333333333333336</v>
      </c>
      <c r="D1" t="s">
        <v>12</v>
      </c>
      <c r="E1" t="s">
        <v>6</v>
      </c>
      <c r="H1" t="s">
        <v>7</v>
      </c>
    </row>
    <row r="2" spans="1:11" x14ac:dyDescent="0.3">
      <c r="D2">
        <v>75000</v>
      </c>
      <c r="E2">
        <f>D2/$A$1</f>
        <v>2250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3">
      <c r="D3">
        <v>60000</v>
      </c>
      <c r="E3">
        <f t="shared" ref="E3:E32" si="0">D3/$A$1</f>
        <v>1799.9999999999998</v>
      </c>
      <c r="H3">
        <f>SUM(E:E)</f>
        <v>7200</v>
      </c>
      <c r="I3">
        <f>H3/60</f>
        <v>120</v>
      </c>
      <c r="J3">
        <f>I3/60</f>
        <v>2</v>
      </c>
      <c r="K3">
        <f>J3/24</f>
        <v>8.3333333333333329E-2</v>
      </c>
    </row>
    <row r="4" spans="1:11" x14ac:dyDescent="0.3">
      <c r="D4">
        <v>45000</v>
      </c>
      <c r="E4">
        <f t="shared" si="0"/>
        <v>1350</v>
      </c>
    </row>
    <row r="5" spans="1:11" x14ac:dyDescent="0.3">
      <c r="D5">
        <v>35000</v>
      </c>
      <c r="E5">
        <f t="shared" si="0"/>
        <v>1050</v>
      </c>
    </row>
    <row r="6" spans="1:11" x14ac:dyDescent="0.3">
      <c r="D6">
        <v>25000</v>
      </c>
      <c r="E6">
        <f t="shared" si="0"/>
        <v>750</v>
      </c>
    </row>
    <row r="7" spans="1:11" x14ac:dyDescent="0.3">
      <c r="E7">
        <f t="shared" si="0"/>
        <v>0</v>
      </c>
    </row>
    <row r="8" spans="1:11" x14ac:dyDescent="0.3">
      <c r="E8">
        <f t="shared" si="0"/>
        <v>0</v>
      </c>
    </row>
    <row r="9" spans="1:11" x14ac:dyDescent="0.3">
      <c r="E9">
        <f t="shared" si="0"/>
        <v>0</v>
      </c>
    </row>
    <row r="10" spans="1:11" x14ac:dyDescent="0.3">
      <c r="E10">
        <f t="shared" si="0"/>
        <v>0</v>
      </c>
    </row>
    <row r="11" spans="1:11" x14ac:dyDescent="0.3">
      <c r="E11">
        <f t="shared" si="0"/>
        <v>0</v>
      </c>
    </row>
    <row r="12" spans="1:11" x14ac:dyDescent="0.3">
      <c r="E12">
        <f t="shared" si="0"/>
        <v>0</v>
      </c>
    </row>
    <row r="13" spans="1:11" x14ac:dyDescent="0.3">
      <c r="E13">
        <f t="shared" si="0"/>
        <v>0</v>
      </c>
    </row>
    <row r="14" spans="1:11" x14ac:dyDescent="0.3">
      <c r="E14">
        <f t="shared" si="0"/>
        <v>0</v>
      </c>
    </row>
    <row r="15" spans="1:11" x14ac:dyDescent="0.3">
      <c r="E15">
        <f t="shared" si="0"/>
        <v>0</v>
      </c>
    </row>
    <row r="16" spans="1:11" x14ac:dyDescent="0.3">
      <c r="E16">
        <f t="shared" si="0"/>
        <v>0</v>
      </c>
    </row>
    <row r="17" spans="5:5" x14ac:dyDescent="0.3">
      <c r="E17">
        <f t="shared" si="0"/>
        <v>0</v>
      </c>
    </row>
    <row r="18" spans="5:5" x14ac:dyDescent="0.3">
      <c r="E18">
        <f t="shared" si="0"/>
        <v>0</v>
      </c>
    </row>
    <row r="19" spans="5:5" x14ac:dyDescent="0.3">
      <c r="E19">
        <f t="shared" si="0"/>
        <v>0</v>
      </c>
    </row>
    <row r="20" spans="5:5" x14ac:dyDescent="0.3">
      <c r="E20">
        <f t="shared" si="0"/>
        <v>0</v>
      </c>
    </row>
    <row r="21" spans="5:5" x14ac:dyDescent="0.3">
      <c r="E21">
        <f t="shared" si="0"/>
        <v>0</v>
      </c>
    </row>
    <row r="22" spans="5:5" x14ac:dyDescent="0.3">
      <c r="E22">
        <f t="shared" si="0"/>
        <v>0</v>
      </c>
    </row>
    <row r="23" spans="5:5" x14ac:dyDescent="0.3">
      <c r="E23">
        <f t="shared" si="0"/>
        <v>0</v>
      </c>
    </row>
    <row r="24" spans="5:5" x14ac:dyDescent="0.3">
      <c r="E24">
        <f t="shared" si="0"/>
        <v>0</v>
      </c>
    </row>
    <row r="25" spans="5:5" x14ac:dyDescent="0.3">
      <c r="E25">
        <f t="shared" si="0"/>
        <v>0</v>
      </c>
    </row>
    <row r="26" spans="5:5" x14ac:dyDescent="0.3">
      <c r="E26">
        <f t="shared" si="0"/>
        <v>0</v>
      </c>
    </row>
    <row r="27" spans="5:5" x14ac:dyDescent="0.3">
      <c r="E27">
        <f t="shared" si="0"/>
        <v>0</v>
      </c>
    </row>
    <row r="28" spans="5:5" x14ac:dyDescent="0.3">
      <c r="E28">
        <f t="shared" si="0"/>
        <v>0</v>
      </c>
    </row>
    <row r="29" spans="5:5" x14ac:dyDescent="0.3">
      <c r="E29">
        <f t="shared" si="0"/>
        <v>0</v>
      </c>
    </row>
    <row r="30" spans="5:5" x14ac:dyDescent="0.3">
      <c r="E30">
        <f t="shared" si="0"/>
        <v>0</v>
      </c>
    </row>
    <row r="31" spans="5:5" x14ac:dyDescent="0.3">
      <c r="E31">
        <f t="shared" si="0"/>
        <v>0</v>
      </c>
    </row>
    <row r="32" spans="5:5" x14ac:dyDescent="0.3">
      <c r="E32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5AAC-9852-4380-B727-7347B9D368FB}">
  <dimension ref="A1:K85"/>
  <sheetViews>
    <sheetView tabSelected="1" workbookViewId="0">
      <selection activeCell="B6" sqref="B6"/>
    </sheetView>
  </sheetViews>
  <sheetFormatPr defaultRowHeight="14" x14ac:dyDescent="0.3"/>
  <cols>
    <col min="5" max="5" width="17.83203125" hidden="1" customWidth="1"/>
    <col min="6" max="6" width="15.58203125" hidden="1" customWidth="1"/>
    <col min="7" max="7" width="18.5" hidden="1" customWidth="1"/>
    <col min="8" max="9" width="11.75" hidden="1" customWidth="1"/>
    <col min="10" max="10" width="6.5" hidden="1" customWidth="1"/>
    <col min="11" max="11" width="11.75" hidden="1" customWidth="1"/>
  </cols>
  <sheetData>
    <row r="1" spans="1:11" x14ac:dyDescent="0.3">
      <c r="A1" t="s">
        <v>13</v>
      </c>
      <c r="B1" t="s">
        <v>12</v>
      </c>
      <c r="C1" t="s">
        <v>14</v>
      </c>
      <c r="E1" s="1" t="s">
        <v>19</v>
      </c>
      <c r="F1" s="1" t="s">
        <v>15</v>
      </c>
    </row>
    <row r="2" spans="1:11" x14ac:dyDescent="0.3">
      <c r="A2" t="s">
        <v>1</v>
      </c>
      <c r="B2">
        <v>100</v>
      </c>
      <c r="C2">
        <v>4096.7250645240701</v>
      </c>
      <c r="E2" s="1" t="s">
        <v>18</v>
      </c>
      <c r="F2" t="s">
        <v>4</v>
      </c>
      <c r="G2" t="s">
        <v>3</v>
      </c>
      <c r="H2" t="s">
        <v>1</v>
      </c>
      <c r="I2" t="s">
        <v>2</v>
      </c>
      <c r="J2" t="s">
        <v>16</v>
      </c>
      <c r="K2" t="s">
        <v>17</v>
      </c>
    </row>
    <row r="3" spans="1:11" x14ac:dyDescent="0.3">
      <c r="A3" t="s">
        <v>2</v>
      </c>
      <c r="B3">
        <v>100</v>
      </c>
      <c r="C3">
        <v>7138.67501894214</v>
      </c>
      <c r="E3" s="2">
        <v>100</v>
      </c>
      <c r="F3" s="3">
        <v>6146.9068704821602</v>
      </c>
      <c r="G3" s="3">
        <v>6699.0587823972201</v>
      </c>
      <c r="H3" s="3">
        <v>4096.7250645240701</v>
      </c>
      <c r="I3" s="3">
        <v>7138.67501894214</v>
      </c>
      <c r="J3" s="3"/>
      <c r="K3" s="3">
        <v>24081.36573634559</v>
      </c>
    </row>
    <row r="4" spans="1:11" x14ac:dyDescent="0.3">
      <c r="A4" t="s">
        <v>3</v>
      </c>
      <c r="B4">
        <v>100</v>
      </c>
      <c r="C4">
        <v>6699.0587823972201</v>
      </c>
      <c r="E4" s="2">
        <v>500</v>
      </c>
      <c r="F4" s="3">
        <v>5800.6027397260204</v>
      </c>
      <c r="G4" s="3">
        <v>5963.5342465753401</v>
      </c>
      <c r="H4" s="3">
        <v>2488.0410958903999</v>
      </c>
      <c r="I4" s="3">
        <v>5945.2328767123199</v>
      </c>
      <c r="J4" s="3"/>
      <c r="K4" s="3">
        <v>20197.410958904082</v>
      </c>
    </row>
    <row r="5" spans="1:11" x14ac:dyDescent="0.3">
      <c r="A5" t="s">
        <v>4</v>
      </c>
      <c r="B5">
        <v>100</v>
      </c>
      <c r="C5">
        <v>6146.9068704821602</v>
      </c>
      <c r="E5" s="2">
        <v>1000</v>
      </c>
      <c r="F5" s="3">
        <v>6445.0136986301304</v>
      </c>
      <c r="G5" s="3">
        <v>5872.0273972602699</v>
      </c>
      <c r="H5" s="3">
        <v>3219.8342465753299</v>
      </c>
      <c r="I5" s="3">
        <v>6638.5205479451997</v>
      </c>
      <c r="J5" s="3"/>
      <c r="K5" s="3">
        <v>22175.395890410931</v>
      </c>
    </row>
    <row r="6" spans="1:11" x14ac:dyDescent="0.3">
      <c r="A6" t="s">
        <v>1</v>
      </c>
      <c r="B6">
        <v>500</v>
      </c>
      <c r="C6">
        <v>2488.0410958903999</v>
      </c>
      <c r="E6" s="2">
        <v>1500</v>
      </c>
      <c r="F6" s="3">
        <v>5857.8904109589002</v>
      </c>
      <c r="G6" s="3">
        <v>5844.0547945205499</v>
      </c>
      <c r="H6" s="3">
        <v>2427.8753424657298</v>
      </c>
      <c r="I6" s="3">
        <v>5877.7534246575196</v>
      </c>
      <c r="J6" s="3"/>
      <c r="K6" s="3">
        <v>20007.573972602699</v>
      </c>
    </row>
    <row r="7" spans="1:11" x14ac:dyDescent="0.3">
      <c r="A7" t="s">
        <v>2</v>
      </c>
      <c r="B7">
        <v>500</v>
      </c>
      <c r="C7">
        <v>5945.2328767123199</v>
      </c>
      <c r="E7" s="2">
        <v>2000</v>
      </c>
      <c r="F7" s="3">
        <v>6439.3972602739696</v>
      </c>
      <c r="G7" s="3">
        <v>6550.6575342465603</v>
      </c>
      <c r="H7" s="3">
        <v>3241.9794520547898</v>
      </c>
      <c r="I7" s="3">
        <v>6740.6027397260104</v>
      </c>
      <c r="J7" s="3"/>
      <c r="K7" s="3">
        <v>22972.636986301328</v>
      </c>
    </row>
    <row r="8" spans="1:11" x14ac:dyDescent="0.3">
      <c r="A8" t="s">
        <v>3</v>
      </c>
      <c r="B8">
        <v>500</v>
      </c>
      <c r="C8">
        <v>5963.5342465753401</v>
      </c>
      <c r="E8" s="2">
        <v>2500</v>
      </c>
      <c r="F8" s="3">
        <v>5162.8767123287698</v>
      </c>
      <c r="G8" s="3">
        <v>5260.79452054795</v>
      </c>
      <c r="H8" s="3">
        <v>1867.4246575342399</v>
      </c>
      <c r="I8" s="3">
        <v>5580.4383561643999</v>
      </c>
      <c r="J8" s="3"/>
      <c r="K8" s="3">
        <v>17871.53424657536</v>
      </c>
    </row>
    <row r="9" spans="1:11" x14ac:dyDescent="0.3">
      <c r="A9" t="s">
        <v>4</v>
      </c>
      <c r="B9">
        <v>500</v>
      </c>
      <c r="C9">
        <v>5800.6027397260204</v>
      </c>
      <c r="E9" s="2">
        <v>3500</v>
      </c>
      <c r="F9" s="3">
        <v>5727.0958904109102</v>
      </c>
      <c r="G9" s="3">
        <v>6604.9315068493097</v>
      </c>
      <c r="H9" s="3">
        <v>3323.6342465753301</v>
      </c>
      <c r="I9" s="3">
        <v>6000.1095890410797</v>
      </c>
      <c r="J9" s="3"/>
      <c r="K9" s="3">
        <v>21655.771232876628</v>
      </c>
    </row>
    <row r="10" spans="1:11" x14ac:dyDescent="0.3">
      <c r="A10" t="s">
        <v>1</v>
      </c>
      <c r="B10">
        <v>1000</v>
      </c>
      <c r="C10">
        <v>3219.8342465753299</v>
      </c>
      <c r="E10" s="2">
        <v>4000</v>
      </c>
      <c r="F10" s="3">
        <v>5877.7534246575296</v>
      </c>
      <c r="G10" s="3">
        <v>5436.2465753424603</v>
      </c>
      <c r="H10" s="3">
        <v>2530.9602739725801</v>
      </c>
      <c r="I10" s="3">
        <v>6165.7808219177996</v>
      </c>
      <c r="J10" s="3"/>
      <c r="K10" s="3">
        <v>20010.741095890367</v>
      </c>
    </row>
    <row r="11" spans="1:11" x14ac:dyDescent="0.3">
      <c r="A11" t="s">
        <v>2</v>
      </c>
      <c r="B11">
        <v>1000</v>
      </c>
      <c r="C11">
        <v>6638.5205479451997</v>
      </c>
      <c r="E11" s="2">
        <v>5000</v>
      </c>
      <c r="F11" s="3">
        <v>7135.3150684931297</v>
      </c>
      <c r="G11" s="3">
        <v>7450.79452054792</v>
      </c>
      <c r="H11" s="3">
        <v>3965.6917808219</v>
      </c>
      <c r="I11" s="3">
        <v>6929.6438356164199</v>
      </c>
      <c r="J11" s="3"/>
      <c r="K11" s="3">
        <v>25481.445205479373</v>
      </c>
    </row>
    <row r="12" spans="1:11" x14ac:dyDescent="0.3">
      <c r="A12" t="s">
        <v>3</v>
      </c>
      <c r="B12">
        <v>1000</v>
      </c>
      <c r="C12">
        <v>5872.0273972602699</v>
      </c>
      <c r="E12" s="2">
        <v>6000</v>
      </c>
      <c r="F12" s="3">
        <v>5076.1917808219096</v>
      </c>
      <c r="G12" s="3">
        <v>4718.8219178081899</v>
      </c>
      <c r="H12" s="3">
        <v>1742.2150684931401</v>
      </c>
      <c r="I12" s="3">
        <v>5346.4383561643999</v>
      </c>
      <c r="J12" s="3"/>
      <c r="K12" s="3">
        <v>16883.66712328764</v>
      </c>
    </row>
    <row r="13" spans="1:11" x14ac:dyDescent="0.3">
      <c r="A13" t="s">
        <v>4</v>
      </c>
      <c r="B13">
        <v>1000</v>
      </c>
      <c r="C13">
        <v>6445.0136986301304</v>
      </c>
      <c r="E13" s="2">
        <v>7500</v>
      </c>
      <c r="F13" s="3">
        <v>6974.4383561643799</v>
      </c>
      <c r="G13" s="3">
        <v>7067.58904109588</v>
      </c>
      <c r="H13" s="3">
        <v>3940.6986301369602</v>
      </c>
      <c r="I13" s="3">
        <v>7127.8630136986203</v>
      </c>
      <c r="J13" s="3"/>
      <c r="K13" s="3">
        <v>25110.589041095842</v>
      </c>
    </row>
    <row r="14" spans="1:11" x14ac:dyDescent="0.3">
      <c r="A14" t="s">
        <v>1</v>
      </c>
      <c r="B14">
        <v>1500</v>
      </c>
      <c r="C14">
        <v>2427.8753424657298</v>
      </c>
      <c r="E14" s="2">
        <v>10000</v>
      </c>
      <c r="F14" s="3">
        <v>6574.6301369862904</v>
      </c>
      <c r="G14" s="3">
        <v>5752.6301369862804</v>
      </c>
      <c r="H14" s="3">
        <v>3308.5630136986301</v>
      </c>
      <c r="I14" s="3">
        <v>6793.3972602739696</v>
      </c>
      <c r="J14" s="3"/>
      <c r="K14" s="3">
        <v>22429.22054794517</v>
      </c>
    </row>
    <row r="15" spans="1:11" x14ac:dyDescent="0.3">
      <c r="A15" t="s">
        <v>2</v>
      </c>
      <c r="B15">
        <v>1500</v>
      </c>
      <c r="C15">
        <v>5877.7534246575196</v>
      </c>
      <c r="E15" s="2">
        <v>12500</v>
      </c>
      <c r="F15" s="3">
        <v>6130.13872211536</v>
      </c>
      <c r="G15" s="3">
        <v>5751.7260273972597</v>
      </c>
      <c r="H15" s="3">
        <v>2807.4041095890202</v>
      </c>
      <c r="I15" s="3">
        <v>6342.1917808219096</v>
      </c>
      <c r="J15" s="3"/>
      <c r="K15" s="3">
        <v>21031.460639923549</v>
      </c>
    </row>
    <row r="16" spans="1:11" x14ac:dyDescent="0.3">
      <c r="A16" t="s">
        <v>3</v>
      </c>
      <c r="B16">
        <v>1500</v>
      </c>
      <c r="C16">
        <v>5844.0547945205499</v>
      </c>
      <c r="E16" s="2">
        <v>15000</v>
      </c>
      <c r="F16" s="3">
        <v>5707.0958904109602</v>
      </c>
      <c r="G16" s="3">
        <v>5826.2739726027403</v>
      </c>
      <c r="H16" s="3">
        <v>2709.1013698630099</v>
      </c>
      <c r="I16" s="3">
        <v>6211.9178082191702</v>
      </c>
      <c r="J16" s="3"/>
      <c r="K16" s="3">
        <v>20454.389041095881</v>
      </c>
    </row>
    <row r="17" spans="1:11" x14ac:dyDescent="0.3">
      <c r="A17" t="s">
        <v>4</v>
      </c>
      <c r="B17">
        <v>1500</v>
      </c>
      <c r="C17">
        <v>5857.8904109589002</v>
      </c>
      <c r="E17" s="2">
        <v>17500</v>
      </c>
      <c r="F17" s="3">
        <v>5634.6301369863204</v>
      </c>
      <c r="G17" s="3">
        <v>4516.9863013698696</v>
      </c>
      <c r="H17" s="3">
        <v>2251.13287671232</v>
      </c>
      <c r="I17" s="3">
        <v>5668.7671232876701</v>
      </c>
      <c r="J17" s="3"/>
      <c r="K17" s="3">
        <v>18071.516438356179</v>
      </c>
    </row>
    <row r="18" spans="1:11" x14ac:dyDescent="0.3">
      <c r="A18" t="s">
        <v>1</v>
      </c>
      <c r="B18">
        <v>2000</v>
      </c>
      <c r="C18">
        <v>3241.9794520547898</v>
      </c>
      <c r="E18" s="2">
        <v>20000</v>
      </c>
      <c r="F18" s="3">
        <v>5164.2465753424603</v>
      </c>
      <c r="G18" s="3">
        <v>5114.6301369862904</v>
      </c>
      <c r="H18" s="3">
        <v>1978.1136986301301</v>
      </c>
      <c r="I18" s="3">
        <v>5555.1232876712302</v>
      </c>
      <c r="J18" s="3"/>
      <c r="K18" s="3">
        <v>17812.11369863011</v>
      </c>
    </row>
    <row r="19" spans="1:11" x14ac:dyDescent="0.3">
      <c r="A19" t="s">
        <v>2</v>
      </c>
      <c r="B19">
        <v>2000</v>
      </c>
      <c r="C19">
        <v>6740.6027397260104</v>
      </c>
      <c r="E19" s="2">
        <v>25000</v>
      </c>
      <c r="F19" s="3">
        <v>5691.9250541064403</v>
      </c>
      <c r="G19" s="3">
        <v>5441.7376101105901</v>
      </c>
      <c r="H19" s="3">
        <v>2634.0986301369799</v>
      </c>
      <c r="I19" s="3">
        <v>6196.3013698630102</v>
      </c>
      <c r="J19" s="3"/>
      <c r="K19" s="3">
        <v>19964.062664217021</v>
      </c>
    </row>
    <row r="20" spans="1:11" x14ac:dyDescent="0.3">
      <c r="A20" t="s">
        <v>3</v>
      </c>
      <c r="B20">
        <v>2000</v>
      </c>
      <c r="C20">
        <v>6550.6575342465603</v>
      </c>
      <c r="E20" s="2">
        <v>35000</v>
      </c>
      <c r="F20" s="3">
        <v>4728.2191780821904</v>
      </c>
      <c r="G20" s="3">
        <v>4998.8219178082099</v>
      </c>
      <c r="H20" s="3">
        <v>1434.41917808219</v>
      </c>
      <c r="I20" s="3">
        <v>5010.5753424657496</v>
      </c>
      <c r="J20" s="3"/>
      <c r="K20" s="3">
        <v>16172.035616438337</v>
      </c>
    </row>
    <row r="21" spans="1:11" x14ac:dyDescent="0.3">
      <c r="A21" t="s">
        <v>4</v>
      </c>
      <c r="B21">
        <v>2000</v>
      </c>
      <c r="C21">
        <v>6439.3972602739696</v>
      </c>
      <c r="E21" s="2">
        <v>45000</v>
      </c>
      <c r="F21" s="3">
        <v>5049.5681008398496</v>
      </c>
      <c r="G21" s="3">
        <v>6380.1095890410897</v>
      </c>
      <c r="H21" s="3">
        <v>2940.5520547945198</v>
      </c>
      <c r="I21" s="3">
        <v>5604.1095890410998</v>
      </c>
      <c r="J21" s="3"/>
      <c r="K21" s="3">
        <v>19974.339333716562</v>
      </c>
    </row>
    <row r="22" spans="1:11" x14ac:dyDescent="0.3">
      <c r="A22" t="s">
        <v>1</v>
      </c>
      <c r="B22">
        <v>2500</v>
      </c>
      <c r="C22">
        <v>1867.4246575342399</v>
      </c>
      <c r="E22" s="2">
        <v>60000</v>
      </c>
      <c r="F22" s="3">
        <v>5031.4794520547703</v>
      </c>
      <c r="G22" s="3">
        <v>1933.5342465753299</v>
      </c>
      <c r="H22" s="3">
        <v>1240.44109589041</v>
      </c>
      <c r="I22" s="3">
        <v>4792.3561643835601</v>
      </c>
      <c r="J22" s="3"/>
      <c r="K22" s="3">
        <v>12997.810958904071</v>
      </c>
    </row>
    <row r="23" spans="1:11" x14ac:dyDescent="0.3">
      <c r="A23" t="s">
        <v>2</v>
      </c>
      <c r="B23">
        <v>2500</v>
      </c>
      <c r="C23">
        <v>5580.4383561643999</v>
      </c>
      <c r="E23" s="2">
        <v>75000</v>
      </c>
      <c r="F23" s="3">
        <v>5544.1369863013897</v>
      </c>
      <c r="G23" s="3">
        <v>6402.6575342465603</v>
      </c>
      <c r="H23" s="3">
        <v>2875.2575342465602</v>
      </c>
      <c r="I23" s="3">
        <v>4328.7671232876601</v>
      </c>
      <c r="J23" s="3"/>
      <c r="K23" s="3">
        <v>19150.819178082173</v>
      </c>
    </row>
    <row r="24" spans="1:11" x14ac:dyDescent="0.3">
      <c r="A24" t="s">
        <v>3</v>
      </c>
      <c r="B24">
        <v>2500</v>
      </c>
      <c r="C24">
        <v>5260.79452054795</v>
      </c>
      <c r="E24" s="2" t="s">
        <v>16</v>
      </c>
      <c r="F24" s="3"/>
      <c r="G24" s="3"/>
      <c r="H24" s="3"/>
      <c r="I24" s="3"/>
      <c r="J24" s="3"/>
      <c r="K24" s="3"/>
    </row>
    <row r="25" spans="1:11" x14ac:dyDescent="0.3">
      <c r="A25" t="s">
        <v>4</v>
      </c>
      <c r="B25">
        <v>2500</v>
      </c>
      <c r="C25">
        <v>5162.8767123287698</v>
      </c>
      <c r="E25" s="2" t="s">
        <v>17</v>
      </c>
      <c r="F25" s="3">
        <v>121899.55244617385</v>
      </c>
      <c r="G25" s="3">
        <v>119587.61831031588</v>
      </c>
      <c r="H25" s="3">
        <v>57024.163420688237</v>
      </c>
      <c r="I25" s="3">
        <v>125994.56542990093</v>
      </c>
      <c r="J25" s="3"/>
      <c r="K25" s="3">
        <v>424505.89960707887</v>
      </c>
    </row>
    <row r="26" spans="1:11" x14ac:dyDescent="0.3">
      <c r="A26" t="s">
        <v>1</v>
      </c>
      <c r="B26">
        <v>3500</v>
      </c>
      <c r="C26">
        <v>3323.6342465753301</v>
      </c>
    </row>
    <row r="27" spans="1:11" x14ac:dyDescent="0.3">
      <c r="A27" t="s">
        <v>2</v>
      </c>
      <c r="B27">
        <v>3500</v>
      </c>
      <c r="C27">
        <v>6000.1095890410797</v>
      </c>
    </row>
    <row r="28" spans="1:11" x14ac:dyDescent="0.3">
      <c r="A28" t="s">
        <v>3</v>
      </c>
      <c r="B28">
        <v>3500</v>
      </c>
      <c r="C28">
        <v>6604.9315068493097</v>
      </c>
    </row>
    <row r="29" spans="1:11" x14ac:dyDescent="0.3">
      <c r="A29" t="s">
        <v>4</v>
      </c>
      <c r="B29">
        <v>3500</v>
      </c>
      <c r="C29">
        <v>5727.0958904109102</v>
      </c>
    </row>
    <row r="30" spans="1:11" x14ac:dyDescent="0.3">
      <c r="A30" t="s">
        <v>1</v>
      </c>
      <c r="B30">
        <v>4000</v>
      </c>
      <c r="C30">
        <v>2530.9602739725801</v>
      </c>
    </row>
    <row r="31" spans="1:11" x14ac:dyDescent="0.3">
      <c r="A31" t="s">
        <v>2</v>
      </c>
      <c r="B31">
        <v>4000</v>
      </c>
      <c r="C31">
        <v>6165.7808219177996</v>
      </c>
    </row>
    <row r="32" spans="1:11" x14ac:dyDescent="0.3">
      <c r="A32" t="s">
        <v>3</v>
      </c>
      <c r="B32">
        <v>4000</v>
      </c>
      <c r="C32">
        <v>5436.2465753424603</v>
      </c>
    </row>
    <row r="33" spans="1:3" x14ac:dyDescent="0.3">
      <c r="A33" t="s">
        <v>4</v>
      </c>
      <c r="B33">
        <v>4000</v>
      </c>
      <c r="C33">
        <v>5877.7534246575296</v>
      </c>
    </row>
    <row r="34" spans="1:3" x14ac:dyDescent="0.3">
      <c r="A34" t="s">
        <v>1</v>
      </c>
      <c r="B34">
        <v>5000</v>
      </c>
      <c r="C34">
        <v>3965.6917808219</v>
      </c>
    </row>
    <row r="35" spans="1:3" x14ac:dyDescent="0.3">
      <c r="A35" t="s">
        <v>2</v>
      </c>
      <c r="B35">
        <v>5000</v>
      </c>
      <c r="C35">
        <v>6929.6438356164199</v>
      </c>
    </row>
    <row r="36" spans="1:3" x14ac:dyDescent="0.3">
      <c r="A36" t="s">
        <v>3</v>
      </c>
      <c r="B36">
        <v>5000</v>
      </c>
      <c r="C36">
        <v>7450.79452054792</v>
      </c>
    </row>
    <row r="37" spans="1:3" x14ac:dyDescent="0.3">
      <c r="A37" t="s">
        <v>4</v>
      </c>
      <c r="B37">
        <v>5000</v>
      </c>
      <c r="C37">
        <v>7135.3150684931297</v>
      </c>
    </row>
    <row r="38" spans="1:3" x14ac:dyDescent="0.3">
      <c r="A38" t="s">
        <v>1</v>
      </c>
      <c r="B38">
        <v>6000</v>
      </c>
      <c r="C38">
        <v>1742.2150684931401</v>
      </c>
    </row>
    <row r="39" spans="1:3" x14ac:dyDescent="0.3">
      <c r="A39" t="s">
        <v>2</v>
      </c>
      <c r="B39">
        <v>6000</v>
      </c>
      <c r="C39">
        <v>5346.4383561643999</v>
      </c>
    </row>
    <row r="40" spans="1:3" x14ac:dyDescent="0.3">
      <c r="A40" t="s">
        <v>3</v>
      </c>
      <c r="B40">
        <v>6000</v>
      </c>
      <c r="C40">
        <v>4718.8219178081899</v>
      </c>
    </row>
    <row r="41" spans="1:3" x14ac:dyDescent="0.3">
      <c r="A41" t="s">
        <v>4</v>
      </c>
      <c r="B41">
        <v>6000</v>
      </c>
      <c r="C41">
        <v>5076.1917808219096</v>
      </c>
    </row>
    <row r="42" spans="1:3" x14ac:dyDescent="0.3">
      <c r="A42" t="s">
        <v>1</v>
      </c>
      <c r="B42">
        <v>7500</v>
      </c>
      <c r="C42">
        <v>3940.6986301369602</v>
      </c>
    </row>
    <row r="43" spans="1:3" x14ac:dyDescent="0.3">
      <c r="A43" t="s">
        <v>2</v>
      </c>
      <c r="B43">
        <v>7500</v>
      </c>
      <c r="C43">
        <v>7127.8630136986203</v>
      </c>
    </row>
    <row r="44" spans="1:3" x14ac:dyDescent="0.3">
      <c r="A44" t="s">
        <v>3</v>
      </c>
      <c r="B44">
        <v>7500</v>
      </c>
      <c r="C44">
        <v>7067.58904109588</v>
      </c>
    </row>
    <row r="45" spans="1:3" x14ac:dyDescent="0.3">
      <c r="A45" t="s">
        <v>4</v>
      </c>
      <c r="B45">
        <v>7500</v>
      </c>
      <c r="C45">
        <v>6974.4383561643799</v>
      </c>
    </row>
    <row r="46" spans="1:3" x14ac:dyDescent="0.3">
      <c r="A46" t="s">
        <v>1</v>
      </c>
      <c r="B46">
        <v>10000</v>
      </c>
      <c r="C46">
        <v>3308.5630136986301</v>
      </c>
    </row>
    <row r="47" spans="1:3" x14ac:dyDescent="0.3">
      <c r="A47" t="s">
        <v>2</v>
      </c>
      <c r="B47">
        <v>10000</v>
      </c>
      <c r="C47">
        <v>6793.3972602739696</v>
      </c>
    </row>
    <row r="48" spans="1:3" x14ac:dyDescent="0.3">
      <c r="A48" t="s">
        <v>3</v>
      </c>
      <c r="B48">
        <v>10000</v>
      </c>
      <c r="C48">
        <v>5752.6301369862804</v>
      </c>
    </row>
    <row r="49" spans="1:3" x14ac:dyDescent="0.3">
      <c r="A49" t="s">
        <v>4</v>
      </c>
      <c r="B49">
        <v>10000</v>
      </c>
      <c r="C49">
        <v>6574.6301369862904</v>
      </c>
    </row>
    <row r="50" spans="1:3" x14ac:dyDescent="0.3">
      <c r="A50" t="s">
        <v>1</v>
      </c>
      <c r="B50">
        <v>12500</v>
      </c>
      <c r="C50">
        <v>2807.4041095890202</v>
      </c>
    </row>
    <row r="51" spans="1:3" x14ac:dyDescent="0.3">
      <c r="A51" t="s">
        <v>2</v>
      </c>
      <c r="B51">
        <v>12500</v>
      </c>
      <c r="C51">
        <v>6342.1917808219096</v>
      </c>
    </row>
    <row r="52" spans="1:3" x14ac:dyDescent="0.3">
      <c r="A52" t="s">
        <v>3</v>
      </c>
      <c r="B52">
        <v>12500</v>
      </c>
      <c r="C52">
        <v>5751.7260273972597</v>
      </c>
    </row>
    <row r="53" spans="1:3" x14ac:dyDescent="0.3">
      <c r="A53" t="s">
        <v>4</v>
      </c>
      <c r="B53">
        <v>12500</v>
      </c>
      <c r="C53">
        <v>6130.13872211536</v>
      </c>
    </row>
    <row r="54" spans="1:3" x14ac:dyDescent="0.3">
      <c r="A54" t="s">
        <v>1</v>
      </c>
      <c r="B54">
        <v>15000</v>
      </c>
      <c r="C54">
        <v>2709.1013698630099</v>
      </c>
    </row>
    <row r="55" spans="1:3" x14ac:dyDescent="0.3">
      <c r="A55" t="s">
        <v>2</v>
      </c>
      <c r="B55">
        <v>15000</v>
      </c>
      <c r="C55">
        <v>6211.9178082191702</v>
      </c>
    </row>
    <row r="56" spans="1:3" x14ac:dyDescent="0.3">
      <c r="A56" t="s">
        <v>3</v>
      </c>
      <c r="B56">
        <v>15000</v>
      </c>
      <c r="C56">
        <v>5826.2739726027403</v>
      </c>
    </row>
    <row r="57" spans="1:3" x14ac:dyDescent="0.3">
      <c r="A57" t="s">
        <v>4</v>
      </c>
      <c r="B57">
        <v>15000</v>
      </c>
      <c r="C57">
        <v>5707.0958904109602</v>
      </c>
    </row>
    <row r="58" spans="1:3" x14ac:dyDescent="0.3">
      <c r="A58" t="s">
        <v>1</v>
      </c>
      <c r="B58">
        <v>17500</v>
      </c>
      <c r="C58">
        <v>2251.13287671232</v>
      </c>
    </row>
    <row r="59" spans="1:3" x14ac:dyDescent="0.3">
      <c r="A59" t="s">
        <v>2</v>
      </c>
      <c r="B59">
        <v>17500</v>
      </c>
      <c r="C59">
        <v>5668.7671232876701</v>
      </c>
    </row>
    <row r="60" spans="1:3" x14ac:dyDescent="0.3">
      <c r="A60" t="s">
        <v>3</v>
      </c>
      <c r="B60">
        <v>17500</v>
      </c>
      <c r="C60">
        <v>4516.9863013698696</v>
      </c>
    </row>
    <row r="61" spans="1:3" x14ac:dyDescent="0.3">
      <c r="A61" t="s">
        <v>4</v>
      </c>
      <c r="B61">
        <v>17500</v>
      </c>
      <c r="C61">
        <v>5634.6301369863204</v>
      </c>
    </row>
    <row r="62" spans="1:3" x14ac:dyDescent="0.3">
      <c r="A62" t="s">
        <v>1</v>
      </c>
      <c r="B62">
        <v>20000</v>
      </c>
      <c r="C62">
        <v>1978.1136986301301</v>
      </c>
    </row>
    <row r="63" spans="1:3" x14ac:dyDescent="0.3">
      <c r="A63" t="s">
        <v>2</v>
      </c>
      <c r="B63">
        <v>20000</v>
      </c>
      <c r="C63">
        <v>5555.1232876712302</v>
      </c>
    </row>
    <row r="64" spans="1:3" x14ac:dyDescent="0.3">
      <c r="A64" t="s">
        <v>3</v>
      </c>
      <c r="B64">
        <v>20000</v>
      </c>
      <c r="C64">
        <v>5114.6301369862904</v>
      </c>
    </row>
    <row r="65" spans="1:3" x14ac:dyDescent="0.3">
      <c r="A65" t="s">
        <v>4</v>
      </c>
      <c r="B65">
        <v>20000</v>
      </c>
      <c r="C65">
        <v>5164.2465753424603</v>
      </c>
    </row>
    <row r="66" spans="1:3" x14ac:dyDescent="0.3">
      <c r="A66" t="s">
        <v>1</v>
      </c>
      <c r="B66">
        <v>25000</v>
      </c>
      <c r="C66">
        <v>2634.0986301369799</v>
      </c>
    </row>
    <row r="67" spans="1:3" x14ac:dyDescent="0.3">
      <c r="A67" t="s">
        <v>2</v>
      </c>
      <c r="B67">
        <v>25000</v>
      </c>
      <c r="C67">
        <v>6196.3013698630102</v>
      </c>
    </row>
    <row r="68" spans="1:3" x14ac:dyDescent="0.3">
      <c r="A68" t="s">
        <v>3</v>
      </c>
      <c r="B68">
        <v>25000</v>
      </c>
      <c r="C68">
        <v>5441.7376101105901</v>
      </c>
    </row>
    <row r="69" spans="1:3" x14ac:dyDescent="0.3">
      <c r="A69" t="s">
        <v>4</v>
      </c>
      <c r="B69">
        <v>25000</v>
      </c>
      <c r="C69">
        <v>5691.9250541064403</v>
      </c>
    </row>
    <row r="70" spans="1:3" x14ac:dyDescent="0.3">
      <c r="A70" t="s">
        <v>1</v>
      </c>
      <c r="B70">
        <v>35000</v>
      </c>
      <c r="C70">
        <v>1434.41917808219</v>
      </c>
    </row>
    <row r="71" spans="1:3" x14ac:dyDescent="0.3">
      <c r="A71" t="s">
        <v>2</v>
      </c>
      <c r="B71">
        <v>35000</v>
      </c>
      <c r="C71">
        <v>5010.5753424657496</v>
      </c>
    </row>
    <row r="72" spans="1:3" x14ac:dyDescent="0.3">
      <c r="A72" t="s">
        <v>3</v>
      </c>
      <c r="B72">
        <v>35000</v>
      </c>
      <c r="C72">
        <v>4998.8219178082099</v>
      </c>
    </row>
    <row r="73" spans="1:3" x14ac:dyDescent="0.3">
      <c r="A73" t="s">
        <v>4</v>
      </c>
      <c r="B73">
        <v>35000</v>
      </c>
      <c r="C73">
        <v>4728.2191780821904</v>
      </c>
    </row>
    <row r="74" spans="1:3" x14ac:dyDescent="0.3">
      <c r="A74" t="s">
        <v>1</v>
      </c>
      <c r="B74">
        <v>45000</v>
      </c>
      <c r="C74">
        <v>2940.5520547945198</v>
      </c>
    </row>
    <row r="75" spans="1:3" x14ac:dyDescent="0.3">
      <c r="A75" t="s">
        <v>2</v>
      </c>
      <c r="B75">
        <v>45000</v>
      </c>
      <c r="C75">
        <v>5604.1095890410998</v>
      </c>
    </row>
    <row r="76" spans="1:3" x14ac:dyDescent="0.3">
      <c r="A76" t="s">
        <v>3</v>
      </c>
      <c r="B76">
        <v>45000</v>
      </c>
      <c r="C76">
        <v>6380.1095890410897</v>
      </c>
    </row>
    <row r="77" spans="1:3" x14ac:dyDescent="0.3">
      <c r="A77" t="s">
        <v>4</v>
      </c>
      <c r="B77">
        <v>45000</v>
      </c>
      <c r="C77">
        <v>5049.5681008398496</v>
      </c>
    </row>
    <row r="78" spans="1:3" x14ac:dyDescent="0.3">
      <c r="A78" t="s">
        <v>1</v>
      </c>
      <c r="B78">
        <v>60000</v>
      </c>
      <c r="C78">
        <v>1240.44109589041</v>
      </c>
    </row>
    <row r="79" spans="1:3" x14ac:dyDescent="0.3">
      <c r="A79" t="s">
        <v>2</v>
      </c>
      <c r="B79">
        <v>60000</v>
      </c>
      <c r="C79">
        <v>4792.3561643835601</v>
      </c>
    </row>
    <row r="80" spans="1:3" x14ac:dyDescent="0.3">
      <c r="A80" t="s">
        <v>3</v>
      </c>
      <c r="B80">
        <v>60000</v>
      </c>
      <c r="C80">
        <v>1933.5342465753299</v>
      </c>
    </row>
    <row r="81" spans="1:3" x14ac:dyDescent="0.3">
      <c r="A81" t="s">
        <v>4</v>
      </c>
      <c r="B81">
        <v>60000</v>
      </c>
      <c r="C81">
        <v>5031.4794520547703</v>
      </c>
    </row>
    <row r="82" spans="1:3" x14ac:dyDescent="0.3">
      <c r="A82" t="s">
        <v>1</v>
      </c>
      <c r="B82">
        <v>75000</v>
      </c>
      <c r="C82">
        <v>2875.2575342465602</v>
      </c>
    </row>
    <row r="83" spans="1:3" x14ac:dyDescent="0.3">
      <c r="A83" t="s">
        <v>2</v>
      </c>
      <c r="B83">
        <v>75000</v>
      </c>
      <c r="C83">
        <v>4328.7671232876601</v>
      </c>
    </row>
    <row r="84" spans="1:3" x14ac:dyDescent="0.3">
      <c r="A84" t="s">
        <v>3</v>
      </c>
      <c r="B84">
        <v>75000</v>
      </c>
      <c r="C84">
        <v>6402.6575342465603</v>
      </c>
    </row>
    <row r="85" spans="1:3" x14ac:dyDescent="0.3">
      <c r="A85" t="s">
        <v>4</v>
      </c>
      <c r="B85">
        <v>75000</v>
      </c>
      <c r="C85">
        <v>5544.1369863013897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backlog cost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Alcala</dc:creator>
  <cp:lastModifiedBy>Fernanda Alcala</cp:lastModifiedBy>
  <cp:lastPrinted>2019-12-06T19:44:44Z</cp:lastPrinted>
  <dcterms:created xsi:type="dcterms:W3CDTF">2019-12-02T20:05:52Z</dcterms:created>
  <dcterms:modified xsi:type="dcterms:W3CDTF">2020-03-02T14:20:00Z</dcterms:modified>
</cp:coreProperties>
</file>