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8315" windowHeight="116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" i="1" l="1"/>
  <c r="J4" i="1" s="1"/>
  <c r="I6" i="1"/>
  <c r="I4" i="1"/>
  <c r="I5" i="1"/>
  <c r="I7" i="1"/>
  <c r="I8" i="1"/>
  <c r="I9" i="1"/>
  <c r="I10" i="1"/>
  <c r="I11" i="1"/>
  <c r="I12" i="1"/>
  <c r="F4" i="1"/>
  <c r="E4" i="1"/>
  <c r="D4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D5" i="1"/>
  <c r="D6" i="1"/>
  <c r="D7" i="1"/>
  <c r="D8" i="1"/>
  <c r="D9" i="1"/>
  <c r="D10" i="1"/>
  <c r="D11" i="1"/>
  <c r="D12" i="1"/>
  <c r="J12" i="1" l="1"/>
  <c r="J10" i="1"/>
  <c r="J8" i="1"/>
  <c r="J6" i="1"/>
  <c r="J11" i="1"/>
  <c r="J9" i="1"/>
  <c r="J7" i="1"/>
  <c r="J5" i="1"/>
</calcChain>
</file>

<file path=xl/sharedStrings.xml><?xml version="1.0" encoding="utf-8"?>
<sst xmlns="http://schemas.openxmlformats.org/spreadsheetml/2006/main" count="48" uniqueCount="44">
  <si>
    <t>&lt;&lt; 인사 기록표 &gt;&gt;</t>
    <phoneticPr fontId="1" type="noConversion"/>
  </si>
  <si>
    <t xml:space="preserve">  오늘 날짜 :</t>
    <phoneticPr fontId="1" type="noConversion"/>
  </si>
  <si>
    <t>성명</t>
    <phoneticPr fontId="1" type="noConversion"/>
  </si>
  <si>
    <t>부서</t>
    <phoneticPr fontId="1" type="noConversion"/>
  </si>
  <si>
    <t>성별</t>
    <phoneticPr fontId="1" type="noConversion"/>
  </si>
  <si>
    <t>생년월일</t>
    <phoneticPr fontId="1" type="noConversion"/>
  </si>
  <si>
    <t>나이</t>
    <phoneticPr fontId="1" type="noConversion"/>
  </si>
  <si>
    <t>기본급</t>
    <phoneticPr fontId="1" type="noConversion"/>
  </si>
  <si>
    <t>입사일</t>
    <phoneticPr fontId="1" type="noConversion"/>
  </si>
  <si>
    <t>근무년수</t>
    <phoneticPr fontId="1" type="noConversion"/>
  </si>
  <si>
    <t>이번 달 생일</t>
    <phoneticPr fontId="1" type="noConversion"/>
  </si>
  <si>
    <t>김희철</t>
    <phoneticPr fontId="1" type="noConversion"/>
  </si>
  <si>
    <t>강만희</t>
    <phoneticPr fontId="1" type="noConversion"/>
  </si>
  <si>
    <t>한은숙</t>
    <phoneticPr fontId="1" type="noConversion"/>
  </si>
  <si>
    <t>김지범</t>
    <phoneticPr fontId="1" type="noConversion"/>
  </si>
  <si>
    <t>김성주</t>
    <phoneticPr fontId="1" type="noConversion"/>
  </si>
  <si>
    <t>유재석</t>
    <phoneticPr fontId="1" type="noConversion"/>
  </si>
  <si>
    <t>박재은</t>
    <phoneticPr fontId="1" type="noConversion"/>
  </si>
  <si>
    <t>노홍수</t>
    <phoneticPr fontId="1" type="noConversion"/>
  </si>
  <si>
    <t>정진희</t>
    <phoneticPr fontId="1" type="noConversion"/>
  </si>
  <si>
    <t>홍보팀</t>
    <phoneticPr fontId="1" type="noConversion"/>
  </si>
  <si>
    <t>기획팀</t>
    <phoneticPr fontId="1" type="noConversion"/>
  </si>
  <si>
    <t>교육팀</t>
    <phoneticPr fontId="1" type="noConversion"/>
  </si>
  <si>
    <t>영업팀</t>
    <phoneticPr fontId="1" type="noConversion"/>
  </si>
  <si>
    <t>기획팀</t>
    <phoneticPr fontId="1" type="noConversion"/>
  </si>
  <si>
    <t>861219-1******</t>
    <phoneticPr fontId="1" type="noConversion"/>
  </si>
  <si>
    <t>871014-1******</t>
    <phoneticPr fontId="1" type="noConversion"/>
  </si>
  <si>
    <t>860320-1******</t>
    <phoneticPr fontId="1" type="noConversion"/>
  </si>
  <si>
    <t>631025-1******</t>
    <phoneticPr fontId="1" type="noConversion"/>
  </si>
  <si>
    <t>010119-4******</t>
    <phoneticPr fontId="1" type="noConversion"/>
  </si>
  <si>
    <t>020919-3******</t>
    <phoneticPr fontId="1" type="noConversion"/>
  </si>
  <si>
    <t>000215-3******</t>
    <phoneticPr fontId="1" type="noConversion"/>
  </si>
  <si>
    <t>650315-2******</t>
    <phoneticPr fontId="1" type="noConversion"/>
  </si>
  <si>
    <t>670725-2******</t>
    <phoneticPr fontId="1" type="noConversion"/>
  </si>
  <si>
    <t>1995-03-12</t>
    <phoneticPr fontId="1" type="noConversion"/>
  </si>
  <si>
    <t>1997-03-05</t>
    <phoneticPr fontId="1" type="noConversion"/>
  </si>
  <si>
    <t>1999-03-10</t>
    <phoneticPr fontId="1" type="noConversion"/>
  </si>
  <si>
    <t>1998-03-05</t>
    <phoneticPr fontId="1" type="noConversion"/>
  </si>
  <si>
    <t>2002-03-19</t>
    <phoneticPr fontId="1" type="noConversion"/>
  </si>
  <si>
    <t>2000-04-01</t>
    <phoneticPr fontId="1" type="noConversion"/>
  </si>
  <si>
    <t>2005-05-11</t>
    <phoneticPr fontId="1" type="noConversion"/>
  </si>
  <si>
    <t>2004-03-02</t>
    <phoneticPr fontId="1" type="noConversion"/>
  </si>
  <si>
    <t>1997-03-02</t>
    <phoneticPr fontId="1" type="noConversion"/>
  </si>
  <si>
    <t>주민번호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</si>
</sst>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_-* #,##0\ _F_-;\-* #,##0\ _F_-;_-* &quot;-&quot;\ _F_-;_-@_-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_ * #,##0_ ;_ * \-#,##0_ ;_ * &quot;-&quot;_ ;_ @_ "/>
    <numFmt numFmtId="181" formatCode="\2\9\ &quot;세&quot;"/>
    <numFmt numFmtId="182" formatCode="\2\8\ &quot;세&quot;"/>
    <numFmt numFmtId="183" formatCode="\1\4\ &quot;세&quot;"/>
    <numFmt numFmtId="184" formatCode="\1\3\ &quot;세&quot;"/>
    <numFmt numFmtId="185" formatCode="\1\5\ &quot;세&quot;"/>
    <numFmt numFmtId="186" formatCode="\5\2\ &quot;세&quot;"/>
    <numFmt numFmtId="187" formatCode="0\ &quot;세&quot;"/>
    <numFmt numFmtId="188" formatCode="\4\8\ &quot;세&quot;"/>
    <numFmt numFmtId="189" formatCode="@&quot;세&quot;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name val="Geneva"/>
      <family val="2"/>
    </font>
    <font>
      <sz val="11"/>
      <color theme="0"/>
      <name val="돋움"/>
      <family val="2"/>
      <charset val="129"/>
    </font>
    <font>
      <sz val="11"/>
      <color theme="1"/>
      <name val="돋움"/>
      <family val="2"/>
      <charset val="129"/>
    </font>
    <font>
      <sz val="10"/>
      <name val="굴림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20">
    <xf numFmtId="0" fontId="0" fillId="0" borderId="0">
      <alignment vertical="center"/>
    </xf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6" fillId="0" borderId="0"/>
    <xf numFmtId="0" fontId="7" fillId="3" borderId="0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3" fillId="0" borderId="0" applyFont="0" applyFill="0" applyBorder="0" applyAlignment="0" applyProtection="0"/>
    <xf numFmtId="180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/>
    <xf numFmtId="0" fontId="9" fillId="0" borderId="0">
      <alignment vertical="center"/>
    </xf>
    <xf numFmtId="0" fontId="9" fillId="0" borderId="2" applyNumberFormat="0" applyFont="0" applyFill="0" applyProtection="0">
      <alignment horizontal="center" vertical="center" wrapText="1"/>
    </xf>
    <xf numFmtId="0" fontId="3" fillId="0" borderId="0"/>
  </cellStyleXfs>
  <cellXfs count="20">
    <xf numFmtId="0" fontId="0" fillId="0" borderId="0" xfId="0">
      <alignment vertical="center"/>
    </xf>
    <xf numFmtId="3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84" fontId="4" fillId="2" borderId="1" xfId="0" applyNumberFormat="1" applyFont="1" applyFill="1" applyBorder="1" applyAlignment="1">
      <alignment horizontal="center" vertical="center"/>
    </xf>
    <xf numFmtId="188" fontId="4" fillId="2" borderId="1" xfId="0" applyNumberFormat="1" applyFont="1" applyFill="1" applyBorder="1" applyAlignment="1">
      <alignment horizontal="center" vertical="center"/>
    </xf>
    <xf numFmtId="187" fontId="4" fillId="2" borderId="1" xfId="0" applyNumberFormat="1" applyFont="1" applyFill="1" applyBorder="1" applyAlignment="1">
      <alignment horizontal="center" vertical="center"/>
    </xf>
    <xf numFmtId="186" fontId="4" fillId="2" borderId="1" xfId="0" applyNumberFormat="1" applyFont="1" applyFill="1" applyBorder="1" applyAlignment="1">
      <alignment horizontal="center" vertical="center"/>
    </xf>
    <xf numFmtId="185" fontId="4" fillId="2" borderId="1" xfId="0" applyNumberFormat="1" applyFont="1" applyFill="1" applyBorder="1" applyAlignment="1">
      <alignment horizontal="center" vertical="center"/>
    </xf>
    <xf numFmtId="183" fontId="4" fillId="2" borderId="1" xfId="0" applyNumberFormat="1" applyFont="1" applyFill="1" applyBorder="1" applyAlignment="1">
      <alignment horizontal="center" vertical="center"/>
    </xf>
    <xf numFmtId="182" fontId="4" fillId="2" borderId="1" xfId="0" applyNumberFormat="1" applyFont="1" applyFill="1" applyBorder="1" applyAlignment="1">
      <alignment horizontal="center" vertical="center"/>
    </xf>
    <xf numFmtId="181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0" fontId="10" fillId="4" borderId="1" xfId="19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89" fontId="4" fillId="2" borderId="1" xfId="0" applyNumberFormat="1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center" vertical="center"/>
    </xf>
    <xf numFmtId="14" fontId="12" fillId="0" borderId="0" xfId="0" applyNumberFormat="1" applyFont="1">
      <alignment vertical="center"/>
    </xf>
  </cellXfs>
  <cellStyles count="20">
    <cellStyle name="Comma [0]_laroux_1" xfId="1"/>
    <cellStyle name="Comma_laroux" xfId="2"/>
    <cellStyle name="Currency [0]_laroux" xfId="3"/>
    <cellStyle name="Currency_laroux" xfId="4"/>
    <cellStyle name="Normal_laroux_1" xfId="5"/>
    <cellStyle name="강조색1 2" xfId="6"/>
    <cellStyle name="쉼표 [0] 2" xfId="7"/>
    <cellStyle name="쉼표 [0] 3" xfId="8"/>
    <cellStyle name="쉼표 [0] 3 2" xfId="9"/>
    <cellStyle name="콤마 [0]_97계약" xfId="10"/>
    <cellStyle name="콤마_97계약" xfId="11"/>
    <cellStyle name="통화 [0] 2" xfId="12"/>
    <cellStyle name="표준" xfId="0" builtinId="0"/>
    <cellStyle name="표준 2" xfId="13"/>
    <cellStyle name="표준 2 2" xfId="14"/>
    <cellStyle name="표준 3" xfId="15"/>
    <cellStyle name="표준 3 2" xfId="16"/>
    <cellStyle name="표준 4" xfId="17"/>
    <cellStyle name="표준_기본작업-3" xfId="19"/>
    <cellStyle name="회색테두리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J8" sqref="J8"/>
    </sheetView>
  </sheetViews>
  <sheetFormatPr defaultRowHeight="16.5"/>
  <cols>
    <col min="3" max="3" width="17.875" customWidth="1"/>
    <col min="5" max="5" width="12.75" customWidth="1"/>
    <col min="6" max="6" width="11.125" bestFit="1" customWidth="1"/>
    <col min="7" max="9" width="12.75" customWidth="1"/>
    <col min="10" max="10" width="17.875" customWidth="1"/>
  </cols>
  <sheetData>
    <row r="1" spans="1:10" ht="34.5" customHeight="1">
      <c r="D1" s="14" t="s">
        <v>0</v>
      </c>
    </row>
    <row r="2" spans="1:10" ht="36" customHeight="1">
      <c r="A2" s="14" t="s">
        <v>1</v>
      </c>
      <c r="C2" s="19">
        <f ca="1">TODAY()</f>
        <v>42267</v>
      </c>
    </row>
    <row r="3" spans="1:10">
      <c r="A3" s="15" t="s">
        <v>2</v>
      </c>
      <c r="B3" s="15" t="s">
        <v>3</v>
      </c>
      <c r="C3" s="15" t="s">
        <v>43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5" t="s">
        <v>9</v>
      </c>
      <c r="J3" s="15" t="s">
        <v>10</v>
      </c>
    </row>
    <row r="4" spans="1:10">
      <c r="A4" s="1" t="s">
        <v>11</v>
      </c>
      <c r="B4" s="1" t="s">
        <v>22</v>
      </c>
      <c r="C4" s="1" t="s">
        <v>25</v>
      </c>
      <c r="D4" s="16" t="str">
        <f>IF(OR(MID(C4,8,1)="1",MID(C4,8,1)="3"),"남","여")</f>
        <v>남</v>
      </c>
      <c r="E4" s="12">
        <f>DATE(CHOOSE(MID(C4,8,1),1900,1900,2000,2000)+ LEFT(C4,2),MID(C4,3,2),MID(C4,5,2))</f>
        <v>31765</v>
      </c>
      <c r="F4" s="10">
        <f ca="1" xml:space="preserve"> YEAR(TODAY()) - YEAR(E4)</f>
        <v>29</v>
      </c>
      <c r="G4" s="18">
        <v>1340000</v>
      </c>
      <c r="H4" s="11" t="s">
        <v>34</v>
      </c>
      <c r="I4" s="17">
        <f ca="1" xml:space="preserve"> DATEDIF(H4,TODAY(),"y")</f>
        <v>20</v>
      </c>
      <c r="J4" s="2" t="str">
        <f ca="1">IF(MONTH(E4)=MONTH($C$2),"★","")</f>
        <v/>
      </c>
    </row>
    <row r="5" spans="1:10">
      <c r="A5" s="1" t="s">
        <v>12</v>
      </c>
      <c r="B5" s="1" t="s">
        <v>23</v>
      </c>
      <c r="C5" s="1" t="s">
        <v>26</v>
      </c>
      <c r="D5" s="16" t="str">
        <f t="shared" ref="D5:D12" si="0">IF(OR(MID(C5,8,1)="1",MID(C5,8,1)="3"),"남","여")</f>
        <v>남</v>
      </c>
      <c r="E5" s="12">
        <f t="shared" ref="E5:E12" si="1">DATE(CHOOSE(MID(C5,8,1),1900,1900,2000,2000)+ LEFT(C5,2),MID(C5,3,2),MID(C5,5,2))</f>
        <v>32064</v>
      </c>
      <c r="F5" s="9">
        <f t="shared" ref="F5:F12" ca="1" si="2" xml:space="preserve"> YEAR(TODAY()) - YEAR(E5)</f>
        <v>28</v>
      </c>
      <c r="G5" s="18">
        <v>1810000</v>
      </c>
      <c r="H5" s="11" t="s">
        <v>35</v>
      </c>
      <c r="I5" s="17">
        <f t="shared" ref="I5:I12" ca="1" si="3" xml:space="preserve"> DATEDIF(H5,TODAY(),"y")</f>
        <v>18</v>
      </c>
      <c r="J5" s="16" t="str">
        <f t="shared" ref="J5:J12" ca="1" si="4">IF(MONTH(E5)=MONTH($C$2),"★","")</f>
        <v/>
      </c>
    </row>
    <row r="6" spans="1:10">
      <c r="A6" s="1" t="s">
        <v>13</v>
      </c>
      <c r="B6" s="1" t="s">
        <v>22</v>
      </c>
      <c r="C6" s="13" t="s">
        <v>29</v>
      </c>
      <c r="D6" s="16" t="str">
        <f t="shared" si="0"/>
        <v>여</v>
      </c>
      <c r="E6" s="12">
        <f t="shared" si="1"/>
        <v>36910</v>
      </c>
      <c r="F6" s="8">
        <f t="shared" ca="1" si="2"/>
        <v>14</v>
      </c>
      <c r="G6" s="18">
        <v>2160000</v>
      </c>
      <c r="H6" s="11" t="s">
        <v>36</v>
      </c>
      <c r="I6" s="17">
        <f t="shared" ca="1" si="3"/>
        <v>16</v>
      </c>
      <c r="J6" s="16" t="str">
        <f t="shared" ca="1" si="4"/>
        <v/>
      </c>
    </row>
    <row r="7" spans="1:10">
      <c r="A7" s="1" t="s">
        <v>14</v>
      </c>
      <c r="B7" s="1" t="s">
        <v>24</v>
      </c>
      <c r="C7" s="1" t="s">
        <v>27</v>
      </c>
      <c r="D7" s="16" t="str">
        <f t="shared" si="0"/>
        <v>남</v>
      </c>
      <c r="E7" s="12">
        <f t="shared" si="1"/>
        <v>31491</v>
      </c>
      <c r="F7" s="10">
        <f t="shared" ca="1" si="2"/>
        <v>29</v>
      </c>
      <c r="G7" s="18">
        <v>2460000</v>
      </c>
      <c r="H7" s="11" t="s">
        <v>37</v>
      </c>
      <c r="I7" s="17">
        <f t="shared" ca="1" si="3"/>
        <v>17</v>
      </c>
      <c r="J7" s="16" t="str">
        <f t="shared" ca="1" si="4"/>
        <v/>
      </c>
    </row>
    <row r="8" spans="1:10">
      <c r="A8" s="1" t="s">
        <v>15</v>
      </c>
      <c r="B8" s="1" t="s">
        <v>22</v>
      </c>
      <c r="C8" s="1" t="s">
        <v>30</v>
      </c>
      <c r="D8" s="16" t="str">
        <f t="shared" si="0"/>
        <v>남</v>
      </c>
      <c r="E8" s="12">
        <f t="shared" si="1"/>
        <v>37518</v>
      </c>
      <c r="F8" s="3">
        <f t="shared" ca="1" si="2"/>
        <v>13</v>
      </c>
      <c r="G8" s="18">
        <v>2030000</v>
      </c>
      <c r="H8" s="11" t="s">
        <v>38</v>
      </c>
      <c r="I8" s="17">
        <f t="shared" ca="1" si="3"/>
        <v>13</v>
      </c>
      <c r="J8" s="16" t="str">
        <f t="shared" ca="1" si="4"/>
        <v>★</v>
      </c>
    </row>
    <row r="9" spans="1:10">
      <c r="A9" s="1" t="s">
        <v>16</v>
      </c>
      <c r="B9" s="1" t="s">
        <v>20</v>
      </c>
      <c r="C9" s="1" t="s">
        <v>31</v>
      </c>
      <c r="D9" s="16" t="str">
        <f t="shared" si="0"/>
        <v>남</v>
      </c>
      <c r="E9" s="12">
        <f t="shared" si="1"/>
        <v>36571</v>
      </c>
      <c r="F9" s="7">
        <f t="shared" ca="1" si="2"/>
        <v>15</v>
      </c>
      <c r="G9" s="18">
        <v>2390000</v>
      </c>
      <c r="H9" s="11" t="s">
        <v>39</v>
      </c>
      <c r="I9" s="17">
        <f t="shared" ca="1" si="3"/>
        <v>15</v>
      </c>
      <c r="J9" s="16" t="str">
        <f t="shared" ca="1" si="4"/>
        <v/>
      </c>
    </row>
    <row r="10" spans="1:10">
      <c r="A10" s="1" t="s">
        <v>17</v>
      </c>
      <c r="B10" s="1" t="s">
        <v>23</v>
      </c>
      <c r="C10" s="1" t="s">
        <v>28</v>
      </c>
      <c r="D10" s="16" t="str">
        <f t="shared" si="0"/>
        <v>남</v>
      </c>
      <c r="E10" s="12">
        <f t="shared" si="1"/>
        <v>23309</v>
      </c>
      <c r="F10" s="6">
        <f t="shared" ca="1" si="2"/>
        <v>52</v>
      </c>
      <c r="G10" s="18">
        <v>1750000</v>
      </c>
      <c r="H10" s="11" t="s">
        <v>40</v>
      </c>
      <c r="I10" s="17">
        <f t="shared" ca="1" si="3"/>
        <v>10</v>
      </c>
      <c r="J10" s="16" t="str">
        <f t="shared" ca="1" si="4"/>
        <v/>
      </c>
    </row>
    <row r="11" spans="1:10">
      <c r="A11" s="1" t="s">
        <v>18</v>
      </c>
      <c r="B11" s="1" t="s">
        <v>21</v>
      </c>
      <c r="C11" s="1" t="s">
        <v>32</v>
      </c>
      <c r="D11" s="16" t="str">
        <f t="shared" si="0"/>
        <v>여</v>
      </c>
      <c r="E11" s="12">
        <f t="shared" si="1"/>
        <v>23816</v>
      </c>
      <c r="F11" s="5">
        <f t="shared" ca="1" si="2"/>
        <v>50</v>
      </c>
      <c r="G11" s="18">
        <v>2150000</v>
      </c>
      <c r="H11" s="11" t="s">
        <v>41</v>
      </c>
      <c r="I11" s="17">
        <f t="shared" ca="1" si="3"/>
        <v>11</v>
      </c>
      <c r="J11" s="16" t="str">
        <f t="shared" ca="1" si="4"/>
        <v/>
      </c>
    </row>
    <row r="12" spans="1:10">
      <c r="A12" s="1" t="s">
        <v>19</v>
      </c>
      <c r="B12" s="1" t="s">
        <v>20</v>
      </c>
      <c r="C12" s="1" t="s">
        <v>33</v>
      </c>
      <c r="D12" s="16" t="str">
        <f t="shared" si="0"/>
        <v>여</v>
      </c>
      <c r="E12" s="12">
        <f t="shared" si="1"/>
        <v>24678</v>
      </c>
      <c r="F12" s="4">
        <f t="shared" ca="1" si="2"/>
        <v>48</v>
      </c>
      <c r="G12" s="18">
        <v>1960000</v>
      </c>
      <c r="H12" s="11" t="s">
        <v>42</v>
      </c>
      <c r="I12" s="17">
        <f t="shared" ca="1" si="3"/>
        <v>18</v>
      </c>
      <c r="J12" s="16" t="str">
        <f t="shared" ca="1" si="4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XP R2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2015-09-20T06:16:48Z</dcterms:created>
  <dcterms:modified xsi:type="dcterms:W3CDTF">2015-09-20T14:48:59Z</dcterms:modified>
</cp:coreProperties>
</file>