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ark\Desktop\"/>
    </mc:Choice>
  </mc:AlternateContent>
  <bookViews>
    <workbookView xWindow="0" yWindow="0" windowWidth="20730" windowHeight="11480" activeTab="5"/>
  </bookViews>
  <sheets>
    <sheet name="Sheet1" sheetId="1" r:id="rId1"/>
    <sheet name="Sheet2" sheetId="2" r:id="rId2"/>
    <sheet name="失业" sheetId="3" r:id="rId3"/>
    <sheet name="工商" sheetId="4" r:id="rId4"/>
    <sheet name="生育" sheetId="5" r:id="rId5"/>
    <sheet name="医疗" sheetId="6" r:id="rId6"/>
  </sheets>
  <calcPr calcId="152511" concurrentCalc="0"/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H4" i="1"/>
  <c r="K4" i="1"/>
  <c r="J4" i="1"/>
  <c r="L4" i="1"/>
  <c r="I4" i="1"/>
</calcChain>
</file>

<file path=xl/sharedStrings.xml><?xml version="1.0" encoding="utf-8"?>
<sst xmlns="http://schemas.openxmlformats.org/spreadsheetml/2006/main" count="52" uniqueCount="25">
  <si>
    <t>单位缴费基数</t>
  </si>
  <si>
    <t>本期实际缴费金额</t>
  </si>
  <si>
    <t>2016年1月-12月公司股东有无变更</t>
  </si>
  <si>
    <t>出资比例</t>
  </si>
  <si>
    <t>社保人员人数</t>
  </si>
  <si>
    <t>养老保险缴费基数</t>
  </si>
  <si>
    <t xml:space="preserve">失业保险缴费基数 </t>
  </si>
  <si>
    <t>医疗保险缴费基数</t>
  </si>
  <si>
    <t>生育保险缴费基数</t>
  </si>
  <si>
    <t>养老保险本期实际缴费金额</t>
  </si>
  <si>
    <t>失业保险本期实际缴费金额</t>
  </si>
  <si>
    <t>医疗保险本期实际缴费金额</t>
  </si>
  <si>
    <t xml:space="preserve">工伤保险本期实际缴费金额 </t>
  </si>
  <si>
    <t>生育保险本期实际缴费金额</t>
  </si>
  <si>
    <t>股东姓名</t>
  </si>
  <si>
    <t>股权变更日期</t>
  </si>
  <si>
    <t>变更前股权比例</t>
  </si>
  <si>
    <t>变更后股权比例</t>
  </si>
  <si>
    <t>股东姓名及身份证号</t>
    <phoneticPr fontId="1" type="noConversion"/>
  </si>
  <si>
    <t>刘腾飞371081198312238472</t>
    <phoneticPr fontId="1" type="noConversion"/>
  </si>
  <si>
    <t>程博150102197811142524</t>
    <phoneticPr fontId="1" type="noConversion"/>
  </si>
  <si>
    <t>正常缴费</t>
  </si>
  <si>
    <t>北京狼奔科技有限公司</t>
  </si>
  <si>
    <t>-</t>
  </si>
  <si>
    <t>正常缴纳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</si>
</sst>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rgb="FF333333"/>
      <name val="宋体"/>
      <family val="3"/>
      <charset val="134"/>
      <scheme val="minor"/>
    </font>
    <font>
      <sz val="6"/>
      <color rgb="FF333333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3" sqref="B3"/>
    </sheetView>
  </sheetViews>
  <sheetFormatPr defaultColWidth="9" defaultRowHeight="14" x14ac:dyDescent="0.25"/>
  <cols>
    <col min="1" max="1" width="30.36328125" customWidth="1"/>
    <col min="2" max="2" width="11.453125" customWidth="1"/>
    <col min="3" max="3" width="16.7265625" customWidth="1"/>
    <col min="4" max="4" width="9.453125" customWidth="1"/>
    <col min="5" max="5" width="8.26953125" customWidth="1"/>
    <col min="6" max="6" width="9" customWidth="1"/>
    <col min="7" max="7" width="8.90625" customWidth="1"/>
    <col min="8" max="8" width="13.08984375" customWidth="1"/>
    <col min="9" max="12" width="9.453125" bestFit="1" customWidth="1"/>
    <col min="13" max="13" width="12.36328125" customWidth="1"/>
  </cols>
  <sheetData>
    <row r="1" spans="1:16" x14ac:dyDescent="0.25">
      <c r="D1" s="6" t="s">
        <v>0</v>
      </c>
      <c r="E1" s="6"/>
      <c r="F1" s="6"/>
      <c r="G1" s="6"/>
      <c r="H1" s="7" t="s">
        <v>1</v>
      </c>
      <c r="I1" s="7"/>
      <c r="J1" s="7"/>
      <c r="K1" s="7"/>
      <c r="L1" s="7"/>
      <c r="M1" s="7" t="s">
        <v>2</v>
      </c>
      <c r="N1" s="7"/>
      <c r="O1" s="7"/>
      <c r="P1" s="7"/>
    </row>
    <row r="2" spans="1:16" s="1" customFormat="1" ht="59.15" customHeight="1" x14ac:dyDescent="0.25">
      <c r="A2" s="1" t="s">
        <v>18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1:16" x14ac:dyDescent="0.25">
      <c r="A3" t="s">
        <v>19</v>
      </c>
      <c r="C3">
        <v>1</v>
      </c>
      <c r="D3">
        <v>8000</v>
      </c>
      <c r="E3">
        <v>8000</v>
      </c>
      <c r="F3">
        <v>8000</v>
      </c>
      <c r="G3">
        <v>8000</v>
      </c>
      <c r="H3" s="2">
        <f>1520*7</f>
        <v>10640</v>
      </c>
      <c r="I3" s="2">
        <f>64*7</f>
        <v>448</v>
      </c>
      <c r="J3" s="2">
        <f>800*7</f>
        <v>5600</v>
      </c>
      <c r="K3" s="2">
        <f>16*7</f>
        <v>112</v>
      </c>
      <c r="L3" s="2">
        <f>64*7</f>
        <v>448</v>
      </c>
    </row>
    <row r="4" spans="1:16" x14ac:dyDescent="0.25">
      <c r="A4" t="s">
        <v>20</v>
      </c>
      <c r="C4">
        <v>1</v>
      </c>
      <c r="D4">
        <v>2834</v>
      </c>
      <c r="E4">
        <v>2834</v>
      </c>
      <c r="F4">
        <v>4252</v>
      </c>
      <c r="G4">
        <v>4252</v>
      </c>
      <c r="H4" s="2">
        <f>538.46*5</f>
        <v>2692.3</v>
      </c>
      <c r="I4" s="3">
        <f>22.67*5</f>
        <v>113.35000000000001</v>
      </c>
      <c r="J4" s="3">
        <f>425.2*5</f>
        <v>2126</v>
      </c>
      <c r="K4" s="3">
        <f>8.5*5</f>
        <v>42.5</v>
      </c>
      <c r="L4" s="3">
        <f>34.02*5</f>
        <v>170.10000000000002</v>
      </c>
    </row>
  </sheetData>
  <mergeCells count="3">
    <mergeCell ref="D1:G1"/>
    <mergeCell ref="H1:L1"/>
    <mergeCell ref="M1:P1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8" sqref="C8"/>
    </sheetView>
  </sheetViews>
  <sheetFormatPr defaultColWidth="9" defaultRowHeight="14" x14ac:dyDescent="0.25"/>
  <sheetData>
    <row r="1" spans="1:6" ht="15" x14ac:dyDescent="0.25">
      <c r="A1" s="4">
        <v>42522</v>
      </c>
      <c r="B1" s="5" t="s">
        <v>21</v>
      </c>
      <c r="C1" s="5">
        <v>8000</v>
      </c>
      <c r="D1" s="5">
        <v>1520</v>
      </c>
      <c r="E1" s="5">
        <v>640</v>
      </c>
      <c r="F1" s="5" t="s">
        <v>22</v>
      </c>
    </row>
    <row r="2" spans="1:6" ht="15" x14ac:dyDescent="0.25">
      <c r="A2" s="4">
        <v>42552</v>
      </c>
      <c r="B2" s="5" t="s">
        <v>21</v>
      </c>
      <c r="C2" s="5">
        <v>8800</v>
      </c>
      <c r="D2" s="5">
        <v>1672</v>
      </c>
      <c r="E2" s="5">
        <v>704</v>
      </c>
      <c r="F2" s="5" t="s">
        <v>22</v>
      </c>
    </row>
    <row r="3" spans="1:6" ht="15" x14ac:dyDescent="0.25">
      <c r="A3" s="4">
        <v>42583</v>
      </c>
      <c r="B3" s="5" t="s">
        <v>21</v>
      </c>
      <c r="C3" s="5">
        <v>8800</v>
      </c>
      <c r="D3" s="5">
        <v>1672</v>
      </c>
      <c r="E3" s="5">
        <v>704</v>
      </c>
      <c r="F3" s="5" t="s">
        <v>22</v>
      </c>
    </row>
    <row r="4" spans="1:6" ht="15" x14ac:dyDescent="0.25">
      <c r="A4" s="4">
        <v>42614</v>
      </c>
      <c r="B4" s="5" t="s">
        <v>21</v>
      </c>
      <c r="C4" s="5">
        <v>8800</v>
      </c>
      <c r="D4" s="5">
        <v>1672</v>
      </c>
      <c r="E4" s="5">
        <v>704</v>
      </c>
      <c r="F4" s="5" t="s">
        <v>22</v>
      </c>
    </row>
    <row r="5" spans="1:6" ht="15" x14ac:dyDescent="0.25">
      <c r="A5" s="4">
        <v>42644</v>
      </c>
      <c r="B5" s="5" t="s">
        <v>21</v>
      </c>
      <c r="C5" s="5">
        <v>8800</v>
      </c>
      <c r="D5" s="5">
        <v>1672</v>
      </c>
      <c r="E5" s="5">
        <v>704</v>
      </c>
      <c r="F5" s="5" t="s">
        <v>22</v>
      </c>
    </row>
    <row r="6" spans="1:6" ht="15" x14ac:dyDescent="0.25">
      <c r="A6" s="4">
        <v>42675</v>
      </c>
      <c r="B6" s="5" t="s">
        <v>21</v>
      </c>
      <c r="C6" s="5">
        <v>8800</v>
      </c>
      <c r="D6" s="5">
        <v>1672</v>
      </c>
      <c r="E6" s="5">
        <v>704</v>
      </c>
      <c r="F6" s="5" t="s">
        <v>22</v>
      </c>
    </row>
    <row r="7" spans="1:6" ht="15" x14ac:dyDescent="0.25">
      <c r="A7" s="4">
        <v>42705</v>
      </c>
      <c r="B7" s="5" t="s">
        <v>21</v>
      </c>
      <c r="C7" s="5">
        <v>8800</v>
      </c>
      <c r="D7" s="5">
        <v>1672</v>
      </c>
      <c r="E7" s="5">
        <v>704</v>
      </c>
      <c r="F7" s="5" t="s">
        <v>22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ColWidth="9" defaultRowHeight="14" x14ac:dyDescent="0.25"/>
  <sheetData>
    <row r="1" spans="1:4" x14ac:dyDescent="0.25">
      <c r="A1" s="8">
        <v>42491</v>
      </c>
      <c r="B1" s="9" t="s">
        <v>23</v>
      </c>
      <c r="C1" s="9" t="s">
        <v>23</v>
      </c>
      <c r="D1" s="9" t="s">
        <v>23</v>
      </c>
    </row>
    <row r="2" spans="1:4" x14ac:dyDescent="0.25">
      <c r="A2" s="8">
        <v>42522</v>
      </c>
      <c r="B2" s="9">
        <v>8000</v>
      </c>
      <c r="C2" s="9">
        <v>64</v>
      </c>
      <c r="D2" s="9">
        <v>0</v>
      </c>
    </row>
    <row r="3" spans="1:4" x14ac:dyDescent="0.25">
      <c r="A3" s="8">
        <v>42552</v>
      </c>
      <c r="B3" s="9">
        <v>8800</v>
      </c>
      <c r="C3" s="9">
        <v>70.400000000000006</v>
      </c>
      <c r="D3" s="9">
        <v>0</v>
      </c>
    </row>
    <row r="4" spans="1:4" x14ac:dyDescent="0.25">
      <c r="A4" s="8">
        <v>42583</v>
      </c>
      <c r="B4" s="9">
        <v>8800</v>
      </c>
      <c r="C4" s="9">
        <v>70.400000000000006</v>
      </c>
      <c r="D4" s="9">
        <v>0</v>
      </c>
    </row>
    <row r="5" spans="1:4" x14ac:dyDescent="0.25">
      <c r="A5" s="8">
        <v>42614</v>
      </c>
      <c r="B5" s="9">
        <v>8800</v>
      </c>
      <c r="C5" s="9">
        <v>70.400000000000006</v>
      </c>
      <c r="D5" s="9">
        <v>0</v>
      </c>
    </row>
    <row r="6" spans="1:4" x14ac:dyDescent="0.25">
      <c r="A6" s="8">
        <v>42644</v>
      </c>
      <c r="B6" s="9">
        <v>8800</v>
      </c>
      <c r="C6" s="9">
        <v>70.400000000000006</v>
      </c>
      <c r="D6" s="9">
        <v>0</v>
      </c>
    </row>
    <row r="7" spans="1:4" x14ac:dyDescent="0.25">
      <c r="A7" s="8">
        <v>42675</v>
      </c>
      <c r="B7" s="9">
        <v>8800</v>
      </c>
      <c r="C7" s="9">
        <v>70.400000000000006</v>
      </c>
      <c r="D7" s="9">
        <v>0</v>
      </c>
    </row>
    <row r="8" spans="1:4" x14ac:dyDescent="0.25">
      <c r="A8" s="8">
        <v>42705</v>
      </c>
      <c r="B8" s="9">
        <v>8800</v>
      </c>
      <c r="C8" s="9">
        <v>70.400000000000006</v>
      </c>
      <c r="D8" s="9">
        <v>0</v>
      </c>
    </row>
  </sheetData>
  <phoneticPr fontId="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4" x14ac:dyDescent="0.25"/>
  <sheetData>
    <row r="1" spans="1:3" x14ac:dyDescent="0.25">
      <c r="A1" s="8">
        <v>42522</v>
      </c>
      <c r="B1" s="9">
        <v>0</v>
      </c>
      <c r="C1" s="9">
        <v>16</v>
      </c>
    </row>
    <row r="2" spans="1:3" x14ac:dyDescent="0.25">
      <c r="A2" s="8">
        <v>42552</v>
      </c>
      <c r="B2" s="9">
        <v>8800</v>
      </c>
      <c r="C2" s="9">
        <v>17.600000000000001</v>
      </c>
    </row>
    <row r="3" spans="1:3" x14ac:dyDescent="0.25">
      <c r="A3" s="8">
        <v>42583</v>
      </c>
      <c r="B3" s="9">
        <v>8800</v>
      </c>
      <c r="C3" s="9">
        <v>17.600000000000001</v>
      </c>
    </row>
    <row r="4" spans="1:3" x14ac:dyDescent="0.25">
      <c r="A4" s="8">
        <v>42614</v>
      </c>
      <c r="B4" s="9">
        <v>8800</v>
      </c>
      <c r="C4" s="9">
        <v>17.600000000000001</v>
      </c>
    </row>
    <row r="5" spans="1:3" x14ac:dyDescent="0.25">
      <c r="A5" s="8">
        <v>42644</v>
      </c>
      <c r="B5" s="9">
        <v>8800</v>
      </c>
      <c r="C5" s="9">
        <v>17.600000000000001</v>
      </c>
    </row>
    <row r="6" spans="1:3" x14ac:dyDescent="0.25">
      <c r="A6" s="8">
        <v>42675</v>
      </c>
      <c r="B6" s="9">
        <v>8800</v>
      </c>
      <c r="C6" s="9">
        <v>17.600000000000001</v>
      </c>
    </row>
    <row r="7" spans="1:3" x14ac:dyDescent="0.25">
      <c r="A7" s="8">
        <v>42705</v>
      </c>
      <c r="B7" s="9">
        <v>8800</v>
      </c>
      <c r="C7" s="9">
        <v>17.600000000000001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4" x14ac:dyDescent="0.25"/>
  <sheetData>
    <row r="1" spans="1:3" x14ac:dyDescent="0.25">
      <c r="A1" s="8">
        <v>42522</v>
      </c>
      <c r="B1" s="9">
        <v>8000</v>
      </c>
      <c r="C1" s="9">
        <v>64</v>
      </c>
    </row>
    <row r="2" spans="1:3" x14ac:dyDescent="0.25">
      <c r="A2" s="8">
        <v>42552</v>
      </c>
      <c r="B2" s="9">
        <v>8800</v>
      </c>
      <c r="C2" s="9">
        <v>70.400000000000006</v>
      </c>
    </row>
    <row r="3" spans="1:3" x14ac:dyDescent="0.25">
      <c r="A3" s="8">
        <v>42583</v>
      </c>
      <c r="B3" s="9">
        <v>8800</v>
      </c>
      <c r="C3" s="9">
        <v>70.400000000000006</v>
      </c>
    </row>
    <row r="4" spans="1:3" x14ac:dyDescent="0.25">
      <c r="A4" s="8">
        <v>42614</v>
      </c>
      <c r="B4" s="9">
        <v>8800</v>
      </c>
      <c r="C4" s="9">
        <v>70.400000000000006</v>
      </c>
    </row>
    <row r="5" spans="1:3" x14ac:dyDescent="0.25">
      <c r="A5" s="8">
        <v>42644</v>
      </c>
      <c r="B5" s="9">
        <v>8800</v>
      </c>
      <c r="C5" s="9">
        <v>70.400000000000006</v>
      </c>
    </row>
    <row r="6" spans="1:3" x14ac:dyDescent="0.25">
      <c r="A6" s="8">
        <v>42675</v>
      </c>
      <c r="B6" s="9">
        <v>8800</v>
      </c>
      <c r="C6" s="9">
        <v>70.400000000000006</v>
      </c>
    </row>
    <row r="7" spans="1:3" x14ac:dyDescent="0.25">
      <c r="A7" s="8">
        <v>42705</v>
      </c>
      <c r="B7" s="9">
        <v>8800</v>
      </c>
      <c r="C7" s="9">
        <v>70.400000000000006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7"/>
    </sheetView>
  </sheetViews>
  <sheetFormatPr defaultRowHeight="14" x14ac:dyDescent="0.25"/>
  <sheetData>
    <row r="1" spans="1:6" ht="15" x14ac:dyDescent="0.25">
      <c r="A1" s="8">
        <v>42522</v>
      </c>
      <c r="B1" s="9" t="s">
        <v>24</v>
      </c>
      <c r="C1" s="9">
        <v>8000</v>
      </c>
      <c r="D1" s="9">
        <v>800</v>
      </c>
      <c r="E1" s="9">
        <v>163</v>
      </c>
      <c r="F1" s="9" t="s">
        <v>22</v>
      </c>
    </row>
    <row r="2" spans="1:6" ht="15" x14ac:dyDescent="0.25">
      <c r="A2" s="8">
        <v>42552</v>
      </c>
      <c r="B2" s="9" t="s">
        <v>24</v>
      </c>
      <c r="C2" s="9">
        <v>8800</v>
      </c>
      <c r="D2" s="9">
        <v>880</v>
      </c>
      <c r="E2" s="9">
        <v>179</v>
      </c>
      <c r="F2" s="9" t="s">
        <v>22</v>
      </c>
    </row>
    <row r="3" spans="1:6" ht="15" x14ac:dyDescent="0.25">
      <c r="A3" s="8">
        <v>42583</v>
      </c>
      <c r="B3" s="9" t="s">
        <v>24</v>
      </c>
      <c r="C3" s="9">
        <v>8800</v>
      </c>
      <c r="D3" s="9">
        <v>880</v>
      </c>
      <c r="E3" s="9">
        <v>179</v>
      </c>
      <c r="F3" s="9" t="s">
        <v>22</v>
      </c>
    </row>
    <row r="4" spans="1:6" ht="15" x14ac:dyDescent="0.25">
      <c r="A4" s="8">
        <v>42614</v>
      </c>
      <c r="B4" s="9" t="s">
        <v>24</v>
      </c>
      <c r="C4" s="9">
        <v>8800</v>
      </c>
      <c r="D4" s="9">
        <v>880</v>
      </c>
      <c r="E4" s="9">
        <v>179</v>
      </c>
      <c r="F4" s="9" t="s">
        <v>22</v>
      </c>
    </row>
    <row r="5" spans="1:6" ht="15" x14ac:dyDescent="0.25">
      <c r="A5" s="8">
        <v>42644</v>
      </c>
      <c r="B5" s="9" t="s">
        <v>24</v>
      </c>
      <c r="C5" s="9">
        <v>8800</v>
      </c>
      <c r="D5" s="9">
        <v>880</v>
      </c>
      <c r="E5" s="9">
        <v>179</v>
      </c>
      <c r="F5" s="9" t="s">
        <v>22</v>
      </c>
    </row>
    <row r="6" spans="1:6" ht="15" x14ac:dyDescent="0.25">
      <c r="A6" s="8">
        <v>42675</v>
      </c>
      <c r="B6" s="9" t="s">
        <v>24</v>
      </c>
      <c r="C6" s="9">
        <v>8800</v>
      </c>
      <c r="D6" s="9">
        <v>880</v>
      </c>
      <c r="E6" s="9">
        <v>179</v>
      </c>
      <c r="F6" s="9" t="s">
        <v>22</v>
      </c>
    </row>
    <row r="7" spans="1:6" ht="15" x14ac:dyDescent="0.25">
      <c r="A7" s="8">
        <v>42705</v>
      </c>
      <c r="B7" s="9" t="s">
        <v>24</v>
      </c>
      <c r="C7" s="9">
        <v>8800</v>
      </c>
      <c r="D7" s="9">
        <v>880</v>
      </c>
      <c r="E7" s="9">
        <v>179</v>
      </c>
      <c r="F7" s="9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失业</vt:lpstr>
      <vt:lpstr>工商</vt:lpstr>
      <vt:lpstr>生育</vt:lpstr>
      <vt:lpstr>医疗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clark</cp:lastModifiedBy>
  <dcterms:created xsi:type="dcterms:W3CDTF">2017-02-06T02:46:09Z</dcterms:created>
  <dcterms:modified xsi:type="dcterms:W3CDTF">2017-03-23T06:05:18Z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