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rikLindau/Desktop/am10.mam2023-main/Final-Project/"/>
    </mc:Choice>
  </mc:AlternateContent>
  <xr:revisionPtr revIDLastSave="0" documentId="13_ncr:1_{82BAD248-CFE7-B543-89D9-7C517EA555B4}" xr6:coauthVersionLast="47" xr6:coauthVersionMax="47" xr10:uidLastSave="{00000000-0000-0000-0000-000000000000}"/>
  <bookViews>
    <workbookView xWindow="0" yWindow="500" windowWidth="28800" windowHeight="17500" xr2:uid="{863ED492-AC8C-C342-BCBA-EEA5C0C4519E}"/>
  </bookViews>
  <sheets>
    <sheet name="Sheet1" sheetId="1" r:id="rId1"/>
    <sheet name="Sheet2" sheetId="2" r:id="rId2"/>
  </sheets>
  <definedNames>
    <definedName name="_xlnm._FilterDatabase" localSheetId="0" hidden="1">Sheet1!$I$13:$J$21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20" i="1"/>
  <c r="G20" i="1"/>
  <c r="M10" i="1"/>
  <c r="L10" i="1"/>
  <c r="W9" i="1"/>
  <c r="V9" i="1"/>
  <c r="U9" i="1"/>
  <c r="T9" i="1"/>
  <c r="S9" i="1"/>
  <c r="R9" i="1"/>
  <c r="R8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M17" i="1"/>
  <c r="L17" i="1"/>
  <c r="W20" i="1"/>
  <c r="V20" i="1"/>
  <c r="U20" i="1"/>
  <c r="T20" i="1"/>
  <c r="S20" i="1"/>
  <c r="R20" i="1"/>
  <c r="Q20" i="1"/>
  <c r="P20" i="1"/>
  <c r="O20" i="1"/>
  <c r="N20" i="1"/>
  <c r="M20" i="1"/>
  <c r="L20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T18" i="1"/>
  <c r="U18" i="1"/>
  <c r="V18" i="1"/>
  <c r="W18" i="1"/>
  <c r="S18" i="1"/>
  <c r="R18" i="1"/>
  <c r="V17" i="1"/>
  <c r="W17" i="1"/>
  <c r="U17" i="1"/>
  <c r="T17" i="1"/>
  <c r="S17" i="1"/>
  <c r="R17" i="1"/>
  <c r="Q17" i="1"/>
  <c r="P17" i="1"/>
  <c r="O17" i="1"/>
  <c r="N17" i="1"/>
  <c r="Q15" i="1"/>
  <c r="P15" i="1"/>
  <c r="W16" i="1"/>
  <c r="V16" i="1"/>
  <c r="U16" i="1"/>
  <c r="T16" i="1"/>
  <c r="S16" i="1"/>
  <c r="R16" i="1"/>
  <c r="Q16" i="1"/>
  <c r="P16" i="1"/>
  <c r="O16" i="1"/>
  <c r="N16" i="1"/>
  <c r="M16" i="1"/>
  <c r="L16" i="1"/>
  <c r="W15" i="1"/>
  <c r="V15" i="1"/>
  <c r="U15" i="1"/>
  <c r="T15" i="1"/>
  <c r="S15" i="1"/>
  <c r="R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M13" i="1"/>
  <c r="L13" i="1"/>
  <c r="K8" i="1"/>
  <c r="J8" i="1"/>
  <c r="W10" i="1"/>
  <c r="V10" i="1"/>
  <c r="U10" i="1"/>
  <c r="T10" i="1"/>
  <c r="S10" i="1"/>
  <c r="R10" i="1"/>
  <c r="Q10" i="1"/>
  <c r="P10" i="1"/>
  <c r="O10" i="1"/>
  <c r="N10" i="1"/>
  <c r="W12" i="1"/>
  <c r="V12" i="1"/>
  <c r="U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M12" i="1"/>
  <c r="L12" i="1"/>
  <c r="I11" i="1"/>
  <c r="H11" i="1"/>
  <c r="W8" i="1"/>
  <c r="V8" i="1"/>
  <c r="U8" i="1"/>
  <c r="T8" i="1"/>
  <c r="S8" i="1"/>
  <c r="Q8" i="1"/>
  <c r="P8" i="1"/>
  <c r="O8" i="1"/>
  <c r="N8" i="1"/>
  <c r="M8" i="1"/>
  <c r="L8" i="1"/>
  <c r="W7" i="1"/>
  <c r="V7" i="1"/>
  <c r="U7" i="1"/>
  <c r="T7" i="1"/>
  <c r="S7" i="1"/>
  <c r="R7" i="1"/>
  <c r="Q7" i="1"/>
  <c r="P7" i="1"/>
  <c r="W2" i="1"/>
  <c r="V2" i="1"/>
  <c r="U2" i="1"/>
  <c r="T2" i="1"/>
  <c r="W3" i="1"/>
  <c r="V3" i="1"/>
  <c r="U3" i="1"/>
  <c r="T3" i="1"/>
  <c r="S3" i="1"/>
  <c r="R3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M4" i="1"/>
  <c r="K5" i="1"/>
  <c r="J5" i="1"/>
  <c r="L4" i="1"/>
  <c r="W6" i="1"/>
  <c r="V6" i="1"/>
  <c r="O7" i="1"/>
  <c r="N7" i="1"/>
  <c r="M5" i="1"/>
  <c r="L5" i="1"/>
  <c r="Q3" i="1"/>
  <c r="P3" i="1"/>
  <c r="S2" i="1"/>
  <c r="R2" i="1"/>
  <c r="G23" i="1" l="1"/>
  <c r="F23" i="1"/>
  <c r="G22" i="1"/>
  <c r="F22" i="1"/>
  <c r="G21" i="1"/>
  <c r="F21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E23" i="1"/>
  <c r="D23" i="1"/>
  <c r="E22" i="1"/>
  <c r="D22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K1" i="1"/>
  <c r="M1" i="1" s="1"/>
  <c r="O1" i="1" s="1"/>
  <c r="Q1" i="1" s="1"/>
  <c r="S1" i="1" s="1"/>
  <c r="U1" i="1" s="1"/>
  <c r="W1" i="1" s="1"/>
  <c r="J1" i="1"/>
  <c r="L1" i="1" s="1"/>
  <c r="N1" i="1" s="1"/>
  <c r="P1" i="1" s="1"/>
  <c r="R1" i="1" s="1"/>
  <c r="T1" i="1" s="1"/>
  <c r="V1" i="1" s="1"/>
</calcChain>
</file>

<file path=xl/sharedStrings.xml><?xml version="1.0" encoding="utf-8"?>
<sst xmlns="http://schemas.openxmlformats.org/spreadsheetml/2006/main" count="74" uniqueCount="29">
  <si>
    <t>Origin</t>
  </si>
  <si>
    <t>Destination</t>
  </si>
  <si>
    <t>origin_lat</t>
  </si>
  <si>
    <t>origin_lng</t>
  </si>
  <si>
    <t>dest_lng</t>
  </si>
  <si>
    <t>dest_lat</t>
  </si>
  <si>
    <t>stop1_lat</t>
  </si>
  <si>
    <t>stop1_lng</t>
  </si>
  <si>
    <t>Asia</t>
  </si>
  <si>
    <t>South &amp; Central America</t>
  </si>
  <si>
    <t>Sub Saharan Africa</t>
  </si>
  <si>
    <t>Australasia &amp; Oceania</t>
  </si>
  <si>
    <t>North America</t>
  </si>
  <si>
    <t>Europe</t>
  </si>
  <si>
    <t>Indian Sub Cont. &amp; Middle East</t>
  </si>
  <si>
    <t>region</t>
  </si>
  <si>
    <t>port</t>
  </si>
  <si>
    <t>Shanghai</t>
  </si>
  <si>
    <t>Melbourne</t>
  </si>
  <si>
    <t>Rotterdam</t>
  </si>
  <si>
    <t>Mundra</t>
  </si>
  <si>
    <t>Santos</t>
  </si>
  <si>
    <t>Los Angeles</t>
  </si>
  <si>
    <t>New York</t>
  </si>
  <si>
    <t>Durban</t>
  </si>
  <si>
    <t>lat</t>
  </si>
  <si>
    <t>lng</t>
  </si>
  <si>
    <t xml:space="preserve"> </t>
  </si>
  <si>
    <t>origin_dest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</si>
</sst>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D5556-852D-8141-8FA2-6CB20460BB25}">
  <dimension ref="A1:W23"/>
  <sheetViews>
    <sheetView tabSelected="1" workbookViewId="0">
      <selection activeCell="I6" sqref="I6"/>
    </sheetView>
  </sheetViews>
  <sheetFormatPr baseColWidth="10" defaultRowHeight="16"/>
  <cols>
    <col min="1" max="2" width="25.42578125" bestFit="1" customWidth="1"/>
    <col min="3" max="3" width="25.42578125" customWidth="1"/>
    <col min="4" max="4" width="10.85546875" bestFit="1" customWidth="1"/>
    <col min="5" max="5" width="11" bestFit="1" customWidth="1"/>
    <col min="6" max="6" width="10.85546875" bestFit="1" customWidth="1"/>
    <col min="7" max="7" width="11" bestFit="1" customWidth="1"/>
    <col min="8" max="10" width="10.85546875" bestFit="1" customWidth="1"/>
    <col min="11" max="11" width="11" bestFit="1" customWidth="1"/>
    <col min="12" max="12" width="10.85546875" bestFit="1" customWidth="1"/>
    <col min="13" max="13" width="11" bestFit="1" customWidth="1"/>
  </cols>
  <sheetData>
    <row r="1" spans="1:23">
      <c r="A1" t="s">
        <v>0</v>
      </c>
      <c r="B1" t="s">
        <v>1</v>
      </c>
      <c r="C1" t="s">
        <v>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tr">
        <f t="shared" ref="J1:W1" si="0">+LEFT(H1,4) &amp; (MID(H1,5,1)+1) &amp; RIGHT(H1,4)</f>
        <v>stop2_lat</v>
      </c>
      <c r="K1" t="str">
        <f t="shared" si="0"/>
        <v>stop2_lng</v>
      </c>
      <c r="L1" t="str">
        <f t="shared" si="0"/>
        <v>stop3_lat</v>
      </c>
      <c r="M1" t="str">
        <f t="shared" si="0"/>
        <v>stop3_lng</v>
      </c>
      <c r="N1" t="str">
        <f t="shared" si="0"/>
        <v>stop4_lat</v>
      </c>
      <c r="O1" t="str">
        <f t="shared" si="0"/>
        <v>stop4_lng</v>
      </c>
      <c r="P1" t="str">
        <f t="shared" si="0"/>
        <v>stop5_lat</v>
      </c>
      <c r="Q1" t="str">
        <f t="shared" si="0"/>
        <v>stop5_lng</v>
      </c>
      <c r="R1" t="str">
        <f t="shared" si="0"/>
        <v>stop6_lat</v>
      </c>
      <c r="S1" t="str">
        <f t="shared" si="0"/>
        <v>stop6_lng</v>
      </c>
      <c r="T1" t="str">
        <f t="shared" si="0"/>
        <v>stop7_lat</v>
      </c>
      <c r="U1" t="str">
        <f t="shared" si="0"/>
        <v>stop7_lng</v>
      </c>
      <c r="V1" t="str">
        <f t="shared" si="0"/>
        <v>stop8_lat</v>
      </c>
      <c r="W1" t="str">
        <f t="shared" si="0"/>
        <v>stop8_lng</v>
      </c>
    </row>
    <row r="2" spans="1:23">
      <c r="A2" t="s">
        <v>8</v>
      </c>
      <c r="B2" t="s">
        <v>9</v>
      </c>
      <c r="C2" t="str">
        <f>+A2&amp;"-"&amp;B2</f>
        <v>Asia-South &amp; Central America</v>
      </c>
      <c r="D2" s="1">
        <f>+INDEX(Sheet2!$A$1:$D$9,MATCH(Sheet1!$A2,Sheet2!$A$1:$A$9,0),3)</f>
        <v>30.6266732234863</v>
      </c>
      <c r="E2" s="1">
        <f>+INDEX(Sheet2!$A$1:$D$9,MATCH(Sheet1!$A2,Sheet2!$A$1:$A$9,0),4)</f>
        <v>122.06337127281201</v>
      </c>
      <c r="F2" s="1">
        <f>+INDEX(Sheet2!$A$1:$D$9,MATCH(Sheet1!$B2,Sheet2!$A$1:$A$9,0),3)</f>
        <v>-23.965972128617299</v>
      </c>
      <c r="G2" s="1">
        <f>+INDEX(Sheet2!$A$1:$D$9,MATCH(Sheet1!$B2,Sheet2!$A$1:$A$9,0),4)</f>
        <v>-46.301868599215197</v>
      </c>
      <c r="H2">
        <v>0.32615903366863802</v>
      </c>
      <c r="I2">
        <v>104.77910476271499</v>
      </c>
      <c r="J2">
        <v>6.93132601116623</v>
      </c>
      <c r="K2">
        <v>96.126566893755907</v>
      </c>
      <c r="L2">
        <v>4.4223134135842699</v>
      </c>
      <c r="M2">
        <v>76.688156921819299</v>
      </c>
      <c r="N2">
        <v>-30.179045109640899</v>
      </c>
      <c r="O2">
        <v>45.407566734177898</v>
      </c>
      <c r="P2">
        <v>-35.535641309928401</v>
      </c>
      <c r="Q2">
        <v>19.486278107899501</v>
      </c>
      <c r="R2" s="1">
        <f>+INDEX(Sheet2!$A$1:$D$9,MATCH(Sheet1!$B2,Sheet2!$A$1:$A$9,0),3)</f>
        <v>-23.965972128617299</v>
      </c>
      <c r="S2" s="1">
        <f>+INDEX(Sheet2!$A$1:$D$9,MATCH(Sheet1!$B2,Sheet2!$A$1:$A$9,0),4)</f>
        <v>-46.301868599215197</v>
      </c>
      <c r="T2" t="e">
        <f>NA()</f>
        <v>#N/A</v>
      </c>
      <c r="U2" t="e">
        <f>NA()</f>
        <v>#N/A</v>
      </c>
      <c r="V2" t="e">
        <f>NA()</f>
        <v>#N/A</v>
      </c>
      <c r="W2" t="e">
        <f>NA()</f>
        <v>#N/A</v>
      </c>
    </row>
    <row r="3" spans="1:23">
      <c r="A3" t="s">
        <v>8</v>
      </c>
      <c r="B3" t="s">
        <v>10</v>
      </c>
      <c r="C3" t="str">
        <f t="shared" ref="C3:C23" si="1">+A3&amp;"-"&amp;B3</f>
        <v>Asia-Sub Saharan Africa</v>
      </c>
      <c r="D3" s="1">
        <f>+INDEX(Sheet2!$A$1:$D$9,MATCH(Sheet1!$A3,Sheet2!$A$1:$A$9,0),3)</f>
        <v>30.6266732234863</v>
      </c>
      <c r="E3" s="1">
        <f>+INDEX(Sheet2!$A$1:$D$9,MATCH(Sheet1!$A3,Sheet2!$A$1:$A$9,0),4)</f>
        <v>122.06337127281201</v>
      </c>
      <c r="F3" s="1">
        <f>+INDEX(Sheet2!$A$1:$D$9,MATCH(Sheet1!$B3,Sheet2!$A$1:$A$9,0),3)</f>
        <v>-29.870034733063601</v>
      </c>
      <c r="G3" s="1">
        <f>+INDEX(Sheet2!$A$1:$D$9,MATCH(Sheet1!$B3,Sheet2!$A$1:$A$9,0),4)</f>
        <v>31.0532212760702</v>
      </c>
      <c r="H3">
        <v>0.32615903366863802</v>
      </c>
      <c r="I3">
        <v>104.77910476271499</v>
      </c>
      <c r="J3">
        <v>6.93132601116623</v>
      </c>
      <c r="K3">
        <v>96.126566893755907</v>
      </c>
      <c r="L3">
        <v>4.4223134135842699</v>
      </c>
      <c r="M3">
        <v>76.688156921819299</v>
      </c>
      <c r="N3">
        <v>-30.179045109640899</v>
      </c>
      <c r="O3">
        <v>45.407566734177898</v>
      </c>
      <c r="P3" s="1">
        <f>+INDEX(Sheet2!$A$1:$D$9,MATCH(Sheet1!$B3,Sheet2!$A$1:$A$9,0),3)</f>
        <v>-29.870034733063601</v>
      </c>
      <c r="Q3" s="1">
        <f>+INDEX(Sheet2!$A$1:$D$9,MATCH(Sheet1!$B3,Sheet2!$A$1:$A$9,0),4)</f>
        <v>31.0532212760702</v>
      </c>
      <c r="R3" t="e">
        <f>NA()</f>
        <v>#N/A</v>
      </c>
      <c r="S3" t="e">
        <f>NA()</f>
        <v>#N/A</v>
      </c>
      <c r="T3" t="e">
        <f>NA()</f>
        <v>#N/A</v>
      </c>
      <c r="U3" t="e">
        <f>NA()</f>
        <v>#N/A</v>
      </c>
      <c r="V3" t="e">
        <f>NA()</f>
        <v>#N/A</v>
      </c>
      <c r="W3" t="e">
        <f>NA()</f>
        <v>#N/A</v>
      </c>
    </row>
    <row r="4" spans="1:23">
      <c r="A4" t="s">
        <v>8</v>
      </c>
      <c r="B4" t="s">
        <v>11</v>
      </c>
      <c r="C4" t="str">
        <f t="shared" si="1"/>
        <v>Asia-Australasia &amp; Oceania</v>
      </c>
      <c r="D4" s="1">
        <f>+INDEX(Sheet2!$A$1:$D$9,MATCH(Sheet1!$A4,Sheet2!$A$1:$A$9,0),3)</f>
        <v>30.6266732234863</v>
      </c>
      <c r="E4" s="1">
        <f>+INDEX(Sheet2!$A$1:$D$9,MATCH(Sheet1!$A4,Sheet2!$A$1:$A$9,0),4)</f>
        <v>122.06337127281201</v>
      </c>
      <c r="F4" s="1">
        <f>+INDEX(Sheet2!$A$1:$D$9,MATCH(Sheet1!$B4,Sheet2!$A$1:$A$9,0),3)</f>
        <v>-37.838118128750502</v>
      </c>
      <c r="G4" s="1">
        <f>+INDEX(Sheet2!$A$1:$D$9,MATCH(Sheet1!$B4,Sheet2!$A$1:$A$9,0),4)</f>
        <v>144.90274535193399</v>
      </c>
      <c r="H4">
        <v>-23.899255527520101</v>
      </c>
      <c r="I4">
        <v>172.034692855591</v>
      </c>
      <c r="J4">
        <v>-39.387269016350999</v>
      </c>
      <c r="K4">
        <v>145.27919109759901</v>
      </c>
      <c r="L4" t="e">
        <f>NA()</f>
        <v>#N/A</v>
      </c>
      <c r="M4" t="e">
        <f>NA()</f>
        <v>#N/A</v>
      </c>
      <c r="N4" t="e">
        <f>NA()</f>
        <v>#N/A</v>
      </c>
      <c r="O4" t="e">
        <f>NA()</f>
        <v>#N/A</v>
      </c>
      <c r="P4" t="e">
        <f>NA()</f>
        <v>#N/A</v>
      </c>
      <c r="Q4" t="e">
        <f>NA()</f>
        <v>#N/A</v>
      </c>
      <c r="R4" t="e">
        <f>NA()</f>
        <v>#N/A</v>
      </c>
      <c r="S4" t="e">
        <f>NA()</f>
        <v>#N/A</v>
      </c>
      <c r="T4" t="e">
        <f>NA()</f>
        <v>#N/A</v>
      </c>
      <c r="U4" t="e">
        <f>NA()</f>
        <v>#N/A</v>
      </c>
      <c r="V4" t="e">
        <f>NA()</f>
        <v>#N/A</v>
      </c>
      <c r="W4" t="e">
        <f>NA()</f>
        <v>#N/A</v>
      </c>
    </row>
    <row r="5" spans="1:23">
      <c r="A5" t="s">
        <v>8</v>
      </c>
      <c r="B5" t="s">
        <v>12</v>
      </c>
      <c r="C5" t="str">
        <f t="shared" si="1"/>
        <v>Asia-North America</v>
      </c>
      <c r="D5" s="1">
        <f>+INDEX(Sheet2!$A$1:$D$9,MATCH(Sheet1!$A5,Sheet2!$A$1:$A$9,0),3)</f>
        <v>30.6266732234863</v>
      </c>
      <c r="E5" s="1">
        <f>+INDEX(Sheet2!$A$1:$D$9,MATCH(Sheet1!$A5,Sheet2!$A$1:$A$9,0),4)</f>
        <v>122.06337127281201</v>
      </c>
      <c r="F5" s="1">
        <f>+INDEX(Sheet2!$A$1:$D$9,MATCH(Sheet1!$B5,Sheet2!$A$1:$A$9,0),3)</f>
        <v>33.738928829079398</v>
      </c>
      <c r="G5" s="1">
        <f>+INDEX(Sheet2!$A$1:$D$9,MATCH(Sheet1!$B5,Sheet2!$A$1:$A$9,0),4)</f>
        <v>-118.264777052345</v>
      </c>
      <c r="H5" s="1">
        <v>28.852509246174399</v>
      </c>
      <c r="I5" s="1">
        <v>180</v>
      </c>
      <c r="J5" t="e">
        <f>NA()</f>
        <v>#N/A</v>
      </c>
      <c r="K5" t="e">
        <f>NA()</f>
        <v>#N/A</v>
      </c>
      <c r="L5" s="1">
        <f>+INDEX(Sheet2!$A$1:$D$9,MATCH(Sheet1!$B5,Sheet2!$A$1:$A$9,0),3)</f>
        <v>33.738928829079398</v>
      </c>
      <c r="M5" s="1">
        <f>+INDEX(Sheet2!$A$1:$D$9,MATCH(Sheet1!$B5,Sheet2!$A$1:$A$9,0),4)</f>
        <v>-118.264777052345</v>
      </c>
      <c r="N5" t="e">
        <f>NA()</f>
        <v>#N/A</v>
      </c>
      <c r="O5" t="e">
        <f>NA()</f>
        <v>#N/A</v>
      </c>
      <c r="P5" t="e">
        <f>NA()</f>
        <v>#N/A</v>
      </c>
      <c r="Q5" t="e">
        <f>NA()</f>
        <v>#N/A</v>
      </c>
      <c r="R5" t="e">
        <f>NA()</f>
        <v>#N/A</v>
      </c>
      <c r="S5" t="e">
        <f>NA()</f>
        <v>#N/A</v>
      </c>
      <c r="T5" t="e">
        <f>NA()</f>
        <v>#N/A</v>
      </c>
      <c r="U5" t="e">
        <f>NA()</f>
        <v>#N/A</v>
      </c>
      <c r="V5" t="e">
        <f>NA()</f>
        <v>#N/A</v>
      </c>
      <c r="W5" t="e">
        <f>NA()</f>
        <v>#N/A</v>
      </c>
    </row>
    <row r="6" spans="1:23">
      <c r="A6" t="s">
        <v>8</v>
      </c>
      <c r="B6" t="s">
        <v>13</v>
      </c>
      <c r="C6" t="str">
        <f t="shared" si="1"/>
        <v>Asia-Europe</v>
      </c>
      <c r="D6" s="1">
        <f>+INDEX(Sheet2!$A$1:$D$9,MATCH(Sheet1!$A6,Sheet2!$A$1:$A$9,0),3)</f>
        <v>30.6266732234863</v>
      </c>
      <c r="E6" s="1">
        <f>+INDEX(Sheet2!$A$1:$D$9,MATCH(Sheet1!$A6,Sheet2!$A$1:$A$9,0),4)</f>
        <v>122.06337127281201</v>
      </c>
      <c r="F6" s="1">
        <f>+INDEX(Sheet2!$A$1:$D$9,MATCH(Sheet1!$B6,Sheet2!$A$1:$A$9,0),3)</f>
        <v>51.956618679163398</v>
      </c>
      <c r="G6" s="1">
        <f>+INDEX(Sheet2!$A$1:$D$9,MATCH(Sheet1!$B6,Sheet2!$A$1:$A$9,0),4)</f>
        <v>4.1467650903390902</v>
      </c>
      <c r="H6">
        <v>0.32615903366863802</v>
      </c>
      <c r="I6">
        <v>104.77910476271499</v>
      </c>
      <c r="J6">
        <v>6.93132601116623</v>
      </c>
      <c r="K6">
        <v>96.126566893755907</v>
      </c>
      <c r="L6">
        <v>4.4223134135842699</v>
      </c>
      <c r="M6">
        <v>76.688156921819299</v>
      </c>
      <c r="N6">
        <v>13.2551860033333</v>
      </c>
      <c r="O6">
        <v>51.802606534642202</v>
      </c>
      <c r="P6">
        <v>12.7658380217795</v>
      </c>
      <c r="Q6">
        <v>43.440323288731499</v>
      </c>
      <c r="R6">
        <v>32.518550948766503</v>
      </c>
      <c r="S6">
        <v>31.791382902768898</v>
      </c>
      <c r="T6">
        <v>35.881509673545203</v>
      </c>
      <c r="U6">
        <v>-14.529944765804199</v>
      </c>
      <c r="V6" s="1">
        <f>+INDEX(Sheet2!$A$1:$D$9,MATCH(Sheet1!$B6,Sheet2!$A$1:$A$9,0),3)</f>
        <v>51.956618679163398</v>
      </c>
      <c r="W6" s="1">
        <f>+INDEX(Sheet2!$A$1:$D$9,MATCH(Sheet1!$B6,Sheet2!$A$1:$A$9,0),4)</f>
        <v>4.1467650903390902</v>
      </c>
    </row>
    <row r="7" spans="1:23" s="3" customFormat="1" ht="17" thickBot="1">
      <c r="A7" s="3" t="s">
        <v>8</v>
      </c>
      <c r="B7" s="3" t="s">
        <v>14</v>
      </c>
      <c r="C7" t="str">
        <f t="shared" si="1"/>
        <v>Asia-Indian Sub Cont. &amp; Middle East</v>
      </c>
      <c r="D7" s="4">
        <f>+INDEX(Sheet2!$A$1:$D$9,MATCH(Sheet1!$A7,Sheet2!$A$1:$A$9,0),3)</f>
        <v>30.6266732234863</v>
      </c>
      <c r="E7" s="4">
        <f>+INDEX(Sheet2!$A$1:$D$9,MATCH(Sheet1!$A7,Sheet2!$A$1:$A$9,0),4)</f>
        <v>122.06337127281201</v>
      </c>
      <c r="F7" s="4">
        <f>+INDEX(Sheet2!$A$1:$D$9,MATCH(Sheet1!$B7,Sheet2!$A$1:$A$9,0),3)</f>
        <v>22.738686301038101</v>
      </c>
      <c r="G7" s="4">
        <f>+INDEX(Sheet2!$A$1:$D$9,MATCH(Sheet1!$B7,Sheet2!$A$1:$A$9,0),4)</f>
        <v>69.704768514581801</v>
      </c>
      <c r="H7" s="3">
        <v>0.32615903366863802</v>
      </c>
      <c r="I7" s="3">
        <v>104.77910476271499</v>
      </c>
      <c r="J7" s="3">
        <v>6.93132601116623</v>
      </c>
      <c r="K7" s="3">
        <v>96.126566893755907</v>
      </c>
      <c r="L7" s="3">
        <v>4.4223134135842699</v>
      </c>
      <c r="M7" s="3">
        <v>76.688156921819299</v>
      </c>
      <c r="N7" s="4">
        <f>+INDEX(Sheet2!$A$1:$D$9,MATCH(Sheet1!$B7,Sheet2!$A$1:$A$9,0),3)</f>
        <v>22.738686301038101</v>
      </c>
      <c r="O7" s="4">
        <f>+INDEX(Sheet2!$A$1:$D$9,MATCH(Sheet1!$B7,Sheet2!$A$1:$A$9,0),4)</f>
        <v>69.704768514581801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U7" s="3" t="e">
        <f>NA()</f>
        <v>#N/A</v>
      </c>
      <c r="V7" s="3" t="e">
        <f>NA()</f>
        <v>#N/A</v>
      </c>
      <c r="W7" s="3" t="e">
        <f>NA()</f>
        <v>#N/A</v>
      </c>
    </row>
    <row r="8" spans="1:23">
      <c r="A8" t="s">
        <v>11</v>
      </c>
      <c r="B8" t="s">
        <v>9</v>
      </c>
      <c r="C8" t="str">
        <f t="shared" si="1"/>
        <v>Australasia &amp; Oceania-South &amp; Central America</v>
      </c>
      <c r="D8" s="1">
        <f>+INDEX(Sheet2!$A$1:$D$9,MATCH(Sheet1!$A8,Sheet2!$A$1:$A$9,0),3)</f>
        <v>-37.838118128750502</v>
      </c>
      <c r="E8" s="1">
        <f>+INDEX(Sheet2!$A$1:$D$9,MATCH(Sheet1!$A8,Sheet2!$A$1:$A$9,0),4)</f>
        <v>144.90274535193399</v>
      </c>
      <c r="F8" s="1">
        <f>+INDEX(Sheet2!$A$1:$D$9,MATCH(Sheet1!$B8,Sheet2!$A$1:$A$9,0),3)</f>
        <v>-23.965972128617299</v>
      </c>
      <c r="G8" s="1">
        <f>+INDEX(Sheet2!$A$1:$D$9,MATCH(Sheet1!$B8,Sheet2!$A$1:$A$9,0),4)</f>
        <v>-46.301868599215197</v>
      </c>
      <c r="H8">
        <v>-37.357451411992798</v>
      </c>
      <c r="I8">
        <v>25.082506027211299</v>
      </c>
      <c r="J8" s="1">
        <f>+INDEX(Sheet2!$A$1:$D$9,MATCH(Sheet1!$B8,Sheet2!$A$1:$A$9,0),3)</f>
        <v>-23.965972128617299</v>
      </c>
      <c r="K8" s="1">
        <f>+INDEX(Sheet2!$A$1:$D$9,MATCH(Sheet1!$B8,Sheet2!$A$1:$A$9,0),4)</f>
        <v>-46.301868599215197</v>
      </c>
      <c r="L8" t="e">
        <f>NA()</f>
        <v>#N/A</v>
      </c>
      <c r="M8" t="e">
        <f>NA()</f>
        <v>#N/A</v>
      </c>
      <c r="N8" t="e">
        <f>NA()</f>
        <v>#N/A</v>
      </c>
      <c r="O8" t="e">
        <f>NA()</f>
        <v>#N/A</v>
      </c>
      <c r="P8" t="e">
        <f>NA()</f>
        <v>#N/A</v>
      </c>
      <c r="Q8" t="e">
        <f>NA()</f>
        <v>#N/A</v>
      </c>
      <c r="R8" t="e">
        <f>NA()</f>
        <v>#N/A</v>
      </c>
      <c r="S8" t="e">
        <f>NA()</f>
        <v>#N/A</v>
      </c>
      <c r="T8" t="e">
        <f>NA()</f>
        <v>#N/A</v>
      </c>
      <c r="U8" t="e">
        <f>NA()</f>
        <v>#N/A</v>
      </c>
      <c r="V8" t="e">
        <f>NA()</f>
        <v>#N/A</v>
      </c>
      <c r="W8" t="e">
        <f>NA()</f>
        <v>#N/A</v>
      </c>
    </row>
    <row r="9" spans="1:23">
      <c r="A9" t="s">
        <v>11</v>
      </c>
      <c r="B9" t="s">
        <v>13</v>
      </c>
      <c r="C9" t="str">
        <f t="shared" si="1"/>
        <v>Australasia &amp; Oceania-Europe</v>
      </c>
      <c r="D9" s="1">
        <f>+INDEX(Sheet2!$A$1:$D$9,MATCH(Sheet1!$A9,Sheet2!$A$1:$A$9,0),3)</f>
        <v>-37.838118128750502</v>
      </c>
      <c r="E9" s="1">
        <f>+INDEX(Sheet2!$A$1:$D$9,MATCH(Sheet1!$A9,Sheet2!$A$1:$A$9,0),4)</f>
        <v>144.90274535193399</v>
      </c>
      <c r="F9" s="1">
        <f>+INDEX(Sheet2!$A$1:$D$9,MATCH(Sheet1!$B9,Sheet2!$A$1:$A$9,0),3)</f>
        <v>51.956618679163398</v>
      </c>
      <c r="G9" s="1">
        <f>+INDEX(Sheet2!$A$1:$D$9,MATCH(Sheet1!$B9,Sheet2!$A$1:$A$9,0),4)</f>
        <v>4.1467650903390902</v>
      </c>
      <c r="H9">
        <v>-36.631854330856903</v>
      </c>
      <c r="I9">
        <v>107.213110844524</v>
      </c>
      <c r="J9">
        <v>13.2551860033333</v>
      </c>
      <c r="K9">
        <v>51.802606534642202</v>
      </c>
      <c r="L9">
        <v>12.7658380217795</v>
      </c>
      <c r="M9">
        <v>43.440323288731499</v>
      </c>
      <c r="N9">
        <v>32.518550948766503</v>
      </c>
      <c r="O9">
        <v>31.791382902768898</v>
      </c>
      <c r="P9">
        <v>35.881509673545203</v>
      </c>
      <c r="Q9">
        <v>-14.529944765804199</v>
      </c>
      <c r="R9" s="1">
        <f>+INDEX(Sheet2!$A$1:$D$9,MATCH(Sheet1!$B9,Sheet2!$A$1:$A$9,0),3)</f>
        <v>51.956618679163398</v>
      </c>
      <c r="S9" s="1">
        <f>+INDEX(Sheet2!$A$1:$D$9,MATCH(Sheet1!$B9,Sheet2!$A$1:$A$9,0),4)</f>
        <v>4.1467650903390902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</row>
    <row r="10" spans="1:23">
      <c r="A10" t="s">
        <v>11</v>
      </c>
      <c r="B10" t="s">
        <v>12</v>
      </c>
      <c r="C10" t="str">
        <f t="shared" si="1"/>
        <v>Australasia &amp; Oceania-North America</v>
      </c>
      <c r="D10" s="1">
        <f>+INDEX(Sheet2!$A$1:$D$9,MATCH(Sheet1!$A10,Sheet2!$A$1:$A$9,0),3)</f>
        <v>-37.838118128750502</v>
      </c>
      <c r="E10" s="1">
        <f>+INDEX(Sheet2!$A$1:$D$9,MATCH(Sheet1!$A10,Sheet2!$A$1:$A$9,0),4)</f>
        <v>144.90274535193399</v>
      </c>
      <c r="F10" s="1">
        <f>+INDEX(Sheet2!$A$1:$D$9,MATCH(Sheet1!$B10,Sheet2!$A$1:$A$9,0),3)</f>
        <v>33.738928829079398</v>
      </c>
      <c r="G10" s="1">
        <f>+INDEX(Sheet2!$A$1:$D$9,MATCH(Sheet1!$B10,Sheet2!$A$1:$A$9,0),4)</f>
        <v>-118.264777052345</v>
      </c>
      <c r="H10">
        <v>-39.387269016350999</v>
      </c>
      <c r="I10">
        <v>145.27919109759901</v>
      </c>
      <c r="J10">
        <v>-3.3949542121891398</v>
      </c>
      <c r="K10">
        <v>176.79671661733201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  <c r="R10" t="e">
        <f>NA()</f>
        <v>#N/A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</row>
    <row r="11" spans="1:23">
      <c r="A11" t="s">
        <v>11</v>
      </c>
      <c r="B11" t="s">
        <v>10</v>
      </c>
      <c r="C11" t="str">
        <f t="shared" si="1"/>
        <v>Australasia &amp; Oceania-Sub Saharan Africa</v>
      </c>
      <c r="D11" s="1">
        <f>+INDEX(Sheet2!$A$1:$D$9,MATCH(Sheet1!$A11,Sheet2!$A$1:$A$9,0),3)</f>
        <v>-37.838118128750502</v>
      </c>
      <c r="E11" s="1">
        <f>+INDEX(Sheet2!$A$1:$D$9,MATCH(Sheet1!$A11,Sheet2!$A$1:$A$9,0),4)</f>
        <v>144.90274535193399</v>
      </c>
      <c r="F11" s="1">
        <f>+INDEX(Sheet2!$A$1:$D$9,MATCH(Sheet1!$B11,Sheet2!$A$1:$A$9,0),3)</f>
        <v>-29.870034733063601</v>
      </c>
      <c r="G11" s="1">
        <f>+INDEX(Sheet2!$A$1:$D$9,MATCH(Sheet1!$B11,Sheet2!$A$1:$A$9,0),4)</f>
        <v>31.0532212760702</v>
      </c>
      <c r="H11" s="1">
        <f>+INDEX(Sheet2!$A$1:$D$9,MATCH(Sheet1!$B11,Sheet2!$A$1:$A$9,0),3)</f>
        <v>-29.870034733063601</v>
      </c>
      <c r="I11" s="1">
        <f>+INDEX(Sheet2!$A$1:$D$9,MATCH(Sheet1!$B11,Sheet2!$A$1:$A$9,0),4)</f>
        <v>31.0532212760702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  <c r="Q11" t="e">
        <f>NA()</f>
        <v>#N/A</v>
      </c>
      <c r="R11" t="e">
        <f>NA()</f>
        <v>#N/A</v>
      </c>
      <c r="S11" t="e">
        <f>NA()</f>
        <v>#N/A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</row>
    <row r="12" spans="1:23" s="3" customFormat="1" ht="17" thickBot="1">
      <c r="A12" s="3" t="s">
        <v>11</v>
      </c>
      <c r="B12" s="3" t="s">
        <v>14</v>
      </c>
      <c r="C12" t="str">
        <f t="shared" si="1"/>
        <v>Australasia &amp; Oceania-Indian Sub Cont. &amp; Middle East</v>
      </c>
      <c r="D12" s="4">
        <f>+INDEX(Sheet2!$A$1:$D$9,MATCH(Sheet1!$A12,Sheet2!$A$1:$A$9,0),3)</f>
        <v>-37.838118128750502</v>
      </c>
      <c r="E12" s="4">
        <f>+INDEX(Sheet2!$A$1:$D$9,MATCH(Sheet1!$A12,Sheet2!$A$1:$A$9,0),4)</f>
        <v>144.90274535193399</v>
      </c>
      <c r="F12" s="4">
        <f>+INDEX(Sheet2!$A$1:$D$9,MATCH(Sheet1!$B12,Sheet2!$A$1:$A$9,0),3)</f>
        <v>22.738686301038101</v>
      </c>
      <c r="G12" s="4">
        <f>+INDEX(Sheet2!$A$1:$D$9,MATCH(Sheet1!$B12,Sheet2!$A$1:$A$9,0),4)</f>
        <v>69.704768514581801</v>
      </c>
      <c r="H12" s="3">
        <v>-36.631854330856903</v>
      </c>
      <c r="I12" s="3">
        <v>107.213110844524</v>
      </c>
      <c r="J12" s="3">
        <v>5.6825037530040099</v>
      </c>
      <c r="K12" s="3">
        <v>72.3201043964728</v>
      </c>
      <c r="L12" s="4">
        <f>+INDEX(Sheet2!$A$1:$D$9,MATCH(Sheet1!$B12,Sheet2!$A$1:$A$9,0),3)</f>
        <v>22.738686301038101</v>
      </c>
      <c r="M12" s="4">
        <f>+INDEX(Sheet2!$A$1:$D$9,MATCH(Sheet1!$B12,Sheet2!$A$1:$A$9,0),4)</f>
        <v>69.704768514581801</v>
      </c>
      <c r="N12" s="3" t="e">
        <f>NA()</f>
        <v>#N/A</v>
      </c>
      <c r="O12" s="3" t="e">
        <f>NA()</f>
        <v>#N/A</v>
      </c>
      <c r="P12" s="3" t="e">
        <f>NA()</f>
        <v>#N/A</v>
      </c>
      <c r="Q12" s="3" t="e">
        <f>NA()</f>
        <v>#N/A</v>
      </c>
      <c r="R12" s="3" t="e">
        <f>NA()</f>
        <v>#N/A</v>
      </c>
      <c r="S12" s="3" t="e">
        <f>NA()</f>
        <v>#N/A</v>
      </c>
      <c r="T12" s="3" t="s">
        <v>27</v>
      </c>
      <c r="U12" s="3" t="e">
        <f>NA()</f>
        <v>#N/A</v>
      </c>
      <c r="V12" s="3" t="e">
        <f>NA()</f>
        <v>#N/A</v>
      </c>
      <c r="W12" s="3" t="e">
        <f>NA()</f>
        <v>#N/A</v>
      </c>
    </row>
    <row r="13" spans="1:23">
      <c r="A13" t="s">
        <v>13</v>
      </c>
      <c r="B13" t="s">
        <v>12</v>
      </c>
      <c r="C13" t="str">
        <f t="shared" si="1"/>
        <v>Europe-North America</v>
      </c>
      <c r="D13" s="1">
        <f>+INDEX(Sheet2!$A$1:$D$9,MATCH(Sheet1!$A13,Sheet2!$A$1:$A$9,0),3)</f>
        <v>51.956618679163398</v>
      </c>
      <c r="E13" s="1">
        <f>+INDEX(Sheet2!$A$1:$D$9,MATCH(Sheet1!$A13,Sheet2!$A$1:$A$9,0),4)</f>
        <v>4.1467650903390902</v>
      </c>
      <c r="F13" s="1">
        <f>+INDEX(Sheet2!$A$1:$D$9,MATCH(Sheet1!$B13,Sheet2!$A$1:$A$9,0),3)</f>
        <v>33.738928829079398</v>
      </c>
      <c r="G13" s="1">
        <f>+INDEX(Sheet2!$A$1:$D$9,MATCH(Sheet1!$B13,Sheet2!$A$1:$A$9,0),4)</f>
        <v>-118.264777052345</v>
      </c>
      <c r="H13">
        <v>48.443643634157503</v>
      </c>
      <c r="I13">
        <v>-6.0448055738306099</v>
      </c>
      <c r="J13" s="2">
        <v>40.712125422343902</v>
      </c>
      <c r="K13">
        <v>-74.011126594844598</v>
      </c>
      <c r="L13" t="e">
        <f>NA()</f>
        <v>#N/A</v>
      </c>
      <c r="M13" t="e">
        <f>NA()</f>
        <v>#N/A</v>
      </c>
      <c r="N13" t="e">
        <f>NA()</f>
        <v>#N/A</v>
      </c>
      <c r="O13" t="e">
        <f>NA()</f>
        <v>#N/A</v>
      </c>
      <c r="P13" t="e">
        <f>NA()</f>
        <v>#N/A</v>
      </c>
      <c r="Q13" t="e">
        <f>NA()</f>
        <v>#N/A</v>
      </c>
      <c r="R13" t="e">
        <f>NA()</f>
        <v>#N/A</v>
      </c>
      <c r="S13" t="e">
        <f>NA()</f>
        <v>#N/A</v>
      </c>
      <c r="T13" t="e">
        <f>NA()</f>
        <v>#N/A</v>
      </c>
      <c r="U13" t="e">
        <f>NA()</f>
        <v>#N/A</v>
      </c>
      <c r="V13" t="e">
        <f>NA()</f>
        <v>#N/A</v>
      </c>
      <c r="W13" t="e">
        <f>NA()</f>
        <v>#N/A</v>
      </c>
    </row>
    <row r="14" spans="1:23">
      <c r="A14" t="s">
        <v>13</v>
      </c>
      <c r="B14" t="s">
        <v>10</v>
      </c>
      <c r="C14" t="str">
        <f t="shared" si="1"/>
        <v>Europe-Sub Saharan Africa</v>
      </c>
      <c r="D14" s="1">
        <f>+INDEX(Sheet2!$A$1:$D$9,MATCH(Sheet1!$A14,Sheet2!$A$1:$A$9,0),3)</f>
        <v>51.956618679163398</v>
      </c>
      <c r="E14" s="1">
        <f>+INDEX(Sheet2!$A$1:$D$9,MATCH(Sheet1!$A14,Sheet2!$A$1:$A$9,0),4)</f>
        <v>4.1467650903390902</v>
      </c>
      <c r="F14" s="1">
        <f>+INDEX(Sheet2!$A$1:$D$9,MATCH(Sheet1!$B14,Sheet2!$A$1:$A$9,0),3)</f>
        <v>-29.870034733063601</v>
      </c>
      <c r="G14" s="1">
        <f>+INDEX(Sheet2!$A$1:$D$9,MATCH(Sheet1!$B14,Sheet2!$A$1:$A$9,0),4)</f>
        <v>31.0532212760702</v>
      </c>
      <c r="H14">
        <v>48.443643634157503</v>
      </c>
      <c r="I14">
        <v>-6.0448055738306099</v>
      </c>
      <c r="J14">
        <v>11.3093998288308</v>
      </c>
      <c r="K14">
        <v>-19.802140955765299</v>
      </c>
      <c r="L14">
        <v>-37.284503314538497</v>
      </c>
      <c r="M14">
        <v>20.340067461401301</v>
      </c>
      <c r="N14" s="1">
        <f>+INDEX(Sheet2!$A$1:$D$9,MATCH(Sheet1!$B14,Sheet2!$A$1:$A$9,0),3)</f>
        <v>-29.870034733063601</v>
      </c>
      <c r="O14" s="1">
        <f>+INDEX(Sheet2!$A$1:$D$9,MATCH(Sheet1!$B14,Sheet2!$A$1:$A$9,0),4)</f>
        <v>31.0532212760702</v>
      </c>
      <c r="P14" t="e">
        <f>NA()</f>
        <v>#N/A</v>
      </c>
      <c r="Q14" t="e">
        <f>NA()</f>
        <v>#N/A</v>
      </c>
      <c r="R14" t="e">
        <f>NA()</f>
        <v>#N/A</v>
      </c>
      <c r="S14" t="e">
        <f>NA()</f>
        <v>#N/A</v>
      </c>
      <c r="T14" t="e">
        <f>NA()</f>
        <v>#N/A</v>
      </c>
      <c r="U14" t="e">
        <f>NA()</f>
        <v>#N/A</v>
      </c>
      <c r="V14" t="e">
        <f>NA()</f>
        <v>#N/A</v>
      </c>
      <c r="W14" t="e">
        <f>NA()</f>
        <v>#N/A</v>
      </c>
    </row>
    <row r="15" spans="1:23">
      <c r="A15" t="s">
        <v>13</v>
      </c>
      <c r="B15" t="s">
        <v>14</v>
      </c>
      <c r="C15" t="str">
        <f t="shared" si="1"/>
        <v>Europe-Indian Sub Cont. &amp; Middle East</v>
      </c>
      <c r="D15" s="1">
        <f>+INDEX(Sheet2!$A$1:$D$9,MATCH(Sheet1!$A15,Sheet2!$A$1:$A$9,0),3)</f>
        <v>51.956618679163398</v>
      </c>
      <c r="E15" s="1">
        <f>+INDEX(Sheet2!$A$1:$D$9,MATCH(Sheet1!$A15,Sheet2!$A$1:$A$9,0),4)</f>
        <v>4.1467650903390902</v>
      </c>
      <c r="F15" s="1">
        <f>+INDEX(Sheet2!$A$1:$D$9,MATCH(Sheet1!$B15,Sheet2!$A$1:$A$9,0),3)</f>
        <v>22.738686301038101</v>
      </c>
      <c r="G15" s="1">
        <f>+INDEX(Sheet2!$A$1:$D$9,MATCH(Sheet1!$B15,Sheet2!$A$1:$A$9,0),4)</f>
        <v>69.704768514581801</v>
      </c>
      <c r="H15">
        <v>35.881509673545203</v>
      </c>
      <c r="I15">
        <v>-14.529944765804199</v>
      </c>
      <c r="J15">
        <v>32.518550948766503</v>
      </c>
      <c r="K15">
        <v>31.791382902768898</v>
      </c>
      <c r="L15">
        <v>12.7658380217795</v>
      </c>
      <c r="M15">
        <v>43.440323288731499</v>
      </c>
      <c r="N15">
        <v>13.2551860033333</v>
      </c>
      <c r="O15">
        <v>51.802606534642202</v>
      </c>
      <c r="P15" s="1">
        <f>+INDEX(Sheet2!$A$1:$D$9,MATCH(Sheet1!$B15,Sheet2!$A$1:$A$9,0),3)</f>
        <v>22.738686301038101</v>
      </c>
      <c r="Q15" s="1">
        <f>+INDEX(Sheet2!$A$1:$D$9,MATCH(Sheet1!$B15,Sheet2!$A$1:$A$9,0),4)</f>
        <v>69.704768514581801</v>
      </c>
      <c r="R15" t="e">
        <f>NA()</f>
        <v>#N/A</v>
      </c>
      <c r="S15" t="e">
        <f>NA()</f>
        <v>#N/A</v>
      </c>
      <c r="T15" t="e">
        <f>NA()</f>
        <v>#N/A</v>
      </c>
      <c r="U15" t="e">
        <f>NA()</f>
        <v>#N/A</v>
      </c>
      <c r="V15" t="e">
        <f>NA()</f>
        <v>#N/A</v>
      </c>
      <c r="W15" t="e">
        <f>NA()</f>
        <v>#N/A</v>
      </c>
    </row>
    <row r="16" spans="1:23" s="3" customFormat="1" ht="17" thickBot="1">
      <c r="A16" s="3" t="s">
        <v>13</v>
      </c>
      <c r="B16" s="3" t="s">
        <v>9</v>
      </c>
      <c r="C16" t="str">
        <f t="shared" si="1"/>
        <v>Europe-South &amp; Central America</v>
      </c>
      <c r="D16" s="4">
        <f>+INDEX(Sheet2!$A$1:$D$9,MATCH(Sheet1!$A16,Sheet2!$A$1:$A$9,0),3)</f>
        <v>51.956618679163398</v>
      </c>
      <c r="E16" s="4">
        <f>+INDEX(Sheet2!$A$1:$D$9,MATCH(Sheet1!$A16,Sheet2!$A$1:$A$9,0),4)</f>
        <v>4.1467650903390902</v>
      </c>
      <c r="F16" s="4">
        <f>+INDEX(Sheet2!$A$1:$D$9,MATCH(Sheet1!$B16,Sheet2!$A$1:$A$9,0),3)</f>
        <v>-23.965972128617299</v>
      </c>
      <c r="G16" s="4">
        <f>+INDEX(Sheet2!$A$1:$D$9,MATCH(Sheet1!$B16,Sheet2!$A$1:$A$9,0),4)</f>
        <v>-46.301868599215197</v>
      </c>
      <c r="H16">
        <v>48.443643634157503</v>
      </c>
      <c r="I16">
        <v>-6.0448055738306099</v>
      </c>
      <c r="J16">
        <v>-21.291494504257599</v>
      </c>
      <c r="K16">
        <v>-33.529004152342502</v>
      </c>
      <c r="L16" s="1">
        <f>+INDEX(Sheet2!$A$1:$D$9,MATCH(Sheet1!$B16,Sheet2!$A$1:$A$9,0),3)</f>
        <v>-23.965972128617299</v>
      </c>
      <c r="M16" s="1">
        <f>+INDEX(Sheet2!$A$1:$D$9,MATCH(Sheet1!$B16,Sheet2!$A$1:$A$9,0),4)</f>
        <v>-46.301868599215197</v>
      </c>
      <c r="N16" s="3" t="e">
        <f>NA()</f>
        <v>#N/A</v>
      </c>
      <c r="O16" s="3" t="e">
        <f>NA()</f>
        <v>#N/A</v>
      </c>
      <c r="P16" s="3" t="e">
        <f>NA()</f>
        <v>#N/A</v>
      </c>
      <c r="Q16" s="3" t="e">
        <f>NA()</f>
        <v>#N/A</v>
      </c>
      <c r="R16" s="3" t="e">
        <f>NA()</f>
        <v>#N/A</v>
      </c>
      <c r="S16" s="3" t="e">
        <f>NA()</f>
        <v>#N/A</v>
      </c>
      <c r="T16" s="3" t="e">
        <f>NA()</f>
        <v>#N/A</v>
      </c>
      <c r="U16" s="3" t="e">
        <f>NA()</f>
        <v>#N/A</v>
      </c>
      <c r="V16" s="3" t="e">
        <f>NA()</f>
        <v>#N/A</v>
      </c>
      <c r="W16" s="3" t="e">
        <f>NA()</f>
        <v>#N/A</v>
      </c>
    </row>
    <row r="17" spans="1:23">
      <c r="A17" t="s">
        <v>14</v>
      </c>
      <c r="B17" t="s">
        <v>12</v>
      </c>
      <c r="C17" t="str">
        <f t="shared" si="1"/>
        <v>Indian Sub Cont. &amp; Middle East-North America</v>
      </c>
      <c r="D17" s="1">
        <f>+INDEX(Sheet2!$A$1:$D$9,MATCH(Sheet1!$A17,Sheet2!$A$1:$A$9,0),3)</f>
        <v>22.738686301038101</v>
      </c>
      <c r="E17" s="1">
        <f>+INDEX(Sheet2!$A$1:$D$9,MATCH(Sheet1!$A17,Sheet2!$A$1:$A$9,0),4)</f>
        <v>69.704768514581801</v>
      </c>
      <c r="F17" s="1">
        <f>+INDEX(Sheet2!$A$1:$D$9,MATCH(Sheet1!$B17,Sheet2!$A$1:$A$9,0),3)</f>
        <v>33.738928829079398</v>
      </c>
      <c r="G17" s="1">
        <f>+INDEX(Sheet2!$A$1:$D$9,MATCH(Sheet1!$B17,Sheet2!$A$1:$A$9,0),4)</f>
        <v>-118.264777052345</v>
      </c>
      <c r="H17">
        <v>32.518550948766503</v>
      </c>
      <c r="I17">
        <v>31.791382902768898</v>
      </c>
      <c r="J17">
        <v>35.881509673545203</v>
      </c>
      <c r="K17">
        <v>-14.529944765804199</v>
      </c>
      <c r="L17" s="1">
        <f>+INDEX(Sheet2!$A$1:$D$9,MATCH(Sheet1!$B17,Sheet2!$A$1:$A$9,0),3)</f>
        <v>33.738928829079398</v>
      </c>
      <c r="M17" s="1">
        <f>+INDEX(Sheet2!$A$1:$D$9,MATCH(Sheet1!$B17,Sheet2!$A$1:$A$9,0),4)</f>
        <v>-118.264777052345</v>
      </c>
      <c r="N17" t="e">
        <f>NA()</f>
        <v>#N/A</v>
      </c>
      <c r="O17" t="e">
        <f>NA()</f>
        <v>#N/A</v>
      </c>
      <c r="P17" t="e">
        <f>NA()</f>
        <v>#N/A</v>
      </c>
      <c r="Q17" t="e">
        <f>NA()</f>
        <v>#N/A</v>
      </c>
      <c r="R17" t="e">
        <f>NA()</f>
        <v>#N/A</v>
      </c>
      <c r="S17" t="e">
        <f>NA()</f>
        <v>#N/A</v>
      </c>
      <c r="T17" t="e">
        <f>NA()</f>
        <v>#N/A</v>
      </c>
      <c r="U17" t="e">
        <f>NA()</f>
        <v>#N/A</v>
      </c>
      <c r="V17" t="e">
        <f>NA()</f>
        <v>#N/A</v>
      </c>
      <c r="W17" t="e">
        <f>NA()</f>
        <v>#N/A</v>
      </c>
    </row>
    <row r="18" spans="1:23">
      <c r="A18" t="s">
        <v>14</v>
      </c>
      <c r="B18" t="s">
        <v>9</v>
      </c>
      <c r="C18" t="str">
        <f t="shared" si="1"/>
        <v>Indian Sub Cont. &amp; Middle East-South &amp; Central America</v>
      </c>
      <c r="D18" s="1">
        <f>+INDEX(Sheet2!$A$1:$D$9,MATCH(Sheet1!$A18,Sheet2!$A$1:$A$9,0),3)</f>
        <v>22.738686301038101</v>
      </c>
      <c r="E18" s="1">
        <f>+INDEX(Sheet2!$A$1:$D$9,MATCH(Sheet1!$A18,Sheet2!$A$1:$A$9,0),4)</f>
        <v>69.704768514581801</v>
      </c>
      <c r="F18" s="1">
        <f>+INDEX(Sheet2!$A$1:$D$9,MATCH(Sheet1!$B18,Sheet2!$A$1:$A$9,0),3)</f>
        <v>-23.965972128617299</v>
      </c>
      <c r="G18" s="1">
        <f>+INDEX(Sheet2!$A$1:$D$9,MATCH(Sheet1!$B18,Sheet2!$A$1:$A$9,0),4)</f>
        <v>-46.301868599215197</v>
      </c>
      <c r="H18">
        <v>13.2551860033333</v>
      </c>
      <c r="I18">
        <v>51.802606534642202</v>
      </c>
      <c r="J18">
        <v>12.7658380217795</v>
      </c>
      <c r="K18">
        <v>43.440323288731499</v>
      </c>
      <c r="L18">
        <v>32.518550948766503</v>
      </c>
      <c r="M18">
        <v>31.791382902768898</v>
      </c>
      <c r="N18">
        <v>35.881509673545203</v>
      </c>
      <c r="O18">
        <v>-14.529944765804199</v>
      </c>
      <c r="P18">
        <v>-21.291494504257599</v>
      </c>
      <c r="Q18">
        <v>-33.529004152342502</v>
      </c>
      <c r="R18" s="1">
        <f>+INDEX(Sheet2!$A$1:$D$9,MATCH(Sheet1!$B18,Sheet2!$A$1:$A$9,0),3)</f>
        <v>-23.965972128617299</v>
      </c>
      <c r="S18" s="1">
        <f>+INDEX(Sheet2!$A$1:$D$9,MATCH(Sheet1!$B18,Sheet2!$A$1:$A$9,0),4)</f>
        <v>-46.301868599215197</v>
      </c>
      <c r="T18" t="e">
        <f>NA()</f>
        <v>#N/A</v>
      </c>
      <c r="U18" t="e">
        <f>NA()</f>
        <v>#N/A</v>
      </c>
      <c r="V18" t="e">
        <f>NA()</f>
        <v>#N/A</v>
      </c>
      <c r="W18" t="e">
        <f>NA()</f>
        <v>#N/A</v>
      </c>
    </row>
    <row r="19" spans="1:23">
      <c r="A19" t="s">
        <v>14</v>
      </c>
      <c r="B19" t="s">
        <v>10</v>
      </c>
      <c r="C19" t="str">
        <f t="shared" si="1"/>
        <v>Indian Sub Cont. &amp; Middle East-Sub Saharan Africa</v>
      </c>
      <c r="D19" s="1">
        <f>+INDEX(Sheet2!$A$1:$D$9,MATCH(Sheet1!$A19,Sheet2!$A$1:$A$9,0),3)</f>
        <v>22.738686301038101</v>
      </c>
      <c r="E19" s="1">
        <f>+INDEX(Sheet2!$A$1:$D$9,MATCH(Sheet1!$A19,Sheet2!$A$1:$A$9,0),4)</f>
        <v>69.704768514581801</v>
      </c>
      <c r="F19" s="1">
        <f>+INDEX(Sheet2!$A$1:$D$9,MATCH(Sheet1!$B19,Sheet2!$A$1:$A$9,0),3)</f>
        <v>-29.870034733063601</v>
      </c>
      <c r="G19" s="1">
        <f>+INDEX(Sheet2!$A$1:$D$9,MATCH(Sheet1!$B19,Sheet2!$A$1:$A$9,0),4)</f>
        <v>31.0532212760702</v>
      </c>
      <c r="H19">
        <v>-28.495751928743001</v>
      </c>
      <c r="I19">
        <v>49.336776133143601</v>
      </c>
      <c r="J19" s="1">
        <f>+INDEX(Sheet2!$A$1:$D$9,MATCH(Sheet1!$B19,Sheet2!$A$1:$A$9,0),3)</f>
        <v>-29.870034733063601</v>
      </c>
      <c r="K19" s="1">
        <f>+INDEX(Sheet2!$A$1:$D$9,MATCH(Sheet1!$B19,Sheet2!$A$1:$A$9,0),4)</f>
        <v>31.0532212760702</v>
      </c>
      <c r="L19" t="e">
        <f>NA()</f>
        <v>#N/A</v>
      </c>
      <c r="M19" t="e">
        <f>NA()</f>
        <v>#N/A</v>
      </c>
      <c r="N19" t="e">
        <f>NA()</f>
        <v>#N/A</v>
      </c>
      <c r="O19" t="e">
        <f>NA()</f>
        <v>#N/A</v>
      </c>
      <c r="P19" t="e">
        <f>NA()</f>
        <v>#N/A</v>
      </c>
      <c r="Q19" t="e">
        <f>NA()</f>
        <v>#N/A</v>
      </c>
      <c r="R19" t="e">
        <f>NA()</f>
        <v>#N/A</v>
      </c>
      <c r="S19" t="e">
        <f>NA()</f>
        <v>#N/A</v>
      </c>
      <c r="T19" t="e">
        <f>NA()</f>
        <v>#N/A</v>
      </c>
      <c r="U19" t="e">
        <f>NA()</f>
        <v>#N/A</v>
      </c>
      <c r="V19" t="e">
        <f>NA()</f>
        <v>#N/A</v>
      </c>
      <c r="W19" t="e">
        <f>NA()</f>
        <v>#N/A</v>
      </c>
    </row>
    <row r="20" spans="1:23">
      <c r="A20" t="s">
        <v>12</v>
      </c>
      <c r="B20" t="s">
        <v>9</v>
      </c>
      <c r="C20" t="str">
        <f t="shared" si="1"/>
        <v>North America-South &amp; Central America</v>
      </c>
      <c r="D20" s="2">
        <v>40.712125422343902</v>
      </c>
      <c r="E20">
        <v>-74.011126594844598</v>
      </c>
      <c r="F20" s="1">
        <f>+INDEX(Sheet2!$A$1:$D$9,MATCH(Sheet1!$B20,Sheet2!$A$1:$A$9,0),3)</f>
        <v>-23.965972128617299</v>
      </c>
      <c r="G20" s="1">
        <f>+INDEX(Sheet2!$A$1:$D$9,MATCH(Sheet1!$B20,Sheet2!$A$1:$A$9,0),4)</f>
        <v>-46.301868599215197</v>
      </c>
      <c r="H20">
        <v>-6.4458500047610903</v>
      </c>
      <c r="I20">
        <v>-28.939715872368101</v>
      </c>
      <c r="J20">
        <v>-25.348861034613499</v>
      </c>
      <c r="K20">
        <v>-38.6128387226507</v>
      </c>
      <c r="L20" s="1">
        <f>+INDEX(Sheet2!$A$1:$D$9,MATCH(Sheet1!$B20,Sheet2!$A$1:$A$9,0),3)</f>
        <v>-23.965972128617299</v>
      </c>
      <c r="M20" s="1">
        <f>+INDEX(Sheet2!$A$1:$D$9,MATCH(Sheet1!$B20,Sheet2!$A$1:$A$9,0),4)</f>
        <v>-46.301868599215197</v>
      </c>
      <c r="N20" t="e">
        <f>NA()</f>
        <v>#N/A</v>
      </c>
      <c r="O20" t="e">
        <f>NA()</f>
        <v>#N/A</v>
      </c>
      <c r="P20" t="e">
        <f>NA()</f>
        <v>#N/A</v>
      </c>
      <c r="Q20" t="e">
        <f>NA()</f>
        <v>#N/A</v>
      </c>
      <c r="R20" t="e">
        <f>NA()</f>
        <v>#N/A</v>
      </c>
      <c r="S20" t="e">
        <f>NA()</f>
        <v>#N/A</v>
      </c>
      <c r="T20" t="e">
        <f>NA()</f>
        <v>#N/A</v>
      </c>
      <c r="U20" t="e">
        <f>NA()</f>
        <v>#N/A</v>
      </c>
      <c r="V20" t="e">
        <f>NA()</f>
        <v>#N/A</v>
      </c>
      <c r="W20" t="e">
        <f>NA()</f>
        <v>#N/A</v>
      </c>
    </row>
    <row r="21" spans="1:23">
      <c r="A21" t="s">
        <v>12</v>
      </c>
      <c r="B21" t="s">
        <v>10</v>
      </c>
      <c r="C21" t="str">
        <f t="shared" si="1"/>
        <v>North America-Sub Saharan Africa</v>
      </c>
      <c r="D21" s="2">
        <v>40.712125422343902</v>
      </c>
      <c r="E21">
        <v>-74.011126594844598</v>
      </c>
      <c r="F21" s="1">
        <f>+INDEX(Sheet2!$A$1:$D$9,MATCH(Sheet1!$B21,Sheet2!$A$1:$A$9,0),3)</f>
        <v>-29.870034733063601</v>
      </c>
      <c r="G21" s="1">
        <f>+INDEX(Sheet2!$A$1:$D$9,MATCH(Sheet1!$B21,Sheet2!$A$1:$A$9,0),4)</f>
        <v>31.0532212760702</v>
      </c>
      <c r="H21">
        <v>-37.357451411992798</v>
      </c>
      <c r="I21">
        <v>25.082506027211299</v>
      </c>
      <c r="J21" s="1">
        <f>+INDEX(Sheet2!$A$1:$D$9,MATCH(Sheet1!$B21,Sheet2!$A$1:$A$9,0),3)</f>
        <v>-29.870034733063601</v>
      </c>
      <c r="K21" s="1">
        <f>+INDEX(Sheet2!$A$1:$D$9,MATCH(Sheet1!$B21,Sheet2!$A$1:$A$9,0),4)</f>
        <v>31.0532212760702</v>
      </c>
      <c r="L21" t="e">
        <f>NA()</f>
        <v>#N/A</v>
      </c>
      <c r="M21" t="e">
        <f>NA()</f>
        <v>#N/A</v>
      </c>
      <c r="N21" t="e">
        <f>NA()</f>
        <v>#N/A</v>
      </c>
      <c r="O21" t="e">
        <f>NA()</f>
        <v>#N/A</v>
      </c>
      <c r="P21" t="e">
        <f>NA()</f>
        <v>#N/A</v>
      </c>
      <c r="Q21" t="e">
        <f>NA()</f>
        <v>#N/A</v>
      </c>
      <c r="R21" t="e">
        <f>NA()</f>
        <v>#N/A</v>
      </c>
      <c r="S21" t="e">
        <f>NA()</f>
        <v>#N/A</v>
      </c>
      <c r="T21" t="e">
        <f>NA()</f>
        <v>#N/A</v>
      </c>
      <c r="U21" t="e">
        <f>NA()</f>
        <v>#N/A</v>
      </c>
      <c r="V21" t="e">
        <f>NA()</f>
        <v>#N/A</v>
      </c>
      <c r="W21" t="e">
        <f>NA()</f>
        <v>#N/A</v>
      </c>
    </row>
    <row r="22" spans="1:23">
      <c r="A22" t="s">
        <v>9</v>
      </c>
      <c r="B22" t="s">
        <v>9</v>
      </c>
      <c r="C22" t="str">
        <f t="shared" si="1"/>
        <v>South &amp; Central America-South &amp; Central America</v>
      </c>
      <c r="D22" s="1">
        <f>+INDEX(Sheet2!$A$1:$D$9,MATCH(Sheet1!$A22,Sheet2!$A$1:$A$9,0),3)</f>
        <v>-23.965972128617299</v>
      </c>
      <c r="E22" s="1">
        <f>+INDEX(Sheet2!$A$1:$D$9,MATCH(Sheet1!$A22,Sheet2!$A$1:$A$9,0),4)</f>
        <v>-46.301868599215197</v>
      </c>
      <c r="F22" s="1">
        <f>+INDEX(Sheet2!$A$1:$D$9,MATCH(Sheet1!$B22,Sheet2!$A$1:$A$9,0),3)</f>
        <v>-23.965972128617299</v>
      </c>
      <c r="G22" s="1">
        <f>+INDEX(Sheet2!$A$1:$D$9,MATCH(Sheet1!$B22,Sheet2!$A$1:$A$9,0),4)</f>
        <v>-46.301868599215197</v>
      </c>
      <c r="H22" t="e">
        <f>NA()</f>
        <v>#N/A</v>
      </c>
      <c r="I22" t="e">
        <f>NA()</f>
        <v>#N/A</v>
      </c>
      <c r="J22" t="e">
        <f>NA()</f>
        <v>#N/A</v>
      </c>
      <c r="K22" t="e">
        <f>NA()</f>
        <v>#N/A</v>
      </c>
      <c r="L22" t="e">
        <f>NA()</f>
        <v>#N/A</v>
      </c>
      <c r="M22" t="e">
        <f>NA()</f>
        <v>#N/A</v>
      </c>
      <c r="N22" t="e">
        <f>NA()</f>
        <v>#N/A</v>
      </c>
      <c r="O22" t="e">
        <f>NA()</f>
        <v>#N/A</v>
      </c>
      <c r="P22" t="e">
        <f>NA()</f>
        <v>#N/A</v>
      </c>
      <c r="Q22" t="e">
        <f>NA()</f>
        <v>#N/A</v>
      </c>
      <c r="R22" t="e">
        <f>NA()</f>
        <v>#N/A</v>
      </c>
      <c r="S22" t="e">
        <f>NA()</f>
        <v>#N/A</v>
      </c>
      <c r="T22" t="e">
        <f>NA()</f>
        <v>#N/A</v>
      </c>
      <c r="U22" t="e">
        <f>NA()</f>
        <v>#N/A</v>
      </c>
      <c r="V22" t="e">
        <f>NA()</f>
        <v>#N/A</v>
      </c>
      <c r="W22" t="e">
        <f>NA()</f>
        <v>#N/A</v>
      </c>
    </row>
    <row r="23" spans="1:23">
      <c r="A23" t="s">
        <v>9</v>
      </c>
      <c r="B23" t="s">
        <v>10</v>
      </c>
      <c r="C23" t="str">
        <f t="shared" si="1"/>
        <v>South &amp; Central America-Sub Saharan Africa</v>
      </c>
      <c r="D23" s="1">
        <f>+INDEX(Sheet2!$A$1:$D$9,MATCH(Sheet1!$A23,Sheet2!$A$1:$A$9,0),3)</f>
        <v>-23.965972128617299</v>
      </c>
      <c r="E23" s="1">
        <f>+INDEX(Sheet2!$A$1:$D$9,MATCH(Sheet1!$A23,Sheet2!$A$1:$A$9,0),4)</f>
        <v>-46.301868599215197</v>
      </c>
      <c r="F23" s="1">
        <f>+INDEX(Sheet2!$A$1:$D$9,MATCH(Sheet1!$B23,Sheet2!$A$1:$A$9,0),3)</f>
        <v>-29.870034733063601</v>
      </c>
      <c r="G23" s="1">
        <f>+INDEX(Sheet2!$A$1:$D$9,MATCH(Sheet1!$B23,Sheet2!$A$1:$A$9,0),4)</f>
        <v>31.0532212760702</v>
      </c>
      <c r="H23">
        <v>-37.357451411992798</v>
      </c>
      <c r="I23">
        <v>25.082506027211299</v>
      </c>
      <c r="J23" s="1">
        <f>+INDEX(Sheet2!$A$1:$D$9,MATCH(Sheet1!$B23,Sheet2!$A$1:$A$9,0),3)</f>
        <v>-29.870034733063601</v>
      </c>
      <c r="K23" s="1">
        <f>+INDEX(Sheet2!$A$1:$D$9,MATCH(Sheet1!$B23,Sheet2!$A$1:$A$9,0),4)</f>
        <v>31.0532212760702</v>
      </c>
      <c r="L23" t="e">
        <f>NA()</f>
        <v>#N/A</v>
      </c>
      <c r="M23" t="e">
        <f>NA()</f>
        <v>#N/A</v>
      </c>
      <c r="N23" t="e">
        <f>NA()</f>
        <v>#N/A</v>
      </c>
      <c r="O23" t="e">
        <f>NA()</f>
        <v>#N/A</v>
      </c>
      <c r="P23" t="e">
        <f>NA()</f>
        <v>#N/A</v>
      </c>
      <c r="Q23" t="e">
        <f>NA()</f>
        <v>#N/A</v>
      </c>
      <c r="R23" t="e">
        <f>NA()</f>
        <v>#N/A</v>
      </c>
      <c r="S23" t="e">
        <f>NA()</f>
        <v>#N/A</v>
      </c>
      <c r="T23" t="e">
        <f>NA()</f>
        <v>#N/A</v>
      </c>
      <c r="U23" t="e">
        <f>NA()</f>
        <v>#N/A</v>
      </c>
      <c r="V23" t="e">
        <f>NA()</f>
        <v>#N/A</v>
      </c>
      <c r="W23" t="e">
        <f>NA()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E39F-3CF8-1349-B515-9FB72FA9B64E}">
  <dimension ref="A1:D9"/>
  <sheetViews>
    <sheetView workbookViewId="0">
      <selection activeCell="C7" sqref="C7:D7"/>
    </sheetView>
  </sheetViews>
  <sheetFormatPr baseColWidth="10" defaultRowHeight="16"/>
  <sheetData>
    <row r="1" spans="1:4">
      <c r="A1" t="s">
        <v>15</v>
      </c>
      <c r="B1" t="s">
        <v>16</v>
      </c>
      <c r="C1" t="s">
        <v>25</v>
      </c>
      <c r="D1" t="s">
        <v>26</v>
      </c>
    </row>
    <row r="2" spans="1:4">
      <c r="A2" t="s">
        <v>8</v>
      </c>
      <c r="B2" t="s">
        <v>17</v>
      </c>
      <c r="C2" s="2">
        <v>30.6266732234863</v>
      </c>
      <c r="D2">
        <v>122.06337127281201</v>
      </c>
    </row>
    <row r="3" spans="1:4">
      <c r="A3" t="s">
        <v>11</v>
      </c>
      <c r="B3" t="s">
        <v>18</v>
      </c>
      <c r="C3" s="2">
        <v>-37.838118128750502</v>
      </c>
      <c r="D3">
        <v>144.90274535193399</v>
      </c>
    </row>
    <row r="4" spans="1:4">
      <c r="A4" t="s">
        <v>13</v>
      </c>
      <c r="B4" t="s">
        <v>19</v>
      </c>
      <c r="C4" s="2">
        <v>51.956618679163398</v>
      </c>
      <c r="D4">
        <v>4.1467650903390902</v>
      </c>
    </row>
    <row r="5" spans="1:4">
      <c r="A5" t="s">
        <v>14</v>
      </c>
      <c r="B5" t="s">
        <v>20</v>
      </c>
      <c r="C5" s="2">
        <v>22.738686301038101</v>
      </c>
      <c r="D5">
        <v>69.704768514581801</v>
      </c>
    </row>
    <row r="6" spans="1:4">
      <c r="A6" t="s">
        <v>12</v>
      </c>
      <c r="B6" t="s">
        <v>22</v>
      </c>
      <c r="C6" s="2">
        <v>33.738928829079398</v>
      </c>
      <c r="D6">
        <v>-118.264777052345</v>
      </c>
    </row>
    <row r="7" spans="1:4">
      <c r="A7" t="s">
        <v>12</v>
      </c>
      <c r="B7" t="s">
        <v>23</v>
      </c>
      <c r="C7" s="2">
        <v>40.712125422343902</v>
      </c>
      <c r="D7">
        <v>-74.011126594844598</v>
      </c>
    </row>
    <row r="8" spans="1:4">
      <c r="A8" t="s">
        <v>9</v>
      </c>
      <c r="B8" t="s">
        <v>21</v>
      </c>
      <c r="C8" s="2">
        <v>-23.965972128617299</v>
      </c>
      <c r="D8">
        <v>-46.301868599215197</v>
      </c>
    </row>
    <row r="9" spans="1:4">
      <c r="A9" t="s">
        <v>10</v>
      </c>
      <c r="B9" t="s">
        <v>24</v>
      </c>
      <c r="C9" s="2">
        <v>-29.870034733063601</v>
      </c>
      <c r="D9">
        <v>31.0532212760702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Lindau</dc:creator>
  <cp:lastModifiedBy>Fredrik Lindau</cp:lastModifiedBy>
  <dcterms:created xsi:type="dcterms:W3CDTF">2023-11-15T11:55:06Z</dcterms:created>
  <dcterms:modified xsi:type="dcterms:W3CDTF">2023-11-19T20:01:17Z</dcterms:modified>
</cp:coreProperties>
</file>