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wtva_000\Download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66" i="1" l="1"/>
  <c r="J66" i="1" s="1"/>
  <c r="H66" i="1"/>
  <c r="H65" i="1"/>
  <c r="I65" i="1" s="1"/>
  <c r="J65" i="1" s="1"/>
  <c r="H64" i="1"/>
  <c r="I64" i="1" s="1"/>
  <c r="J64" i="1" s="1"/>
  <c r="H63" i="1"/>
  <c r="I63" i="1" s="1"/>
  <c r="J63" i="1" s="1"/>
  <c r="I60" i="1"/>
  <c r="H60" i="1"/>
  <c r="G60" i="1"/>
  <c r="F60" i="1"/>
  <c r="E60" i="1"/>
  <c r="D60" i="1"/>
  <c r="C60" i="1"/>
  <c r="B60" i="1"/>
  <c r="K59" i="1"/>
  <c r="L59" i="1" s="1"/>
  <c r="J59" i="1"/>
  <c r="K58" i="1"/>
  <c r="L58" i="1" s="1"/>
  <c r="J58" i="1"/>
  <c r="K57" i="1"/>
  <c r="L57" i="1" s="1"/>
  <c r="J57" i="1"/>
  <c r="L56" i="1"/>
  <c r="K56" i="1"/>
  <c r="J56" i="1"/>
  <c r="D53" i="1"/>
  <c r="B53" i="1"/>
  <c r="D52" i="1" s="1"/>
  <c r="B52" i="1"/>
  <c r="D29" i="1"/>
  <c r="B29" i="1"/>
  <c r="D28" i="1" s="1"/>
  <c r="B28" i="1"/>
</calcChain>
</file>

<file path=xl/sharedStrings.xml><?xml version="1.0" encoding="utf-8"?>
<sst xmlns="http://schemas.openxmlformats.org/spreadsheetml/2006/main" count="31" uniqueCount="21">
  <si>
    <t>lookup</t>
  </si>
  <si>
    <t>latency</t>
  </si>
  <si>
    <t>4 credits</t>
  </si>
  <si>
    <t>insert</t>
  </si>
  <si>
    <t>Average</t>
  </si>
  <si>
    <t>CI</t>
  </si>
  <si>
    <t>SD</t>
  </si>
  <si>
    <t>Median</t>
  </si>
  <si>
    <t>ring#:369572 node:192.17.11.12</t>
  </si>
  <si>
    <t>ring#:379572 node:192.17.11.11</t>
  </si>
  <si>
    <t>ring#:386954 node:192.17.11.12</t>
  </si>
  <si>
    <t>ring#:397064 node:172.16.184.5</t>
  </si>
  <si>
    <t>ring#:448620 node:172.16.190.195</t>
  </si>
  <si>
    <t>ring#:757803 node:192.17.11.11</t>
  </si>
  <si>
    <t>ring#:768964 node:172.16.184.5</t>
  </si>
  <si>
    <t>ring#:796235 node:172.16.190.195</t>
  </si>
  <si>
    <t>latency</t>
  </si>
  <si>
    <t>1000 insert</t>
  </si>
  <si>
    <t>ip</t>
  </si>
  <si>
    <t>balance</t>
  </si>
  <si>
    <t>1000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</si>
</sst>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L66"/>
  <sheetViews>
    <sheetView tabSelected="1" topLeftCell="A7" workbookViewId="0">
      <selection activeCell="B9" sqref="B9"/>
    </sheetView>
  </sheetViews>
  <sheetFormatPr defaultColWidth="17.140625" defaultRowHeight="12.75" customHeight="1" x14ac:dyDescent="0.2"/>
  <sheetData>
    <row r="16" spans="1:1" ht="12.75" customHeight="1" x14ac:dyDescent="0.2">
      <c r="A16" t="s">
        <v>2</v>
      </c>
    </row>
    <row r="17" spans="1:6" ht="12.75" customHeight="1" x14ac:dyDescent="0.2">
      <c r="A17" t="s">
        <v>3</v>
      </c>
      <c r="B17" t="s">
        <v>1</v>
      </c>
    </row>
    <row r="18" spans="1:6" ht="12.75" customHeight="1" x14ac:dyDescent="0.2">
      <c r="A18">
        <v>10000</v>
      </c>
      <c r="B18">
        <v>69</v>
      </c>
      <c r="C18">
        <v>5</v>
      </c>
      <c r="D18">
        <v>3</v>
      </c>
      <c r="E18">
        <v>5</v>
      </c>
      <c r="F18">
        <v>3</v>
      </c>
    </row>
    <row r="19" spans="1:6" ht="12.75" customHeight="1" x14ac:dyDescent="0.2">
      <c r="A19">
        <v>100000</v>
      </c>
      <c r="B19">
        <v>3</v>
      </c>
      <c r="C19">
        <v>5</v>
      </c>
      <c r="D19">
        <v>3</v>
      </c>
      <c r="E19">
        <v>4</v>
      </c>
      <c r="F19">
        <v>2</v>
      </c>
    </row>
    <row r="20" spans="1:6" ht="12.75" customHeight="1" x14ac:dyDescent="0.2">
      <c r="A20">
        <v>200000</v>
      </c>
      <c r="B20">
        <v>4</v>
      </c>
      <c r="C20">
        <v>3</v>
      </c>
      <c r="D20">
        <v>3</v>
      </c>
      <c r="E20">
        <v>3</v>
      </c>
      <c r="F20">
        <v>3</v>
      </c>
    </row>
    <row r="21" spans="1:6" ht="12.75" customHeight="1" x14ac:dyDescent="0.2">
      <c r="A21">
        <v>300000</v>
      </c>
      <c r="B21">
        <v>3</v>
      </c>
      <c r="C21">
        <v>42</v>
      </c>
      <c r="D21">
        <v>3</v>
      </c>
      <c r="E21">
        <v>3</v>
      </c>
      <c r="F21">
        <v>10</v>
      </c>
    </row>
    <row r="22" spans="1:6" ht="12.75" customHeight="1" x14ac:dyDescent="0.2">
      <c r="A22">
        <v>400000</v>
      </c>
      <c r="B22">
        <v>67</v>
      </c>
      <c r="C22">
        <v>113</v>
      </c>
      <c r="D22">
        <v>83</v>
      </c>
      <c r="E22">
        <v>11</v>
      </c>
      <c r="F22">
        <v>10</v>
      </c>
    </row>
    <row r="23" spans="1:6" ht="12.75" customHeight="1" x14ac:dyDescent="0.2">
      <c r="A23">
        <v>500000</v>
      </c>
      <c r="B23">
        <v>4</v>
      </c>
      <c r="C23">
        <v>1</v>
      </c>
      <c r="D23">
        <v>56</v>
      </c>
      <c r="E23">
        <v>1</v>
      </c>
      <c r="F23">
        <v>1</v>
      </c>
    </row>
    <row r="24" spans="1:6" ht="12.75" customHeight="1" x14ac:dyDescent="0.2">
      <c r="A24">
        <v>600000</v>
      </c>
      <c r="B24">
        <v>1</v>
      </c>
      <c r="C24">
        <v>1</v>
      </c>
      <c r="D24">
        <v>1</v>
      </c>
      <c r="E24">
        <v>1</v>
      </c>
      <c r="F24">
        <v>1</v>
      </c>
    </row>
    <row r="25" spans="1:6" ht="12.75" customHeight="1" x14ac:dyDescent="0.2">
      <c r="A25">
        <v>700000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 ht="12.75" customHeight="1" x14ac:dyDescent="0.2">
      <c r="A26">
        <v>800000</v>
      </c>
      <c r="B26">
        <v>6</v>
      </c>
      <c r="C26">
        <v>3</v>
      </c>
      <c r="D26">
        <v>3</v>
      </c>
      <c r="E26">
        <v>3</v>
      </c>
      <c r="F26">
        <v>3</v>
      </c>
    </row>
    <row r="27" spans="1:6" ht="12.75" customHeight="1" x14ac:dyDescent="0.2">
      <c r="A27">
        <v>900000</v>
      </c>
      <c r="B27">
        <v>3</v>
      </c>
      <c r="C27">
        <v>4</v>
      </c>
      <c r="D27">
        <v>3</v>
      </c>
      <c r="E27">
        <v>3</v>
      </c>
      <c r="F27">
        <v>3</v>
      </c>
    </row>
    <row r="28" spans="1:6" ht="12.75" customHeight="1" x14ac:dyDescent="0.2">
      <c r="A28" t="s">
        <v>4</v>
      </c>
      <c r="B28">
        <f>AVERAGE(B18:F27)</f>
        <v>11.4</v>
      </c>
      <c r="C28" t="s">
        <v>5</v>
      </c>
      <c r="D28">
        <f>CONFIDENCE(0.05,B29,COUNT(B18:F27))</f>
        <v>6.6251776480305642</v>
      </c>
    </row>
    <row r="29" spans="1:6" x14ac:dyDescent="0.2">
      <c r="A29" t="s">
        <v>6</v>
      </c>
      <c r="B29">
        <f>STDEV(B18:F27)</f>
        <v>23.902010845302947</v>
      </c>
      <c r="C29" t="s">
        <v>7</v>
      </c>
      <c r="D29">
        <f>MEDIAN(B18:F27)</f>
        <v>3</v>
      </c>
    </row>
    <row r="32" spans="1:6" ht="25.5" x14ac:dyDescent="0.2">
      <c r="A32" t="s">
        <v>8</v>
      </c>
    </row>
    <row r="33" spans="1:6" ht="25.5" x14ac:dyDescent="0.2">
      <c r="A33" t="s">
        <v>9</v>
      </c>
    </row>
    <row r="34" spans="1:6" ht="25.5" x14ac:dyDescent="0.2">
      <c r="A34" t="s">
        <v>10</v>
      </c>
    </row>
    <row r="35" spans="1:6" ht="25.5" x14ac:dyDescent="0.2">
      <c r="A35" t="s">
        <v>11</v>
      </c>
    </row>
    <row r="36" spans="1:6" ht="38.25" x14ac:dyDescent="0.2">
      <c r="A36" t="s">
        <v>12</v>
      </c>
    </row>
    <row r="37" spans="1:6" ht="25.5" x14ac:dyDescent="0.2">
      <c r="A37" t="s">
        <v>13</v>
      </c>
    </row>
    <row r="38" spans="1:6" ht="25.5" x14ac:dyDescent="0.2">
      <c r="A38" t="s">
        <v>14</v>
      </c>
    </row>
    <row r="39" spans="1:6" ht="38.25" x14ac:dyDescent="0.2">
      <c r="A39" t="s">
        <v>15</v>
      </c>
    </row>
    <row r="41" spans="1:6" x14ac:dyDescent="0.2">
      <c r="A41" t="s">
        <v>0</v>
      </c>
      <c r="B41" t="s">
        <v>16</v>
      </c>
    </row>
    <row r="42" spans="1:6" x14ac:dyDescent="0.2">
      <c r="A42">
        <v>10000</v>
      </c>
      <c r="B42">
        <v>4</v>
      </c>
      <c r="C42">
        <v>3</v>
      </c>
      <c r="D42">
        <v>3</v>
      </c>
      <c r="E42">
        <v>4</v>
      </c>
      <c r="F42">
        <v>3</v>
      </c>
    </row>
    <row r="43" spans="1:6" x14ac:dyDescent="0.2">
      <c r="A43">
        <v>100000</v>
      </c>
      <c r="B43">
        <v>3</v>
      </c>
      <c r="C43">
        <v>3</v>
      </c>
      <c r="D43">
        <v>3</v>
      </c>
      <c r="E43">
        <v>5</v>
      </c>
      <c r="F43">
        <v>3</v>
      </c>
    </row>
    <row r="44" spans="1:6" x14ac:dyDescent="0.2">
      <c r="A44">
        <v>200000</v>
      </c>
      <c r="B44">
        <v>3</v>
      </c>
      <c r="C44">
        <v>3</v>
      </c>
      <c r="D44">
        <v>3</v>
      </c>
      <c r="E44">
        <v>3</v>
      </c>
      <c r="F44">
        <v>4</v>
      </c>
    </row>
    <row r="45" spans="1:6" x14ac:dyDescent="0.2">
      <c r="A45">
        <v>300000</v>
      </c>
      <c r="B45">
        <v>3</v>
      </c>
      <c r="C45">
        <v>3</v>
      </c>
      <c r="D45">
        <v>3</v>
      </c>
      <c r="E45">
        <v>2</v>
      </c>
      <c r="F45">
        <v>3</v>
      </c>
    </row>
    <row r="46" spans="1:6" x14ac:dyDescent="0.2">
      <c r="A46">
        <v>400000</v>
      </c>
      <c r="B46">
        <v>1237</v>
      </c>
      <c r="C46">
        <v>7</v>
      </c>
      <c r="D46">
        <v>10</v>
      </c>
      <c r="E46">
        <v>8</v>
      </c>
      <c r="F46">
        <v>8</v>
      </c>
    </row>
    <row r="47" spans="1:6" x14ac:dyDescent="0.2">
      <c r="A47">
        <v>500000</v>
      </c>
      <c r="B47">
        <v>1</v>
      </c>
      <c r="C47">
        <v>0</v>
      </c>
      <c r="D47">
        <v>1</v>
      </c>
      <c r="E47">
        <v>1</v>
      </c>
      <c r="F47">
        <v>0</v>
      </c>
    </row>
    <row r="48" spans="1:6" x14ac:dyDescent="0.2">
      <c r="A48">
        <v>600000</v>
      </c>
      <c r="B48">
        <v>1</v>
      </c>
      <c r="C48">
        <v>1</v>
      </c>
      <c r="D48">
        <v>1</v>
      </c>
      <c r="E48">
        <v>1</v>
      </c>
      <c r="F48">
        <v>1</v>
      </c>
    </row>
    <row r="49" spans="1:12" x14ac:dyDescent="0.2">
      <c r="A49">
        <v>700000</v>
      </c>
      <c r="B49">
        <v>1</v>
      </c>
      <c r="C49">
        <v>1</v>
      </c>
      <c r="D49">
        <v>1</v>
      </c>
      <c r="E49">
        <v>0</v>
      </c>
      <c r="F49">
        <v>1</v>
      </c>
    </row>
    <row r="50" spans="1:12" x14ac:dyDescent="0.2">
      <c r="A50">
        <v>800000</v>
      </c>
      <c r="B50">
        <v>5</v>
      </c>
      <c r="C50">
        <v>3</v>
      </c>
      <c r="D50">
        <v>3</v>
      </c>
      <c r="E50">
        <v>3</v>
      </c>
      <c r="F50">
        <v>3</v>
      </c>
    </row>
    <row r="51" spans="1:12" x14ac:dyDescent="0.2">
      <c r="A51">
        <v>900000</v>
      </c>
      <c r="B51">
        <v>3</v>
      </c>
      <c r="C51">
        <v>4</v>
      </c>
      <c r="D51">
        <v>3</v>
      </c>
      <c r="E51">
        <v>3</v>
      </c>
      <c r="F51">
        <v>2</v>
      </c>
    </row>
    <row r="52" spans="1:12" x14ac:dyDescent="0.2">
      <c r="A52" t="s">
        <v>4</v>
      </c>
      <c r="B52">
        <f>AVERAGE(B42:F51)</f>
        <v>27.56</v>
      </c>
      <c r="C52" t="s">
        <v>5</v>
      </c>
      <c r="D52">
        <f>CONFIDENCE(0.05,B53,COUNT(B42:F51))</f>
        <v>48.380004964097779</v>
      </c>
    </row>
    <row r="53" spans="1:12" x14ac:dyDescent="0.2">
      <c r="A53" t="s">
        <v>6</v>
      </c>
      <c r="B53">
        <f>STDEV(B42:F51)</f>
        <v>174.54315412831642</v>
      </c>
      <c r="C53" t="s">
        <v>7</v>
      </c>
      <c r="D53">
        <f>MEDIAN(B42:F51)</f>
        <v>3</v>
      </c>
    </row>
    <row r="54" spans="1:12" x14ac:dyDescent="0.2">
      <c r="A54" t="s">
        <v>17</v>
      </c>
    </row>
    <row r="55" spans="1:12" x14ac:dyDescent="0.2">
      <c r="A55" t="s">
        <v>18</v>
      </c>
      <c r="B55" t="s">
        <v>19</v>
      </c>
      <c r="J55" t="s">
        <v>4</v>
      </c>
      <c r="K55" t="s">
        <v>6</v>
      </c>
      <c r="L55" t="s">
        <v>5</v>
      </c>
    </row>
    <row r="56" spans="1:12" x14ac:dyDescent="0.2">
      <c r="A56">
        <v>11</v>
      </c>
      <c r="B56">
        <v>299</v>
      </c>
      <c r="C56">
        <v>328</v>
      </c>
      <c r="D56">
        <v>311</v>
      </c>
      <c r="E56">
        <v>302</v>
      </c>
      <c r="F56">
        <v>304</v>
      </c>
      <c r="G56">
        <v>356</v>
      </c>
      <c r="H56">
        <v>359</v>
      </c>
      <c r="I56">
        <v>294</v>
      </c>
      <c r="J56">
        <f>AVERAGE(B56:I56)</f>
        <v>319.125</v>
      </c>
      <c r="K56">
        <f>STDEV(B56:I56)</f>
        <v>25.781707247027466</v>
      </c>
      <c r="L56">
        <f>CONFIDENCE(0.05,K56,7)</f>
        <v>19.09900505493712</v>
      </c>
    </row>
    <row r="57" spans="1:12" x14ac:dyDescent="0.2">
      <c r="A57">
        <v>12</v>
      </c>
      <c r="B57">
        <v>584</v>
      </c>
      <c r="C57">
        <v>561</v>
      </c>
      <c r="D57">
        <v>588</v>
      </c>
      <c r="E57">
        <v>601</v>
      </c>
      <c r="F57">
        <v>603</v>
      </c>
      <c r="G57">
        <v>539</v>
      </c>
      <c r="H57">
        <v>548</v>
      </c>
      <c r="I57">
        <v>607</v>
      </c>
      <c r="J57">
        <f>AVERAGE(B57:I57)</f>
        <v>578.875</v>
      </c>
      <c r="K57">
        <f>STDEV(B57:I57)</f>
        <v>26.28110402116754</v>
      </c>
      <c r="L57">
        <f>CONFIDENCE(0.05,K57,7)</f>
        <v>19.468956564444706</v>
      </c>
    </row>
    <row r="58" spans="1:12" x14ac:dyDescent="0.2">
      <c r="A58">
        <v>195</v>
      </c>
      <c r="B58">
        <v>85</v>
      </c>
      <c r="C58">
        <v>84</v>
      </c>
      <c r="D58">
        <v>81</v>
      </c>
      <c r="E58">
        <v>85</v>
      </c>
      <c r="F58">
        <v>80</v>
      </c>
      <c r="G58">
        <v>86</v>
      </c>
      <c r="H58">
        <v>74</v>
      </c>
      <c r="I58">
        <v>83</v>
      </c>
      <c r="J58">
        <f>AVERAGE(B58:I58)</f>
        <v>82.25</v>
      </c>
      <c r="K58">
        <f>STDEV(B58:I58)</f>
        <v>3.9188190640986296</v>
      </c>
      <c r="L58">
        <f>CONFIDENCE(0.05,K58,7)</f>
        <v>2.9030484442892384</v>
      </c>
    </row>
    <row r="59" spans="1:12" x14ac:dyDescent="0.2">
      <c r="A59">
        <v>5</v>
      </c>
      <c r="B59">
        <v>32</v>
      </c>
      <c r="C59">
        <v>25</v>
      </c>
      <c r="D59">
        <v>20</v>
      </c>
      <c r="E59">
        <v>11</v>
      </c>
      <c r="F59">
        <v>13</v>
      </c>
      <c r="G59">
        <v>18</v>
      </c>
      <c r="H59">
        <v>18</v>
      </c>
      <c r="I59">
        <v>16</v>
      </c>
      <c r="J59">
        <f>AVERAGE(B59:I59)</f>
        <v>19.125</v>
      </c>
      <c r="K59">
        <f>STDEV(B59:I59)</f>
        <v>6.7281392035879541</v>
      </c>
      <c r="L59">
        <f>CONFIDENCE(0.05,K59,7)</f>
        <v>4.9841836860692217</v>
      </c>
    </row>
    <row r="60" spans="1:12" x14ac:dyDescent="0.2">
      <c r="B60">
        <f t="shared" ref="B60:I60" si="0">SUM(B56:B59)</f>
        <v>1000</v>
      </c>
      <c r="C60">
        <f t="shared" si="0"/>
        <v>998</v>
      </c>
      <c r="D60">
        <f t="shared" si="0"/>
        <v>1000</v>
      </c>
      <c r="E60">
        <f t="shared" si="0"/>
        <v>999</v>
      </c>
      <c r="F60">
        <f t="shared" si="0"/>
        <v>1000</v>
      </c>
      <c r="G60">
        <f t="shared" si="0"/>
        <v>999</v>
      </c>
      <c r="H60">
        <f t="shared" si="0"/>
        <v>999</v>
      </c>
      <c r="I60">
        <f t="shared" si="0"/>
        <v>1000</v>
      </c>
    </row>
    <row r="62" spans="1:12" x14ac:dyDescent="0.2">
      <c r="A62" t="s">
        <v>20</v>
      </c>
      <c r="H62" t="s">
        <v>4</v>
      </c>
      <c r="I62" t="s">
        <v>6</v>
      </c>
      <c r="J62" t="s">
        <v>5</v>
      </c>
    </row>
    <row r="63" spans="1:12" x14ac:dyDescent="0.2">
      <c r="A63">
        <v>11</v>
      </c>
      <c r="B63">
        <v>301</v>
      </c>
      <c r="C63">
        <v>286</v>
      </c>
      <c r="D63">
        <v>340</v>
      </c>
      <c r="E63">
        <v>332</v>
      </c>
      <c r="F63">
        <v>305</v>
      </c>
      <c r="G63">
        <v>321</v>
      </c>
      <c r="H63">
        <f>AVERAGE(C63:G63)</f>
        <v>316.8</v>
      </c>
      <c r="I63">
        <f>STDEV(C63:H63)</f>
        <v>19.36388390793541</v>
      </c>
      <c r="J63">
        <f>CONFIDENCE(0.05,I63,5)</f>
        <v>16.972880718413524</v>
      </c>
    </row>
    <row r="64" spans="1:12" x14ac:dyDescent="0.2">
      <c r="A64">
        <v>12</v>
      </c>
      <c r="B64">
        <v>591</v>
      </c>
      <c r="C64">
        <v>605</v>
      </c>
      <c r="D64">
        <v>548</v>
      </c>
      <c r="E64">
        <v>586</v>
      </c>
      <c r="F64">
        <v>606</v>
      </c>
      <c r="G64">
        <v>562</v>
      </c>
      <c r="H64">
        <f>AVERAGE(C64:G64)</f>
        <v>581.4</v>
      </c>
      <c r="I64">
        <f>STDEV(C64:H64)</f>
        <v>23.130931671681537</v>
      </c>
      <c r="J64">
        <f>CONFIDENCE(0.05,I64,5)</f>
        <v>20.274782994765612</v>
      </c>
    </row>
    <row r="65" spans="1:10" x14ac:dyDescent="0.2">
      <c r="A65">
        <v>195</v>
      </c>
      <c r="B65">
        <v>90</v>
      </c>
      <c r="C65">
        <v>88</v>
      </c>
      <c r="D65">
        <v>93</v>
      </c>
      <c r="E65">
        <v>67</v>
      </c>
      <c r="F65">
        <v>69</v>
      </c>
      <c r="G65">
        <v>87</v>
      </c>
      <c r="H65">
        <f>AVERAGE(C65:G65)</f>
        <v>80.8</v>
      </c>
      <c r="I65">
        <f>STDEV(C65:H65)</f>
        <v>10.665833300778665</v>
      </c>
      <c r="J65">
        <f>CONFIDENCE(0.05,I65,5)</f>
        <v>9.3488433021648198</v>
      </c>
    </row>
    <row r="66" spans="1:10" x14ac:dyDescent="0.2">
      <c r="A66">
        <v>5</v>
      </c>
      <c r="B66">
        <v>18</v>
      </c>
      <c r="C66">
        <v>21</v>
      </c>
      <c r="D66">
        <v>19</v>
      </c>
      <c r="E66">
        <v>15</v>
      </c>
      <c r="F66">
        <v>20</v>
      </c>
      <c r="G66">
        <v>30</v>
      </c>
      <c r="H66">
        <f>AVERAGE(C66:G66)</f>
        <v>21</v>
      </c>
      <c r="I66">
        <f>STDEV(C66:H66)</f>
        <v>4.9396356140913875</v>
      </c>
      <c r="J66">
        <f>CONFIDENCE(0.05,I66,5)</f>
        <v>4.3297019579859448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王文婷</cp:lastModifiedBy>
  <dcterms:modified xsi:type="dcterms:W3CDTF">2013-11-11T01:39:19Z</dcterms:modified>
</cp:coreProperties>
</file>