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12"/>
  <workbookPr defaultThemeVersion="166925"/>
  <xr:revisionPtr revIDLastSave="0" documentId="8_{EC56D0DC-E03C-4F0D-9CC7-38C2966C6DA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B4" i="1"/>
  <c r="C4" i="1"/>
  <c r="D4" i="1"/>
  <c r="E4" i="1"/>
  <c r="F4" i="1"/>
  <c r="G4" i="1"/>
  <c r="H4" i="1"/>
  <c r="B5" i="1"/>
  <c r="C5" i="1"/>
  <c r="D5" i="1"/>
  <c r="E5" i="1"/>
  <c r="F5" i="1"/>
  <c r="G5" i="1"/>
  <c r="H5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E2" i="1"/>
  <c r="D2" i="1"/>
  <c r="C2" i="1"/>
  <c r="G2" i="1" s="1"/>
  <c r="B2" i="1"/>
  <c r="F2" i="1" s="1"/>
  <c r="H2" i="1" s="1"/>
  <c r="I29" i="1" l="1"/>
  <c r="J29" i="1"/>
  <c r="I28" i="1"/>
  <c r="J28" i="1"/>
  <c r="I27" i="1"/>
  <c r="J27" i="1"/>
  <c r="I26" i="1"/>
  <c r="J26" i="1"/>
  <c r="I25" i="1"/>
  <c r="J25" i="1"/>
  <c r="I24" i="1"/>
  <c r="J24" i="1"/>
  <c r="I23" i="1"/>
  <c r="J23" i="1"/>
  <c r="I22" i="1"/>
  <c r="J22" i="1"/>
  <c r="I21" i="1"/>
  <c r="J21" i="1"/>
  <c r="I20" i="1"/>
  <c r="J20" i="1"/>
  <c r="I19" i="1"/>
  <c r="J19" i="1"/>
  <c r="I18" i="1"/>
  <c r="J18" i="1"/>
  <c r="I17" i="1"/>
  <c r="J17" i="1"/>
  <c r="I16" i="1"/>
  <c r="J16" i="1"/>
  <c r="I15" i="1"/>
  <c r="J15" i="1"/>
  <c r="I14" i="1"/>
  <c r="J14" i="1"/>
  <c r="I13" i="1"/>
  <c r="J13" i="1"/>
  <c r="I12" i="1"/>
  <c r="J12" i="1"/>
  <c r="I11" i="1"/>
  <c r="J11" i="1"/>
  <c r="I10" i="1"/>
  <c r="J10" i="1"/>
  <c r="I9" i="1"/>
  <c r="J9" i="1"/>
  <c r="I8" i="1"/>
  <c r="J8" i="1"/>
  <c r="I7" i="1"/>
  <c r="J7" i="1"/>
  <c r="I6" i="1"/>
  <c r="J6" i="1"/>
  <c r="I5" i="1"/>
  <c r="J5" i="1"/>
  <c r="I4" i="1"/>
  <c r="J4" i="1"/>
  <c r="I3" i="1"/>
  <c r="J3" i="1"/>
  <c r="J2" i="1"/>
  <c r="I2" i="1"/>
  <c r="I1" i="1" l="1"/>
  <c r="K1" i="1" s="1"/>
  <c r="K2" i="1" s="1"/>
  <c r="J1" i="1"/>
  <c r="L1" i="1" s="1"/>
  <c r="L5" i="1"/>
  <c r="K5" i="1"/>
  <c r="L11" i="1"/>
  <c r="K11" i="1"/>
  <c r="L12" i="1"/>
  <c r="K12" i="1"/>
  <c r="L13" i="1"/>
  <c r="K13" i="1"/>
  <c r="L22" i="1"/>
  <c r="K22" i="1"/>
  <c r="L26" i="1"/>
  <c r="K26" i="1"/>
  <c r="L28" i="1"/>
  <c r="K28" i="1"/>
  <c r="M1" i="1" l="1"/>
  <c r="L2" i="1"/>
</calcChain>
</file>

<file path=xl/sharedStrings.xml><?xml version="1.0" encoding="utf-8"?>
<sst xmlns="http://schemas.openxmlformats.org/spreadsheetml/2006/main" count="30" uniqueCount="30">
  <si>
    <t>aantal is correct want ook 1 baken op de lijn</t>
  </si>
  <si>
    <t>Sensor at x=193758, y=2220950: closest beacon is at x=652350, y=2000000</t>
  </si>
  <si>
    <t>Ook alle ranges vallen binnen de totaal range (check =TRUE)</t>
  </si>
  <si>
    <t>Sensor at x=3395706, y=3633894: closest beacon is at x=3404471, y=3632467</t>
  </si>
  <si>
    <t>Sensor at x=3896022, y=3773818: closest beacon is at x=3404471, y=3632467</t>
  </si>
  <si>
    <t>Sensor at x=1442554, y=1608100: closest beacon is at x=652350, y=2000000</t>
  </si>
  <si>
    <t>Sensor at x=803094, y=813675: closest beacon is at x=571163, y=397470</t>
  </si>
  <si>
    <t>Sensor at x=3491072, y=3408908: closest beacon is at x=3404471, y=3632467</t>
  </si>
  <si>
    <t>Sensor at x=1405010, y=486446: closest beacon is at x=571163, y=397470</t>
  </si>
  <si>
    <t>Sensor at x=3369963, y=3641076: closest beacon is at x=3404471, y=3632467</t>
  </si>
  <si>
    <t>Sensor at x=3778742, y=2914974: closest beacon is at x=4229371, y=3237483</t>
  </si>
  <si>
    <t>Sensor at x=1024246, y=3626229: closest beacon is at x=2645627, y=3363491</t>
  </si>
  <si>
    <t>Sensor at x=3937091, y=2143160: closest beacon is at x=4229371, y=3237483</t>
  </si>
  <si>
    <t>Sensor at x=2546325, y=2012887: closest beacon is at x=2645627, y=3363491</t>
  </si>
  <si>
    <t>Sensor at x=3505386, y=3962087: closest beacon is at x=3404471, y=3632467</t>
  </si>
  <si>
    <t>Sensor at x=819467, y=239010: closest beacon is at x=571163, y=397470</t>
  </si>
  <si>
    <t>Sensor at x=2650614, y=595151: closest beacon is at x=3367919, y=-1258</t>
  </si>
  <si>
    <t>Sensor at x=3502942, y=6438: closest beacon is at x=3367919, y=-1258</t>
  </si>
  <si>
    <t>Sensor at x=3924022, y=634379: closest beacon is at x=3367919, y=-1258</t>
  </si>
  <si>
    <t>Sensor at x=2935977, y=2838245: closest beacon is at x=2645627, y=3363491</t>
  </si>
  <si>
    <t>Sensor at x=1897626, y=7510: closest beacon is at x=3367919, y=-1258</t>
  </si>
  <si>
    <t>Sensor at x=151527, y=640680: closest beacon is at x=571163, y=397470</t>
  </si>
  <si>
    <t>Sensor at x=433246, y=1337298: closest beacon is at x=652350, y=2000000</t>
  </si>
  <si>
    <t>Sensor at x=2852855, y=3976978: closest beacon is at x=3282750, y=3686146</t>
  </si>
  <si>
    <t>Sensor at x=3328398, y=3645875: closest beacon is at x=3282750, y=3686146</t>
  </si>
  <si>
    <t>Sensor at x=3138934, y=3439134: closest beacon is at x=3282750, y=3686146</t>
  </si>
  <si>
    <t>Sensor at x=178, y=2765639: closest beacon is at x=652350, y=2000000</t>
  </si>
  <si>
    <t>Sensor at x=3386231, y=3635056: closest beacon is at x=3404471, y=3632467</t>
  </si>
  <si>
    <t>Sensor at x=3328074, y=1273456: closest beacon is at x=3367919, y=-1258</t>
  </si>
  <si>
    <t>Sensor at x=268657, y=162438: closest beacon is at x=571163, y=397470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</si>
</sst>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2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quotePrefix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workbookViewId="0">
      <selection sqref="A1:XFD17"/>
    </sheetView>
  </sheetViews>
  <sheetFormatPr defaultRowHeight="15"/>
  <cols>
    <col min="1" max="1" width="48.28515625" bestFit="1" customWidth="1"/>
    <col min="9" max="12" width="12.28515625" customWidth="1"/>
    <col min="13" max="14" width="10.85546875" bestFit="1" customWidth="1"/>
  </cols>
  <sheetData>
    <row r="1" spans="1:14">
      <c r="G1">
        <v>2000000</v>
      </c>
      <c r="I1" s="2">
        <f>MIN(I2:I29)</f>
        <v>-651994</v>
      </c>
      <c r="J1" s="2">
        <f>MAX(J2:J29)</f>
        <v>5180534</v>
      </c>
      <c r="K1" s="2">
        <f>I1</f>
        <v>-651994</v>
      </c>
      <c r="L1" s="2">
        <f>J1</f>
        <v>5180534</v>
      </c>
      <c r="M1" s="2">
        <f>L1-K1</f>
        <v>5832528</v>
      </c>
      <c r="N1" t="s">
        <v>0</v>
      </c>
    </row>
    <row r="2" spans="1:14">
      <c r="A2" t="s">
        <v>1</v>
      </c>
      <c r="B2">
        <f>VALUE(_xlfn.TEXTBEFORE(_xlfn.TEXTAFTER(A2,"="),","))</f>
        <v>193758</v>
      </c>
      <c r="C2" s="1">
        <f>VALUE(_xlfn.TEXTBEFORE(_xlfn.TEXTAFTER(A2,"=",2),":"))</f>
        <v>2220950</v>
      </c>
      <c r="D2">
        <f>VALUE(_xlfn.TEXTBEFORE(_xlfn.TEXTAFTER(A2,"=",3),","))</f>
        <v>652350</v>
      </c>
      <c r="E2">
        <f>VALUE(_xlfn.TEXTAFTER(A2,"=",4))</f>
        <v>2000000</v>
      </c>
      <c r="F2">
        <f>ABS(B2-D2)+ABS(C2-E2)</f>
        <v>679542</v>
      </c>
      <c r="G2">
        <f>ABS(C2-G$1)</f>
        <v>220950</v>
      </c>
      <c r="H2">
        <f t="shared" ref="H2" si="0">IF(F2-G2&gt;=0,F2-G2,-1)</f>
        <v>458592</v>
      </c>
      <c r="I2" s="2">
        <f t="shared" ref="I2" si="1">IF(H2&gt;=0,B2-H2,"")</f>
        <v>-264834</v>
      </c>
      <c r="J2" s="2">
        <f t="shared" ref="J2" si="2">IF(H2&gt;=0,B2+H2,"")</f>
        <v>652350</v>
      </c>
      <c r="K2" t="b">
        <f>I2&gt;=K$1</f>
        <v>1</v>
      </c>
      <c r="L2" t="b">
        <f>J2&lt;=L$1</f>
        <v>1</v>
      </c>
      <c r="N2" t="s">
        <v>2</v>
      </c>
    </row>
    <row r="3" spans="1:14">
      <c r="A3" t="s">
        <v>3</v>
      </c>
      <c r="B3">
        <f t="shared" ref="B3:B29" si="3">VALUE(_xlfn.TEXTBEFORE(_xlfn.TEXTAFTER(A3,"="),","))</f>
        <v>3395706</v>
      </c>
      <c r="C3" s="1">
        <f t="shared" ref="C3:C29" si="4">VALUE(_xlfn.TEXTBEFORE(_xlfn.TEXTAFTER(A3,"=",2),":"))</f>
        <v>3633894</v>
      </c>
      <c r="D3">
        <f t="shared" ref="D3:D29" si="5">VALUE(_xlfn.TEXTBEFORE(_xlfn.TEXTAFTER(A3,"=",3),","))</f>
        <v>3404471</v>
      </c>
      <c r="E3">
        <f t="shared" ref="E3:E29" si="6">VALUE(_xlfn.TEXTAFTER(A3,"=",4))</f>
        <v>3632467</v>
      </c>
      <c r="F3">
        <f t="shared" ref="F3:F29" si="7">ABS(B3-D3)+ABS(C3-E3)</f>
        <v>10192</v>
      </c>
      <c r="G3">
        <f t="shared" ref="G3:G29" si="8">ABS(C3-G$1)</f>
        <v>1633894</v>
      </c>
      <c r="H3">
        <f t="shared" ref="H3:H29" si="9">IF(F3-G3&gt;=0,F3-G3,-1)</f>
        <v>-1</v>
      </c>
      <c r="I3" s="2" t="str">
        <f t="shared" ref="I3:I29" si="10">IF(H3&gt;=0,B3-H3,"")</f>
        <v/>
      </c>
      <c r="J3" s="2" t="str">
        <f t="shared" ref="J3:J29" si="11">IF(H3&gt;=0,B3+H3,"")</f>
        <v/>
      </c>
      <c r="K3" s="2"/>
      <c r="L3" s="2"/>
    </row>
    <row r="4" spans="1:14">
      <c r="A4" t="s">
        <v>4</v>
      </c>
      <c r="B4">
        <f t="shared" si="3"/>
        <v>3896022</v>
      </c>
      <c r="C4" s="1">
        <f t="shared" si="4"/>
        <v>3773818</v>
      </c>
      <c r="D4">
        <f t="shared" si="5"/>
        <v>3404471</v>
      </c>
      <c r="E4">
        <f t="shared" si="6"/>
        <v>3632467</v>
      </c>
      <c r="F4">
        <f t="shared" si="7"/>
        <v>632902</v>
      </c>
      <c r="G4">
        <f t="shared" si="8"/>
        <v>1773818</v>
      </c>
      <c r="H4">
        <f t="shared" si="9"/>
        <v>-1</v>
      </c>
      <c r="I4" s="2" t="str">
        <f t="shared" si="10"/>
        <v/>
      </c>
      <c r="J4" s="2" t="str">
        <f t="shared" si="11"/>
        <v/>
      </c>
      <c r="K4" s="2"/>
      <c r="L4" s="2"/>
    </row>
    <row r="5" spans="1:14">
      <c r="A5" t="s">
        <v>5</v>
      </c>
      <c r="B5">
        <f t="shared" si="3"/>
        <v>1442554</v>
      </c>
      <c r="C5" s="1">
        <f t="shared" si="4"/>
        <v>1608100</v>
      </c>
      <c r="D5">
        <f t="shared" si="5"/>
        <v>652350</v>
      </c>
      <c r="E5">
        <f t="shared" si="6"/>
        <v>2000000</v>
      </c>
      <c r="F5">
        <f t="shared" si="7"/>
        <v>1182104</v>
      </c>
      <c r="G5">
        <f t="shared" si="8"/>
        <v>391900</v>
      </c>
      <c r="H5">
        <f t="shared" si="9"/>
        <v>790204</v>
      </c>
      <c r="I5" s="2">
        <f t="shared" si="10"/>
        <v>652350</v>
      </c>
      <c r="J5" s="2">
        <f t="shared" si="11"/>
        <v>2232758</v>
      </c>
      <c r="K5" t="b">
        <f>I5&gt;=K$1</f>
        <v>1</v>
      </c>
      <c r="L5" t="b">
        <f>J5&lt;=L$1</f>
        <v>1</v>
      </c>
      <c r="M5" s="2"/>
      <c r="N5" s="2"/>
    </row>
    <row r="6" spans="1:14">
      <c r="A6" t="s">
        <v>6</v>
      </c>
      <c r="B6">
        <f t="shared" si="3"/>
        <v>803094</v>
      </c>
      <c r="C6" s="1">
        <f t="shared" si="4"/>
        <v>813675</v>
      </c>
      <c r="D6">
        <f t="shared" si="5"/>
        <v>571163</v>
      </c>
      <c r="E6">
        <f t="shared" si="6"/>
        <v>397470</v>
      </c>
      <c r="F6">
        <f t="shared" si="7"/>
        <v>648136</v>
      </c>
      <c r="G6">
        <f t="shared" si="8"/>
        <v>1186325</v>
      </c>
      <c r="H6">
        <f t="shared" si="9"/>
        <v>-1</v>
      </c>
      <c r="I6" s="2" t="str">
        <f t="shared" si="10"/>
        <v/>
      </c>
      <c r="J6" s="2" t="str">
        <f t="shared" si="11"/>
        <v/>
      </c>
      <c r="K6" s="2"/>
      <c r="L6" s="2"/>
    </row>
    <row r="7" spans="1:14">
      <c r="A7" t="s">
        <v>7</v>
      </c>
      <c r="B7">
        <f t="shared" si="3"/>
        <v>3491072</v>
      </c>
      <c r="C7" s="1">
        <f t="shared" si="4"/>
        <v>3408908</v>
      </c>
      <c r="D7">
        <f t="shared" si="5"/>
        <v>3404471</v>
      </c>
      <c r="E7">
        <f t="shared" si="6"/>
        <v>3632467</v>
      </c>
      <c r="F7">
        <f t="shared" si="7"/>
        <v>310160</v>
      </c>
      <c r="G7">
        <f t="shared" si="8"/>
        <v>1408908</v>
      </c>
      <c r="H7">
        <f t="shared" si="9"/>
        <v>-1</v>
      </c>
      <c r="I7" s="2" t="str">
        <f t="shared" si="10"/>
        <v/>
      </c>
      <c r="J7" s="2" t="str">
        <f t="shared" si="11"/>
        <v/>
      </c>
      <c r="K7" s="2"/>
      <c r="L7" s="2"/>
    </row>
    <row r="8" spans="1:14">
      <c r="A8" t="s">
        <v>8</v>
      </c>
      <c r="B8">
        <f t="shared" si="3"/>
        <v>1405010</v>
      </c>
      <c r="C8" s="1">
        <f t="shared" si="4"/>
        <v>486446</v>
      </c>
      <c r="D8">
        <f t="shared" si="5"/>
        <v>571163</v>
      </c>
      <c r="E8">
        <f t="shared" si="6"/>
        <v>397470</v>
      </c>
      <c r="F8">
        <f t="shared" si="7"/>
        <v>922823</v>
      </c>
      <c r="G8">
        <f t="shared" si="8"/>
        <v>1513554</v>
      </c>
      <c r="H8">
        <f t="shared" si="9"/>
        <v>-1</v>
      </c>
      <c r="I8" s="2" t="str">
        <f t="shared" si="10"/>
        <v/>
      </c>
      <c r="J8" s="2" t="str">
        <f t="shared" si="11"/>
        <v/>
      </c>
      <c r="K8" s="2"/>
      <c r="L8" s="2"/>
    </row>
    <row r="9" spans="1:14">
      <c r="A9" t="s">
        <v>9</v>
      </c>
      <c r="B9">
        <f t="shared" si="3"/>
        <v>3369963</v>
      </c>
      <c r="C9" s="1">
        <f t="shared" si="4"/>
        <v>3641076</v>
      </c>
      <c r="D9">
        <f t="shared" si="5"/>
        <v>3404471</v>
      </c>
      <c r="E9">
        <f t="shared" si="6"/>
        <v>3632467</v>
      </c>
      <c r="F9">
        <f t="shared" si="7"/>
        <v>43117</v>
      </c>
      <c r="G9">
        <f t="shared" si="8"/>
        <v>1641076</v>
      </c>
      <c r="H9">
        <f t="shared" si="9"/>
        <v>-1</v>
      </c>
      <c r="I9" s="2" t="str">
        <f t="shared" si="10"/>
        <v/>
      </c>
      <c r="J9" s="2" t="str">
        <f t="shared" si="11"/>
        <v/>
      </c>
      <c r="L9" s="2"/>
    </row>
    <row r="10" spans="1:14">
      <c r="A10" t="s">
        <v>10</v>
      </c>
      <c r="B10">
        <f t="shared" si="3"/>
        <v>3778742</v>
      </c>
      <c r="C10" s="1">
        <f t="shared" si="4"/>
        <v>2914974</v>
      </c>
      <c r="D10">
        <f t="shared" si="5"/>
        <v>4229371</v>
      </c>
      <c r="E10">
        <f t="shared" si="6"/>
        <v>3237483</v>
      </c>
      <c r="F10">
        <f t="shared" si="7"/>
        <v>773138</v>
      </c>
      <c r="G10">
        <f t="shared" si="8"/>
        <v>914974</v>
      </c>
      <c r="H10">
        <f t="shared" si="9"/>
        <v>-1</v>
      </c>
      <c r="I10" s="2" t="str">
        <f t="shared" si="10"/>
        <v/>
      </c>
      <c r="J10" s="2" t="str">
        <f t="shared" si="11"/>
        <v/>
      </c>
      <c r="K10" s="2"/>
      <c r="L10" s="2"/>
    </row>
    <row r="11" spans="1:14">
      <c r="A11" t="s">
        <v>11</v>
      </c>
      <c r="B11">
        <f t="shared" si="3"/>
        <v>1024246</v>
      </c>
      <c r="C11" s="1">
        <f t="shared" si="4"/>
        <v>3626229</v>
      </c>
      <c r="D11">
        <f t="shared" si="5"/>
        <v>2645627</v>
      </c>
      <c r="E11">
        <f t="shared" si="6"/>
        <v>3363491</v>
      </c>
      <c r="F11">
        <f t="shared" si="7"/>
        <v>1884119</v>
      </c>
      <c r="G11">
        <f t="shared" si="8"/>
        <v>1626229</v>
      </c>
      <c r="H11">
        <f t="shared" si="9"/>
        <v>257890</v>
      </c>
      <c r="I11" s="2">
        <f t="shared" si="10"/>
        <v>766356</v>
      </c>
      <c r="J11" s="2">
        <f t="shared" si="11"/>
        <v>1282136</v>
      </c>
      <c r="K11" t="b">
        <f>I11&gt;=K$1</f>
        <v>1</v>
      </c>
      <c r="L11" t="b">
        <f>J11&lt;=L$1</f>
        <v>1</v>
      </c>
    </row>
    <row r="12" spans="1:14">
      <c r="A12" t="s">
        <v>12</v>
      </c>
      <c r="B12">
        <f t="shared" si="3"/>
        <v>3937091</v>
      </c>
      <c r="C12" s="1">
        <f t="shared" si="4"/>
        <v>2143160</v>
      </c>
      <c r="D12">
        <f t="shared" si="5"/>
        <v>4229371</v>
      </c>
      <c r="E12">
        <f t="shared" si="6"/>
        <v>3237483</v>
      </c>
      <c r="F12">
        <f t="shared" si="7"/>
        <v>1386603</v>
      </c>
      <c r="G12">
        <f t="shared" si="8"/>
        <v>143160</v>
      </c>
      <c r="H12">
        <f t="shared" si="9"/>
        <v>1243443</v>
      </c>
      <c r="I12" s="2">
        <f t="shared" si="10"/>
        <v>2693648</v>
      </c>
      <c r="J12" s="2">
        <f t="shared" si="11"/>
        <v>5180534</v>
      </c>
      <c r="K12" t="b">
        <f>I12&gt;=K$1</f>
        <v>1</v>
      </c>
      <c r="L12" t="b">
        <f>J12&lt;=L$1</f>
        <v>1</v>
      </c>
    </row>
    <row r="13" spans="1:14">
      <c r="A13" t="s">
        <v>13</v>
      </c>
      <c r="B13">
        <f t="shared" si="3"/>
        <v>2546325</v>
      </c>
      <c r="C13" s="1">
        <f t="shared" si="4"/>
        <v>2012887</v>
      </c>
      <c r="D13">
        <f t="shared" si="5"/>
        <v>2645627</v>
      </c>
      <c r="E13">
        <f t="shared" si="6"/>
        <v>3363491</v>
      </c>
      <c r="F13">
        <f t="shared" si="7"/>
        <v>1449906</v>
      </c>
      <c r="G13">
        <f t="shared" si="8"/>
        <v>12887</v>
      </c>
      <c r="H13">
        <f t="shared" si="9"/>
        <v>1437019</v>
      </c>
      <c r="I13" s="2">
        <f t="shared" si="10"/>
        <v>1109306</v>
      </c>
      <c r="J13" s="2">
        <f t="shared" si="11"/>
        <v>3983344</v>
      </c>
      <c r="K13" t="b">
        <f>I13&gt;=K$1</f>
        <v>1</v>
      </c>
      <c r="L13" t="b">
        <f>J13&lt;=L$1</f>
        <v>1</v>
      </c>
    </row>
    <row r="14" spans="1:14">
      <c r="A14" t="s">
        <v>14</v>
      </c>
      <c r="B14">
        <f t="shared" si="3"/>
        <v>3505386</v>
      </c>
      <c r="C14" s="1">
        <f t="shared" si="4"/>
        <v>3962087</v>
      </c>
      <c r="D14">
        <f t="shared" si="5"/>
        <v>3404471</v>
      </c>
      <c r="E14">
        <f t="shared" si="6"/>
        <v>3632467</v>
      </c>
      <c r="F14">
        <f t="shared" si="7"/>
        <v>430535</v>
      </c>
      <c r="G14">
        <f t="shared" si="8"/>
        <v>1962087</v>
      </c>
      <c r="H14">
        <f t="shared" si="9"/>
        <v>-1</v>
      </c>
      <c r="I14" s="2" t="str">
        <f t="shared" si="10"/>
        <v/>
      </c>
      <c r="J14" s="2" t="str">
        <f t="shared" si="11"/>
        <v/>
      </c>
      <c r="K14" s="2"/>
      <c r="L14" s="2"/>
    </row>
    <row r="15" spans="1:14">
      <c r="A15" t="s">
        <v>15</v>
      </c>
      <c r="B15">
        <f t="shared" si="3"/>
        <v>819467</v>
      </c>
      <c r="C15" s="1">
        <f t="shared" si="4"/>
        <v>239010</v>
      </c>
      <c r="D15">
        <f t="shared" si="5"/>
        <v>571163</v>
      </c>
      <c r="E15">
        <f t="shared" si="6"/>
        <v>397470</v>
      </c>
      <c r="F15">
        <f t="shared" si="7"/>
        <v>406764</v>
      </c>
      <c r="G15">
        <f t="shared" si="8"/>
        <v>1760990</v>
      </c>
      <c r="H15">
        <f t="shared" si="9"/>
        <v>-1</v>
      </c>
      <c r="I15" s="2" t="str">
        <f t="shared" si="10"/>
        <v/>
      </c>
      <c r="J15" s="2" t="str">
        <f t="shared" si="11"/>
        <v/>
      </c>
      <c r="K15" s="2"/>
      <c r="L15" s="2"/>
    </row>
    <row r="16" spans="1:14">
      <c r="A16" t="s">
        <v>16</v>
      </c>
      <c r="B16">
        <f t="shared" si="3"/>
        <v>2650614</v>
      </c>
      <c r="C16" s="1">
        <f t="shared" si="4"/>
        <v>595151</v>
      </c>
      <c r="D16">
        <f t="shared" si="5"/>
        <v>3367919</v>
      </c>
      <c r="E16">
        <f t="shared" si="6"/>
        <v>-1258</v>
      </c>
      <c r="F16">
        <f t="shared" si="7"/>
        <v>1313714</v>
      </c>
      <c r="G16">
        <f t="shared" si="8"/>
        <v>1404849</v>
      </c>
      <c r="H16">
        <f t="shared" si="9"/>
        <v>-1</v>
      </c>
      <c r="I16" s="2" t="str">
        <f t="shared" si="10"/>
        <v/>
      </c>
      <c r="J16" s="2" t="str">
        <f t="shared" si="11"/>
        <v/>
      </c>
      <c r="K16" s="2"/>
      <c r="L16" s="2"/>
    </row>
    <row r="17" spans="1:12">
      <c r="A17" t="s">
        <v>17</v>
      </c>
      <c r="B17">
        <f t="shared" si="3"/>
        <v>3502942</v>
      </c>
      <c r="C17" s="1">
        <f t="shared" si="4"/>
        <v>6438</v>
      </c>
      <c r="D17">
        <f t="shared" si="5"/>
        <v>3367919</v>
      </c>
      <c r="E17">
        <f t="shared" si="6"/>
        <v>-1258</v>
      </c>
      <c r="F17">
        <f t="shared" si="7"/>
        <v>142719</v>
      </c>
      <c r="G17">
        <f t="shared" si="8"/>
        <v>1993562</v>
      </c>
      <c r="H17">
        <f t="shared" si="9"/>
        <v>-1</v>
      </c>
      <c r="I17" s="2" t="str">
        <f t="shared" si="10"/>
        <v/>
      </c>
      <c r="J17" s="2" t="str">
        <f t="shared" si="11"/>
        <v/>
      </c>
      <c r="K17" s="2"/>
      <c r="L17" s="2"/>
    </row>
    <row r="18" spans="1:12">
      <c r="A18" t="s">
        <v>18</v>
      </c>
      <c r="B18">
        <f t="shared" si="3"/>
        <v>3924022</v>
      </c>
      <c r="C18" s="1">
        <f t="shared" si="4"/>
        <v>634379</v>
      </c>
      <c r="D18">
        <f t="shared" si="5"/>
        <v>3367919</v>
      </c>
      <c r="E18">
        <f t="shared" si="6"/>
        <v>-1258</v>
      </c>
      <c r="F18">
        <f t="shared" si="7"/>
        <v>1191740</v>
      </c>
      <c r="G18">
        <f t="shared" si="8"/>
        <v>1365621</v>
      </c>
      <c r="H18">
        <f t="shared" si="9"/>
        <v>-1</v>
      </c>
      <c r="I18" s="2" t="str">
        <f t="shared" si="10"/>
        <v/>
      </c>
      <c r="J18" s="2" t="str">
        <f t="shared" si="11"/>
        <v/>
      </c>
      <c r="K18" s="2"/>
      <c r="L18" s="2"/>
    </row>
    <row r="19" spans="1:12">
      <c r="A19" t="s">
        <v>19</v>
      </c>
      <c r="B19">
        <f t="shared" si="3"/>
        <v>2935977</v>
      </c>
      <c r="C19" s="1">
        <f t="shared" si="4"/>
        <v>2838245</v>
      </c>
      <c r="D19">
        <f t="shared" si="5"/>
        <v>2645627</v>
      </c>
      <c r="E19">
        <f t="shared" si="6"/>
        <v>3363491</v>
      </c>
      <c r="F19">
        <f t="shared" si="7"/>
        <v>815596</v>
      </c>
      <c r="G19">
        <f t="shared" si="8"/>
        <v>838245</v>
      </c>
      <c r="H19">
        <f t="shared" si="9"/>
        <v>-1</v>
      </c>
      <c r="I19" s="2" t="str">
        <f t="shared" si="10"/>
        <v/>
      </c>
      <c r="J19" s="2" t="str">
        <f t="shared" si="11"/>
        <v/>
      </c>
      <c r="K19" s="2"/>
      <c r="L19" s="2"/>
    </row>
    <row r="20" spans="1:12">
      <c r="A20" t="s">
        <v>20</v>
      </c>
      <c r="B20">
        <f t="shared" si="3"/>
        <v>1897626</v>
      </c>
      <c r="C20" s="1">
        <f t="shared" si="4"/>
        <v>7510</v>
      </c>
      <c r="D20">
        <f t="shared" si="5"/>
        <v>3367919</v>
      </c>
      <c r="E20">
        <f t="shared" si="6"/>
        <v>-1258</v>
      </c>
      <c r="F20">
        <f t="shared" si="7"/>
        <v>1479061</v>
      </c>
      <c r="G20">
        <f t="shared" si="8"/>
        <v>1992490</v>
      </c>
      <c r="H20">
        <f t="shared" si="9"/>
        <v>-1</v>
      </c>
      <c r="I20" s="2" t="str">
        <f t="shared" si="10"/>
        <v/>
      </c>
      <c r="J20" s="2" t="str">
        <f t="shared" si="11"/>
        <v/>
      </c>
      <c r="K20" s="2"/>
      <c r="L20" s="2"/>
    </row>
    <row r="21" spans="1:12">
      <c r="A21" t="s">
        <v>21</v>
      </c>
      <c r="B21">
        <f t="shared" si="3"/>
        <v>151527</v>
      </c>
      <c r="C21" s="1">
        <f t="shared" si="4"/>
        <v>640680</v>
      </c>
      <c r="D21">
        <f t="shared" si="5"/>
        <v>571163</v>
      </c>
      <c r="E21">
        <f t="shared" si="6"/>
        <v>397470</v>
      </c>
      <c r="F21">
        <f t="shared" si="7"/>
        <v>662846</v>
      </c>
      <c r="G21">
        <f t="shared" si="8"/>
        <v>1359320</v>
      </c>
      <c r="H21">
        <f t="shared" si="9"/>
        <v>-1</v>
      </c>
      <c r="I21" s="2" t="str">
        <f t="shared" si="10"/>
        <v/>
      </c>
      <c r="J21" s="2" t="str">
        <f t="shared" si="11"/>
        <v/>
      </c>
      <c r="K21" s="2"/>
      <c r="L21" s="2"/>
    </row>
    <row r="22" spans="1:12">
      <c r="A22" t="s">
        <v>22</v>
      </c>
      <c r="B22">
        <f t="shared" si="3"/>
        <v>433246</v>
      </c>
      <c r="C22" s="1">
        <f t="shared" si="4"/>
        <v>1337298</v>
      </c>
      <c r="D22">
        <f t="shared" si="5"/>
        <v>652350</v>
      </c>
      <c r="E22">
        <f t="shared" si="6"/>
        <v>2000000</v>
      </c>
      <c r="F22">
        <f t="shared" si="7"/>
        <v>881806</v>
      </c>
      <c r="G22">
        <f t="shared" si="8"/>
        <v>662702</v>
      </c>
      <c r="H22">
        <f t="shared" si="9"/>
        <v>219104</v>
      </c>
      <c r="I22" s="2">
        <f t="shared" si="10"/>
        <v>214142</v>
      </c>
      <c r="J22" s="2">
        <f t="shared" si="11"/>
        <v>652350</v>
      </c>
      <c r="K22" t="b">
        <f>I22&gt;=K$1</f>
        <v>1</v>
      </c>
      <c r="L22" t="b">
        <f>J22&lt;=L$1</f>
        <v>1</v>
      </c>
    </row>
    <row r="23" spans="1:12">
      <c r="A23" t="s">
        <v>23</v>
      </c>
      <c r="B23">
        <f t="shared" si="3"/>
        <v>2852855</v>
      </c>
      <c r="C23" s="1">
        <f t="shared" si="4"/>
        <v>3976978</v>
      </c>
      <c r="D23">
        <f t="shared" si="5"/>
        <v>3282750</v>
      </c>
      <c r="E23">
        <f t="shared" si="6"/>
        <v>3686146</v>
      </c>
      <c r="F23">
        <f t="shared" si="7"/>
        <v>720727</v>
      </c>
      <c r="G23">
        <f t="shared" si="8"/>
        <v>1976978</v>
      </c>
      <c r="H23">
        <f t="shared" si="9"/>
        <v>-1</v>
      </c>
      <c r="I23" s="2" t="str">
        <f t="shared" si="10"/>
        <v/>
      </c>
      <c r="J23" s="2" t="str">
        <f t="shared" si="11"/>
        <v/>
      </c>
      <c r="K23" s="2"/>
      <c r="L23" s="2"/>
    </row>
    <row r="24" spans="1:12">
      <c r="A24" t="s">
        <v>24</v>
      </c>
      <c r="B24">
        <f t="shared" si="3"/>
        <v>3328398</v>
      </c>
      <c r="C24" s="1">
        <f t="shared" si="4"/>
        <v>3645875</v>
      </c>
      <c r="D24">
        <f t="shared" si="5"/>
        <v>3282750</v>
      </c>
      <c r="E24">
        <f t="shared" si="6"/>
        <v>3686146</v>
      </c>
      <c r="F24">
        <f t="shared" si="7"/>
        <v>85919</v>
      </c>
      <c r="G24">
        <f t="shared" si="8"/>
        <v>1645875</v>
      </c>
      <c r="H24">
        <f t="shared" si="9"/>
        <v>-1</v>
      </c>
      <c r="I24" s="2" t="str">
        <f t="shared" si="10"/>
        <v/>
      </c>
      <c r="J24" s="2" t="str">
        <f t="shared" si="11"/>
        <v/>
      </c>
      <c r="K24" s="2"/>
      <c r="L24" s="2"/>
    </row>
    <row r="25" spans="1:12">
      <c r="A25" t="s">
        <v>25</v>
      </c>
      <c r="B25">
        <f t="shared" si="3"/>
        <v>3138934</v>
      </c>
      <c r="C25" s="1">
        <f t="shared" si="4"/>
        <v>3439134</v>
      </c>
      <c r="D25">
        <f t="shared" si="5"/>
        <v>3282750</v>
      </c>
      <c r="E25">
        <f t="shared" si="6"/>
        <v>3686146</v>
      </c>
      <c r="F25">
        <f t="shared" si="7"/>
        <v>390828</v>
      </c>
      <c r="G25">
        <f t="shared" si="8"/>
        <v>1439134</v>
      </c>
      <c r="H25">
        <f t="shared" si="9"/>
        <v>-1</v>
      </c>
      <c r="I25" s="2" t="str">
        <f t="shared" si="10"/>
        <v/>
      </c>
      <c r="J25" s="2" t="str">
        <f t="shared" si="11"/>
        <v/>
      </c>
      <c r="K25" s="2"/>
      <c r="L25" s="2"/>
    </row>
    <row r="26" spans="1:12">
      <c r="A26" t="s">
        <v>26</v>
      </c>
      <c r="B26">
        <f t="shared" si="3"/>
        <v>178</v>
      </c>
      <c r="C26" s="1">
        <f t="shared" si="4"/>
        <v>2765639</v>
      </c>
      <c r="D26">
        <f t="shared" si="5"/>
        <v>652350</v>
      </c>
      <c r="E26">
        <f t="shared" si="6"/>
        <v>2000000</v>
      </c>
      <c r="F26">
        <f t="shared" si="7"/>
        <v>1417811</v>
      </c>
      <c r="G26">
        <f t="shared" si="8"/>
        <v>765639</v>
      </c>
      <c r="H26">
        <f t="shared" si="9"/>
        <v>652172</v>
      </c>
      <c r="I26" s="2">
        <f t="shared" si="10"/>
        <v>-651994</v>
      </c>
      <c r="J26" s="2">
        <f t="shared" si="11"/>
        <v>652350</v>
      </c>
      <c r="K26" t="b">
        <f>I26&gt;=K$1</f>
        <v>1</v>
      </c>
      <c r="L26" t="b">
        <f>J26&lt;=L$1</f>
        <v>1</v>
      </c>
    </row>
    <row r="27" spans="1:12">
      <c r="A27" t="s">
        <v>27</v>
      </c>
      <c r="B27">
        <f t="shared" si="3"/>
        <v>3386231</v>
      </c>
      <c r="C27" s="1">
        <f t="shared" si="4"/>
        <v>3635056</v>
      </c>
      <c r="D27">
        <f t="shared" si="5"/>
        <v>3404471</v>
      </c>
      <c r="E27">
        <f t="shared" si="6"/>
        <v>3632467</v>
      </c>
      <c r="F27">
        <f t="shared" si="7"/>
        <v>20829</v>
      </c>
      <c r="G27">
        <f t="shared" si="8"/>
        <v>1635056</v>
      </c>
      <c r="H27">
        <f t="shared" si="9"/>
        <v>-1</v>
      </c>
      <c r="I27" s="2" t="str">
        <f t="shared" si="10"/>
        <v/>
      </c>
      <c r="J27" s="2" t="str">
        <f t="shared" si="11"/>
        <v/>
      </c>
      <c r="K27" s="2"/>
      <c r="L27" s="2"/>
    </row>
    <row r="28" spans="1:12">
      <c r="A28" t="s">
        <v>28</v>
      </c>
      <c r="B28">
        <f t="shared" si="3"/>
        <v>3328074</v>
      </c>
      <c r="C28" s="1">
        <f t="shared" si="4"/>
        <v>1273456</v>
      </c>
      <c r="D28">
        <f t="shared" si="5"/>
        <v>3367919</v>
      </c>
      <c r="E28">
        <f t="shared" si="6"/>
        <v>-1258</v>
      </c>
      <c r="F28">
        <f t="shared" si="7"/>
        <v>1314559</v>
      </c>
      <c r="G28">
        <f t="shared" si="8"/>
        <v>726544</v>
      </c>
      <c r="H28">
        <f t="shared" si="9"/>
        <v>588015</v>
      </c>
      <c r="I28" s="2">
        <f t="shared" si="10"/>
        <v>2740059</v>
      </c>
      <c r="J28" s="2">
        <f t="shared" si="11"/>
        <v>3916089</v>
      </c>
      <c r="K28" t="b">
        <f>I28&gt;=K$1</f>
        <v>1</v>
      </c>
      <c r="L28" t="b">
        <f>J28&lt;=L$1</f>
        <v>1</v>
      </c>
    </row>
    <row r="29" spans="1:12">
      <c r="A29" t="s">
        <v>29</v>
      </c>
      <c r="B29">
        <f t="shared" si="3"/>
        <v>268657</v>
      </c>
      <c r="C29" s="1">
        <f t="shared" si="4"/>
        <v>162438</v>
      </c>
      <c r="D29">
        <f t="shared" si="5"/>
        <v>571163</v>
      </c>
      <c r="E29">
        <f t="shared" si="6"/>
        <v>397470</v>
      </c>
      <c r="F29">
        <f t="shared" si="7"/>
        <v>537538</v>
      </c>
      <c r="G29">
        <f t="shared" si="8"/>
        <v>1837562</v>
      </c>
      <c r="H29">
        <f t="shared" si="9"/>
        <v>-1</v>
      </c>
      <c r="I29" s="2" t="str">
        <f t="shared" si="10"/>
        <v/>
      </c>
      <c r="J29" s="2" t="str">
        <f t="shared" si="11"/>
        <v/>
      </c>
      <c r="K29" s="2"/>
      <c r="L2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2022-12-15T08:34:52Z</dcterms:created>
  <dcterms:modified xsi:type="dcterms:W3CDTF">2022-12-15T10:51:51Z</dcterms:modified>
  <cp:category/>
  <cp:contentStatus/>
</cp:coreProperties>
</file>