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pinuke\Desktop\SoccerV2\"/>
    </mc:Choice>
  </mc:AlternateContent>
  <bookViews>
    <workbookView xWindow="0" yWindow="0" windowWidth="20490" windowHeight="8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K10" i="1"/>
  <c r="J10" i="1"/>
  <c r="I10" i="1"/>
  <c r="H10" i="1"/>
  <c r="G10" i="1"/>
  <c r="F10" i="1"/>
  <c r="E10" i="1"/>
  <c r="D10" i="1"/>
  <c r="M8" i="1"/>
  <c r="L8" i="1"/>
  <c r="K8" i="1"/>
  <c r="J8" i="1"/>
  <c r="I8" i="1"/>
  <c r="H8" i="1"/>
  <c r="G8" i="1"/>
  <c r="F8" i="1"/>
  <c r="E8" i="1"/>
  <c r="D8" i="1"/>
  <c r="N10" i="1"/>
  <c r="N8" i="1"/>
  <c r="J23" i="1"/>
  <c r="I23" i="1"/>
  <c r="H23" i="1"/>
  <c r="G23" i="1"/>
  <c r="F23" i="1"/>
  <c r="E23" i="1"/>
  <c r="D23" i="1"/>
  <c r="C23" i="1"/>
  <c r="B23" i="1"/>
  <c r="N6" i="1"/>
  <c r="M6" i="1"/>
  <c r="L6" i="1"/>
  <c r="K6" i="1"/>
  <c r="J6" i="1"/>
  <c r="I6" i="1"/>
  <c r="H6" i="1"/>
  <c r="G6" i="1"/>
  <c r="F6" i="1"/>
  <c r="E6" i="1"/>
  <c r="D6" i="1"/>
  <c r="B6" i="1"/>
  <c r="J22" i="1"/>
  <c r="I22" i="1"/>
  <c r="H22" i="1"/>
  <c r="G22" i="1"/>
  <c r="F22" i="1"/>
  <c r="E22" i="1"/>
  <c r="D22" i="1"/>
  <c r="C22" i="1"/>
  <c r="J20" i="1"/>
  <c r="I20" i="1"/>
  <c r="H20" i="1"/>
  <c r="G20" i="1"/>
  <c r="F20" i="1"/>
  <c r="E20" i="1"/>
  <c r="D20" i="1"/>
  <c r="C20" i="1"/>
  <c r="J18" i="1"/>
  <c r="I18" i="1"/>
  <c r="H18" i="1"/>
  <c r="G18" i="1"/>
  <c r="F18" i="1"/>
  <c r="E18" i="1"/>
  <c r="D18" i="1"/>
  <c r="C18" i="1"/>
  <c r="B18" i="1"/>
  <c r="B22" i="1"/>
  <c r="B20" i="1"/>
  <c r="N5" i="1"/>
  <c r="M5" i="1"/>
  <c r="L5" i="1"/>
  <c r="K5" i="1"/>
  <c r="J5" i="1"/>
  <c r="I5" i="1"/>
  <c r="H5" i="1"/>
  <c r="G5" i="1"/>
  <c r="F5" i="1"/>
  <c r="E5" i="1"/>
  <c r="C5" i="1"/>
  <c r="B5" i="1"/>
  <c r="C3" i="1"/>
  <c r="B3" i="1"/>
  <c r="N3" i="1"/>
  <c r="M3" i="1"/>
  <c r="L3" i="1"/>
  <c r="K3" i="1"/>
  <c r="J3" i="1"/>
  <c r="I3" i="1"/>
  <c r="H3" i="1"/>
  <c r="G3" i="1"/>
  <c r="F3" i="1"/>
  <c r="E3" i="1"/>
  <c r="D5" i="1"/>
  <c r="D3" i="1"/>
</calcChain>
</file>

<file path=xl/sharedStrings.xml><?xml version="1.0" encoding="utf-8"?>
<sst xmlns="http://schemas.openxmlformats.org/spreadsheetml/2006/main" count="36" uniqueCount="26">
  <si>
    <t> </t>
  </si>
  <si>
    <t>Poss%</t>
  </si>
  <si>
    <t>Game</t>
  </si>
  <si>
    <t>YCard</t>
  </si>
  <si>
    <t>RCa</t>
  </si>
  <si>
    <t>Fouls</t>
  </si>
  <si>
    <t>Goals</t>
  </si>
  <si>
    <t>Wins</t>
  </si>
  <si>
    <t>Ties</t>
  </si>
  <si>
    <t>Loss</t>
  </si>
  <si>
    <t>Crosses</t>
  </si>
  <si>
    <t>CKicks</t>
  </si>
  <si>
    <t>ShOn</t>
  </si>
  <si>
    <t>ShOff</t>
  </si>
  <si>
    <t>Home Team</t>
  </si>
  <si>
    <t>Away Team</t>
  </si>
  <si>
    <t>#Matches</t>
  </si>
  <si>
    <t>Ycards</t>
  </si>
  <si>
    <t>Rcards</t>
  </si>
  <si>
    <t>c-kicks</t>
  </si>
  <si>
    <t>Draws</t>
  </si>
  <si>
    <t>Losses</t>
  </si>
  <si>
    <t>% of total</t>
  </si>
  <si>
    <t>Home</t>
  </si>
  <si>
    <t>Away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</si>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</sst>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10" fontId="1" fillId="0" borderId="3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0" fillId="0" borderId="3" xfId="0" applyNumberFormat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M11" sqref="M11"/>
    </sheetView>
  </sheetViews>
  <sheetFormatPr defaultRowHeight="15" x14ac:dyDescent="0.25"/>
  <cols>
    <col min="1" max="3" width="11.5703125" bestFit="1" customWidth="1"/>
    <col min="4" max="4" width="12.140625" bestFit="1" customWidth="1"/>
    <col min="5" max="14" width="9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>
        <v>48.77</v>
      </c>
      <c r="C2" s="2">
        <v>8124</v>
      </c>
      <c r="D2" s="2">
        <v>14371</v>
      </c>
      <c r="E2" s="2">
        <v>442</v>
      </c>
      <c r="F2" s="2">
        <v>99654</v>
      </c>
      <c r="G2" s="2">
        <v>12697</v>
      </c>
      <c r="H2" s="2">
        <v>3741</v>
      </c>
      <c r="I2" s="2">
        <v>2054</v>
      </c>
      <c r="J2" s="2">
        <v>2329</v>
      </c>
      <c r="K2" s="2">
        <v>149923</v>
      </c>
      <c r="L2" s="2">
        <v>47374</v>
      </c>
      <c r="M2" s="2">
        <v>50028</v>
      </c>
      <c r="N2" s="2">
        <v>50739</v>
      </c>
    </row>
    <row r="3" spans="1:14" x14ac:dyDescent="0.25">
      <c r="A3" s="3"/>
      <c r="B3" s="4">
        <f t="shared" ref="B3:C3" si="0">B2/(B2+B4)</f>
        <v>0.48770000000000002</v>
      </c>
      <c r="C3" s="4">
        <f t="shared" si="0"/>
        <v>0.5</v>
      </c>
      <c r="D3" s="4">
        <f>D2/(D2+D4)</f>
        <v>0.45490804343009084</v>
      </c>
      <c r="E3" s="4">
        <f t="shared" ref="E3:N3" si="1">E2/(E2+E4)</f>
        <v>0.46772486772486771</v>
      </c>
      <c r="F3" s="4">
        <f t="shared" si="1"/>
        <v>0.48879950950337214</v>
      </c>
      <c r="G3" s="4">
        <f t="shared" si="1"/>
        <v>0.57276254059906173</v>
      </c>
      <c r="H3" s="4">
        <f t="shared" si="1"/>
        <v>0.61630971993410211</v>
      </c>
      <c r="I3" s="4">
        <f t="shared" si="1"/>
        <v>0.5</v>
      </c>
      <c r="J3" s="4">
        <f t="shared" si="1"/>
        <v>0.39011725293132327</v>
      </c>
      <c r="K3" s="4">
        <f t="shared" si="1"/>
        <v>0.56144417689331949</v>
      </c>
      <c r="L3" s="4">
        <f t="shared" si="1"/>
        <v>0.56268335847398243</v>
      </c>
      <c r="M3" s="4">
        <f t="shared" si="1"/>
        <v>0.55572464814547395</v>
      </c>
      <c r="N3" s="4">
        <f t="shared" si="1"/>
        <v>0.55512521744838683</v>
      </c>
    </row>
    <row r="4" spans="1:14" x14ac:dyDescent="0.25">
      <c r="A4" s="2" t="s">
        <v>15</v>
      </c>
      <c r="B4" s="2">
        <v>51.23</v>
      </c>
      <c r="C4" s="2">
        <v>8124</v>
      </c>
      <c r="D4" s="2">
        <v>17220</v>
      </c>
      <c r="E4" s="2">
        <v>503</v>
      </c>
      <c r="F4" s="2">
        <v>104221</v>
      </c>
      <c r="G4" s="2">
        <v>9471</v>
      </c>
      <c r="H4" s="2">
        <v>2329</v>
      </c>
      <c r="I4" s="2">
        <v>2054</v>
      </c>
      <c r="J4" s="2">
        <v>3641</v>
      </c>
      <c r="K4" s="2">
        <v>117108</v>
      </c>
      <c r="L4" s="2">
        <v>36819</v>
      </c>
      <c r="M4" s="2">
        <v>39995</v>
      </c>
      <c r="N4" s="2">
        <v>40662</v>
      </c>
    </row>
    <row r="5" spans="1:14" x14ac:dyDescent="0.25">
      <c r="A5" s="3"/>
      <c r="B5" s="4">
        <f t="shared" ref="B5:C5" si="2">B4/(B4+B2)</f>
        <v>0.51229999999999998</v>
      </c>
      <c r="C5" s="4">
        <f t="shared" si="2"/>
        <v>0.5</v>
      </c>
      <c r="D5" s="4">
        <f>D4/(D4+D2)</f>
        <v>0.54509195656990916</v>
      </c>
      <c r="E5" s="4">
        <f t="shared" ref="E5:N5" si="3">E4/(E4+E2)</f>
        <v>0.53227513227513223</v>
      </c>
      <c r="F5" s="4">
        <f t="shared" si="3"/>
        <v>0.51120049049662786</v>
      </c>
      <c r="G5" s="4">
        <f t="shared" si="3"/>
        <v>0.42723745940093827</v>
      </c>
      <c r="H5" s="4">
        <f t="shared" si="3"/>
        <v>0.38369028006589784</v>
      </c>
      <c r="I5" s="4">
        <f t="shared" si="3"/>
        <v>0.5</v>
      </c>
      <c r="J5" s="4">
        <f t="shared" si="3"/>
        <v>0.60988274706867673</v>
      </c>
      <c r="K5" s="4">
        <f t="shared" si="3"/>
        <v>0.43855582310668051</v>
      </c>
      <c r="L5" s="4">
        <f t="shared" si="3"/>
        <v>0.43731664152601762</v>
      </c>
      <c r="M5" s="4">
        <f t="shared" si="3"/>
        <v>0.44427535185452605</v>
      </c>
      <c r="N5" s="4">
        <f t="shared" si="3"/>
        <v>0.44487478255161322</v>
      </c>
    </row>
    <row r="6" spans="1:14" x14ac:dyDescent="0.25">
      <c r="A6" s="7" t="s">
        <v>25</v>
      </c>
      <c r="B6">
        <f>SUM(B4,B2)</f>
        <v>100</v>
      </c>
      <c r="C6">
        <v>8124</v>
      </c>
      <c r="D6">
        <f t="shared" ref="D6:N6" si="4">SUM(D4,D2)</f>
        <v>31591</v>
      </c>
      <c r="E6">
        <f t="shared" si="4"/>
        <v>945</v>
      </c>
      <c r="F6">
        <f t="shared" si="4"/>
        <v>203875</v>
      </c>
      <c r="G6">
        <f t="shared" si="4"/>
        <v>22168</v>
      </c>
      <c r="H6">
        <f t="shared" si="4"/>
        <v>6070</v>
      </c>
      <c r="I6">
        <f t="shared" si="4"/>
        <v>4108</v>
      </c>
      <c r="J6">
        <f t="shared" si="4"/>
        <v>5970</v>
      </c>
      <c r="K6">
        <f t="shared" si="4"/>
        <v>267031</v>
      </c>
      <c r="L6">
        <f t="shared" si="4"/>
        <v>84193</v>
      </c>
      <c r="M6">
        <f t="shared" si="4"/>
        <v>90023</v>
      </c>
      <c r="N6">
        <f t="shared" si="4"/>
        <v>91401</v>
      </c>
    </row>
    <row r="7" spans="1:14" x14ac:dyDescent="0.25">
      <c r="A7" s="8"/>
    </row>
    <row r="8" spans="1:14" x14ac:dyDescent="0.25">
      <c r="A8" s="8" t="s">
        <v>14</v>
      </c>
      <c r="D8">
        <f t="shared" ref="D8:M8" si="5">(D2-D4)/D4</f>
        <v>-0.16544715447154471</v>
      </c>
      <c r="E8">
        <f t="shared" si="5"/>
        <v>-0.12127236580516898</v>
      </c>
      <c r="F8">
        <f t="shared" si="5"/>
        <v>-4.382034330893006E-2</v>
      </c>
      <c r="G8">
        <f t="shared" si="5"/>
        <v>0.34061873086263328</v>
      </c>
      <c r="H8">
        <f t="shared" si="5"/>
        <v>0.60626878488621727</v>
      </c>
      <c r="I8">
        <f t="shared" si="5"/>
        <v>0</v>
      </c>
      <c r="J8">
        <f t="shared" si="5"/>
        <v>-0.36034056577863227</v>
      </c>
      <c r="K8">
        <f t="shared" si="5"/>
        <v>0.28021142876660859</v>
      </c>
      <c r="L8">
        <f t="shared" si="5"/>
        <v>0.28667264184252694</v>
      </c>
      <c r="M8">
        <f t="shared" si="5"/>
        <v>0.25085635704463055</v>
      </c>
      <c r="N8">
        <f>(N2-N4)/N4</f>
        <v>0.24782352073188726</v>
      </c>
    </row>
    <row r="9" spans="1:14" x14ac:dyDescent="0.25">
      <c r="A9" s="8"/>
    </row>
    <row r="10" spans="1:14" x14ac:dyDescent="0.25">
      <c r="A10" s="8" t="s">
        <v>15</v>
      </c>
      <c r="D10">
        <f t="shared" ref="D10:M10" si="6">(D2-D4)/D2</f>
        <v>-0.19824646858256209</v>
      </c>
      <c r="E10">
        <f t="shared" si="6"/>
        <v>-0.13800904977375567</v>
      </c>
      <c r="F10">
        <f t="shared" si="6"/>
        <v>-4.5828566841270797E-2</v>
      </c>
      <c r="G10">
        <f t="shared" si="6"/>
        <v>0.25407576592895958</v>
      </c>
      <c r="H10">
        <f t="shared" si="6"/>
        <v>0.37743918738305265</v>
      </c>
      <c r="I10">
        <f t="shared" si="6"/>
        <v>0</v>
      </c>
      <c r="J10">
        <f t="shared" si="6"/>
        <v>-0.56333190210390727</v>
      </c>
      <c r="K10">
        <f t="shared" si="6"/>
        <v>0.21887902456594385</v>
      </c>
      <c r="L10">
        <f t="shared" si="6"/>
        <v>0.22280153670789885</v>
      </c>
      <c r="M10">
        <f t="shared" si="6"/>
        <v>0.20054769329175662</v>
      </c>
      <c r="N10">
        <f>(N2-N4)/N2</f>
        <v>0.19860462366227163</v>
      </c>
    </row>
    <row r="11" spans="1:14" x14ac:dyDescent="0.25">
      <c r="A11" s="8"/>
    </row>
    <row r="12" spans="1:14" x14ac:dyDescent="0.25">
      <c r="A12" s="8"/>
    </row>
    <row r="13" spans="1:14" x14ac:dyDescent="0.25">
      <c r="A13" s="8"/>
    </row>
    <row r="14" spans="1:14" x14ac:dyDescent="0.25">
      <c r="A14" s="8"/>
    </row>
    <row r="16" spans="1:14" x14ac:dyDescent="0.25">
      <c r="A16" s="1" t="s">
        <v>0</v>
      </c>
      <c r="B16" s="1" t="s">
        <v>16</v>
      </c>
      <c r="C16" s="1" t="s">
        <v>23</v>
      </c>
      <c r="D16" s="1" t="s">
        <v>24</v>
      </c>
      <c r="E16" s="1" t="s">
        <v>17</v>
      </c>
      <c r="F16" s="1" t="s">
        <v>18</v>
      </c>
      <c r="G16" s="1" t="s">
        <v>5</v>
      </c>
      <c r="H16" s="1" t="s">
        <v>6</v>
      </c>
      <c r="I16" s="1" t="s">
        <v>10</v>
      </c>
      <c r="J16" s="1" t="s">
        <v>19</v>
      </c>
    </row>
    <row r="17" spans="1:10" x14ac:dyDescent="0.25">
      <c r="A17" s="2" t="s">
        <v>7</v>
      </c>
      <c r="B17" s="2">
        <v>6070</v>
      </c>
      <c r="C17" s="2">
        <v>3741</v>
      </c>
      <c r="D17" s="2">
        <v>2329</v>
      </c>
      <c r="E17" s="2">
        <v>10706</v>
      </c>
      <c r="F17" s="2">
        <v>185</v>
      </c>
      <c r="G17" s="2">
        <v>73779</v>
      </c>
      <c r="H17" s="2">
        <v>14610</v>
      </c>
      <c r="I17" s="2">
        <v>96495</v>
      </c>
      <c r="J17" s="2">
        <v>32558</v>
      </c>
    </row>
    <row r="18" spans="1:10" x14ac:dyDescent="0.25">
      <c r="A18" s="3" t="s">
        <v>22</v>
      </c>
      <c r="B18" s="5">
        <f>B17/(B17+B19)</f>
        <v>0.74716888232397838</v>
      </c>
      <c r="C18" s="6">
        <f>C17/(C17+C19+C21)</f>
        <v>0.46048744460856722</v>
      </c>
      <c r="D18" s="6">
        <f t="shared" ref="D18:J18" si="7">D17/(D17+D19+D21)</f>
        <v>0.2866814377154111</v>
      </c>
      <c r="E18" s="6">
        <f t="shared" si="7"/>
        <v>0.33889398879427685</v>
      </c>
      <c r="F18" s="6">
        <f t="shared" si="7"/>
        <v>0.19576719576719576</v>
      </c>
      <c r="G18" s="6">
        <f t="shared" si="7"/>
        <v>0.36188350705088901</v>
      </c>
      <c r="H18" s="6">
        <f t="shared" si="7"/>
        <v>0.6590581017683147</v>
      </c>
      <c r="I18" s="6">
        <f t="shared" si="7"/>
        <v>0.36136253843186744</v>
      </c>
      <c r="J18" s="6">
        <f t="shared" si="7"/>
        <v>0.38670673333887617</v>
      </c>
    </row>
    <row r="19" spans="1:10" x14ac:dyDescent="0.25">
      <c r="A19" s="2" t="s">
        <v>20</v>
      </c>
      <c r="B19" s="2">
        <v>2054</v>
      </c>
      <c r="C19" s="2">
        <v>2054</v>
      </c>
      <c r="D19" s="2">
        <v>2054</v>
      </c>
      <c r="E19" s="2">
        <v>8317</v>
      </c>
      <c r="F19" s="2">
        <v>202</v>
      </c>
      <c r="G19" s="2">
        <v>52918</v>
      </c>
      <c r="H19" s="2">
        <v>4104</v>
      </c>
      <c r="I19" s="2">
        <v>69993</v>
      </c>
      <c r="J19" s="2">
        <v>21657</v>
      </c>
    </row>
    <row r="20" spans="1:10" x14ac:dyDescent="0.25">
      <c r="A20" s="3" t="s">
        <v>22</v>
      </c>
      <c r="B20" s="5">
        <f>B19/(B19+B17)</f>
        <v>0.25283111767602168</v>
      </c>
      <c r="C20" s="6">
        <f>C19/(C17+C19+C21)</f>
        <v>0.25283111767602168</v>
      </c>
      <c r="D20" s="6">
        <f t="shared" ref="D20:J20" si="8">D19/(D17+D19+D21)</f>
        <v>0.25283111767602168</v>
      </c>
      <c r="E20" s="6">
        <f t="shared" si="8"/>
        <v>0.26327118483112277</v>
      </c>
      <c r="F20" s="6">
        <f t="shared" si="8"/>
        <v>0.21375661375661376</v>
      </c>
      <c r="G20" s="6">
        <f t="shared" si="8"/>
        <v>0.25956100551808708</v>
      </c>
      <c r="H20" s="6">
        <f t="shared" si="8"/>
        <v>0.18513172140021653</v>
      </c>
      <c r="I20" s="6">
        <f t="shared" si="8"/>
        <v>0.26211563451434478</v>
      </c>
      <c r="J20" s="6">
        <f t="shared" si="8"/>
        <v>0.25723041107930589</v>
      </c>
    </row>
    <row r="21" spans="1:10" x14ac:dyDescent="0.25">
      <c r="A21" s="2" t="s">
        <v>21</v>
      </c>
      <c r="B21" s="2">
        <v>6070</v>
      </c>
      <c r="C21" s="2">
        <v>2329</v>
      </c>
      <c r="D21" s="2">
        <v>3741</v>
      </c>
      <c r="E21" s="2">
        <v>12568</v>
      </c>
      <c r="F21" s="2">
        <v>558</v>
      </c>
      <c r="G21" s="2">
        <v>77178</v>
      </c>
      <c r="H21" s="2">
        <v>3454</v>
      </c>
      <c r="I21" s="2">
        <v>100543</v>
      </c>
      <c r="J21" s="2">
        <v>29978</v>
      </c>
    </row>
    <row r="22" spans="1:10" x14ac:dyDescent="0.25">
      <c r="A22" s="3" t="s">
        <v>22</v>
      </c>
      <c r="B22" s="5">
        <f>B21/(B21+B19)</f>
        <v>0.74716888232397838</v>
      </c>
      <c r="C22" s="6">
        <f>C21/(C21+C19+C17)</f>
        <v>0.2866814377154111</v>
      </c>
      <c r="D22" s="6">
        <f t="shared" ref="D22:J22" si="9">D21/(D21+D19+D17)</f>
        <v>0.46048744460856722</v>
      </c>
      <c r="E22" s="6">
        <f t="shared" si="9"/>
        <v>0.39783482637460038</v>
      </c>
      <c r="F22" s="6">
        <f t="shared" si="9"/>
        <v>0.59047619047619049</v>
      </c>
      <c r="G22" s="6">
        <f t="shared" si="9"/>
        <v>0.37855548743102391</v>
      </c>
      <c r="H22" s="6">
        <f t="shared" si="9"/>
        <v>0.15581017683146878</v>
      </c>
      <c r="I22" s="6">
        <f t="shared" si="9"/>
        <v>0.37652182705378778</v>
      </c>
      <c r="J22" s="6">
        <f t="shared" si="9"/>
        <v>0.35606285558181794</v>
      </c>
    </row>
    <row r="23" spans="1:10" x14ac:dyDescent="0.25">
      <c r="A23" s="7" t="s">
        <v>25</v>
      </c>
      <c r="B23">
        <f>SUM(B17,B19)</f>
        <v>8124</v>
      </c>
      <c r="C23">
        <f>SUM(C21,C19,C17)</f>
        <v>8124</v>
      </c>
      <c r="D23">
        <f t="shared" ref="D23:J23" si="10">SUM(D21,D19,D17)</f>
        <v>8124</v>
      </c>
      <c r="E23">
        <f t="shared" si="10"/>
        <v>31591</v>
      </c>
      <c r="F23">
        <f t="shared" si="10"/>
        <v>945</v>
      </c>
      <c r="G23">
        <f t="shared" si="10"/>
        <v>203875</v>
      </c>
      <c r="H23">
        <f t="shared" si="10"/>
        <v>22168</v>
      </c>
      <c r="I23">
        <f t="shared" si="10"/>
        <v>267031</v>
      </c>
      <c r="J23">
        <f t="shared" si="10"/>
        <v>84193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flippinuke</dc:creator>
  <cp:lastModifiedBy>flippinuke</cp:lastModifiedBy>
  <dcterms:created xsi:type="dcterms:W3CDTF">2017-06-25T19:08:26Z</dcterms:created>
  <dcterms:modified xsi:type="dcterms:W3CDTF">2017-06-25T19:29:36Z</dcterms:modified>
</cp:coreProperties>
</file>