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21" i="1" l="1"/>
  <c r="K16" i="1"/>
  <c r="D16" i="1"/>
  <c r="E16" i="1"/>
  <c r="F16" i="1"/>
  <c r="G16" i="1"/>
  <c r="H16" i="1"/>
  <c r="E17" i="1" s="1"/>
  <c r="E21" i="1" s="1"/>
  <c r="K20" i="1" s="1"/>
  <c r="K21" i="1" s="1"/>
  <c r="K22" i="1" s="1"/>
  <c r="K23" i="1" s="1"/>
  <c r="I16" i="1"/>
  <c r="J16" i="1"/>
  <c r="C16" i="1"/>
  <c r="N24" i="1" l="1"/>
  <c r="N25" i="1" s="1"/>
  <c r="N26" i="1" s="1"/>
  <c r="N27" i="1" s="1"/>
  <c r="M24" i="1"/>
  <c r="M25" i="1" s="1"/>
  <c r="M26" i="1" s="1"/>
  <c r="M27" i="1" s="1"/>
  <c r="O24" i="1"/>
  <c r="O25" i="1" s="1"/>
  <c r="O26" i="1" s="1"/>
  <c r="O27" i="1" s="1"/>
  <c r="O16" i="1"/>
  <c r="C21" i="1"/>
</calcChain>
</file>

<file path=xl/comments1.xml><?xml version="1.0" encoding="utf-8"?>
<comments xmlns="http://schemas.openxmlformats.org/spreadsheetml/2006/main">
  <authors>
    <author>ASUS</author>
  </authors>
  <commentList>
    <comment ref="F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Keine RG, da Ausgleich durch Guthaben Jahresabrechnung ~ 250 Euro</t>
        </r>
      </text>
    </comment>
  </commentList>
</comments>
</file>

<file path=xl/sharedStrings.xml><?xml version="1.0" encoding="utf-8"?>
<sst xmlns="http://schemas.openxmlformats.org/spreadsheetml/2006/main" count="40" uniqueCount="36">
  <si>
    <t>Mietabrechnung</t>
  </si>
  <si>
    <t>Philipp</t>
  </si>
  <si>
    <t>Isa</t>
  </si>
  <si>
    <t>Steph</t>
  </si>
  <si>
    <t>Strom</t>
  </si>
  <si>
    <t>Miete</t>
  </si>
  <si>
    <t>Bonus</t>
  </si>
  <si>
    <t>Juli</t>
  </si>
  <si>
    <t>Oktober</t>
  </si>
  <si>
    <t>November</t>
  </si>
  <si>
    <t>Dezember</t>
  </si>
  <si>
    <t>Januar</t>
  </si>
  <si>
    <t>Februar</t>
  </si>
  <si>
    <t>August</t>
  </si>
  <si>
    <t>September</t>
  </si>
  <si>
    <t>Gas (Philipp)</t>
  </si>
  <si>
    <t>Internet(Steph)</t>
  </si>
  <si>
    <t>Juni(abgerechnet)</t>
  </si>
  <si>
    <t>extra miete</t>
  </si>
  <si>
    <t>ungeklärt</t>
  </si>
  <si>
    <t>Summen</t>
  </si>
  <si>
    <t>summen inlk. Auslegen</t>
  </si>
  <si>
    <t>theoretisch zu zahlen p.P.</t>
  </si>
  <si>
    <t>abzug (phil)</t>
  </si>
  <si>
    <t>z.Z.</t>
  </si>
  <si>
    <t>Kontostand 11.02.</t>
  </si>
  <si>
    <t>anteil p.P.</t>
  </si>
  <si>
    <t>ges:</t>
  </si>
  <si>
    <t>nov. Isa</t>
  </si>
  <si>
    <t>lastschrift 15.08. eprimo</t>
  </si>
  <si>
    <t>abzug pb bonus (100 Euro von Philipp)</t>
  </si>
  <si>
    <t>100 euro die isa abgehoben hat</t>
  </si>
  <si>
    <t>Auszahlung</t>
  </si>
  <si>
    <t>bonus pb (phil)</t>
  </si>
  <si>
    <t>isa abgehoben</t>
  </si>
  <si>
    <t>durch 3 teilbar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</si>
</sst>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abSelected="1" topLeftCell="A10" workbookViewId="0">
      <selection activeCell="L29" sqref="L29"/>
    </sheetView>
  </sheetViews>
  <sheetFormatPr defaultRowHeight="15" x14ac:dyDescent="0.25"/>
  <cols>
    <col min="2" max="2" width="24.140625" bestFit="1" customWidth="1"/>
    <col min="3" max="3" width="8.42578125" bestFit="1" customWidth="1"/>
    <col min="6" max="6" width="12.28515625" bestFit="1" customWidth="1"/>
    <col min="8" max="8" width="15" bestFit="1" customWidth="1"/>
    <col min="11" max="11" width="11.28515625" bestFit="1" customWidth="1"/>
    <col min="12" max="12" width="14.5703125" bestFit="1" customWidth="1"/>
    <col min="13" max="13" width="22.5703125" bestFit="1" customWidth="1"/>
  </cols>
  <sheetData>
    <row r="1" spans="1:15" x14ac:dyDescent="0.25">
      <c r="A1" t="s">
        <v>0</v>
      </c>
    </row>
    <row r="3" spans="1:15" x14ac:dyDescent="0.25">
      <c r="C3" t="s">
        <v>1</v>
      </c>
      <c r="D3" t="s">
        <v>2</v>
      </c>
      <c r="E3" t="s">
        <v>3</v>
      </c>
      <c r="F3" t="s">
        <v>15</v>
      </c>
      <c r="G3" t="s">
        <v>4</v>
      </c>
      <c r="H3" t="s">
        <v>16</v>
      </c>
      <c r="I3" t="s">
        <v>5</v>
      </c>
      <c r="J3" t="s">
        <v>6</v>
      </c>
      <c r="K3" t="s">
        <v>18</v>
      </c>
    </row>
    <row r="4" spans="1:15" x14ac:dyDescent="0.25">
      <c r="B4" t="s">
        <v>17</v>
      </c>
      <c r="C4">
        <v>-15</v>
      </c>
      <c r="D4">
        <v>-15</v>
      </c>
      <c r="E4">
        <v>-15</v>
      </c>
      <c r="M4" t="s">
        <v>19</v>
      </c>
    </row>
    <row r="5" spans="1:15" x14ac:dyDescent="0.25">
      <c r="B5" t="s">
        <v>7</v>
      </c>
      <c r="C5">
        <v>183</v>
      </c>
      <c r="D5">
        <v>250</v>
      </c>
      <c r="E5">
        <v>250</v>
      </c>
      <c r="F5">
        <v>-67</v>
      </c>
      <c r="G5">
        <v>-84</v>
      </c>
      <c r="H5">
        <v>-22</v>
      </c>
      <c r="I5">
        <v>-585</v>
      </c>
      <c r="J5">
        <v>0</v>
      </c>
      <c r="K5">
        <v>0</v>
      </c>
      <c r="M5" t="s">
        <v>29</v>
      </c>
    </row>
    <row r="6" spans="1:15" x14ac:dyDescent="0.25">
      <c r="B6" t="s">
        <v>13</v>
      </c>
      <c r="C6">
        <v>0</v>
      </c>
      <c r="D6">
        <v>250</v>
      </c>
      <c r="E6">
        <v>250</v>
      </c>
      <c r="F6">
        <v>-67</v>
      </c>
      <c r="G6">
        <v>-84</v>
      </c>
      <c r="H6">
        <v>-22</v>
      </c>
      <c r="I6">
        <v>-585</v>
      </c>
      <c r="J6">
        <v>0</v>
      </c>
      <c r="K6">
        <v>320</v>
      </c>
      <c r="M6" t="s">
        <v>28</v>
      </c>
      <c r="N6">
        <v>100</v>
      </c>
    </row>
    <row r="7" spans="1:15" x14ac:dyDescent="0.25">
      <c r="B7" t="s">
        <v>14</v>
      </c>
      <c r="C7">
        <v>0</v>
      </c>
      <c r="D7">
        <v>250</v>
      </c>
      <c r="E7">
        <v>250</v>
      </c>
      <c r="F7">
        <v>-67</v>
      </c>
      <c r="G7">
        <v>-84</v>
      </c>
      <c r="H7">
        <v>-22</v>
      </c>
      <c r="I7">
        <v>-585</v>
      </c>
      <c r="J7">
        <v>0</v>
      </c>
      <c r="K7">
        <v>320</v>
      </c>
    </row>
    <row r="8" spans="1:15" x14ac:dyDescent="0.25">
      <c r="B8" t="s">
        <v>8</v>
      </c>
      <c r="C8">
        <v>-201</v>
      </c>
      <c r="D8">
        <v>250</v>
      </c>
      <c r="E8">
        <v>250</v>
      </c>
      <c r="F8">
        <v>0</v>
      </c>
      <c r="G8">
        <v>-84</v>
      </c>
      <c r="H8">
        <v>-22</v>
      </c>
      <c r="I8">
        <v>-585</v>
      </c>
      <c r="J8">
        <v>354</v>
      </c>
      <c r="K8">
        <v>320</v>
      </c>
    </row>
    <row r="9" spans="1:15" x14ac:dyDescent="0.25">
      <c r="B9" t="s">
        <v>9</v>
      </c>
      <c r="C9">
        <v>0</v>
      </c>
      <c r="D9">
        <v>250</v>
      </c>
      <c r="E9">
        <v>250</v>
      </c>
      <c r="F9">
        <v>0</v>
      </c>
      <c r="G9">
        <v>-84</v>
      </c>
      <c r="H9">
        <v>-22</v>
      </c>
      <c r="I9">
        <v>-585</v>
      </c>
      <c r="J9">
        <v>0</v>
      </c>
      <c r="K9">
        <v>300</v>
      </c>
    </row>
    <row r="10" spans="1:15" x14ac:dyDescent="0.25">
      <c r="B10" t="s">
        <v>10</v>
      </c>
      <c r="C10">
        <v>0</v>
      </c>
      <c r="D10">
        <v>250</v>
      </c>
      <c r="E10">
        <v>250</v>
      </c>
      <c r="F10">
        <v>0</v>
      </c>
      <c r="G10">
        <v>-40</v>
      </c>
      <c r="H10">
        <v>-22</v>
      </c>
      <c r="I10">
        <v>-585</v>
      </c>
      <c r="J10">
        <v>0</v>
      </c>
      <c r="K10">
        <v>0</v>
      </c>
    </row>
    <row r="11" spans="1:15" x14ac:dyDescent="0.25">
      <c r="B11" t="s">
        <v>11</v>
      </c>
      <c r="C11">
        <v>250</v>
      </c>
      <c r="D11">
        <v>250</v>
      </c>
      <c r="E11">
        <v>250</v>
      </c>
      <c r="F11">
        <v>-17.5</v>
      </c>
      <c r="G11">
        <v>-40</v>
      </c>
      <c r="H11">
        <v>-22</v>
      </c>
      <c r="I11">
        <v>-585</v>
      </c>
      <c r="J11">
        <v>0</v>
      </c>
      <c r="K11">
        <v>0</v>
      </c>
    </row>
    <row r="12" spans="1:15" x14ac:dyDescent="0.25">
      <c r="B12" t="s">
        <v>12</v>
      </c>
      <c r="C12">
        <v>250</v>
      </c>
      <c r="D12">
        <v>250</v>
      </c>
      <c r="E12">
        <v>250</v>
      </c>
      <c r="F12">
        <v>0</v>
      </c>
      <c r="G12">
        <v>-40</v>
      </c>
      <c r="H12">
        <v>-22</v>
      </c>
      <c r="I12">
        <v>-585</v>
      </c>
      <c r="J12">
        <v>0</v>
      </c>
      <c r="K12">
        <v>0</v>
      </c>
    </row>
    <row r="16" spans="1:15" x14ac:dyDescent="0.25">
      <c r="B16" t="s">
        <v>20</v>
      </c>
      <c r="C16">
        <f>SUM(C4:C12)</f>
        <v>467</v>
      </c>
      <c r="D16">
        <f t="shared" ref="D16:J16" si="0">SUM(D4:D12)</f>
        <v>1985</v>
      </c>
      <c r="E16">
        <f t="shared" si="0"/>
        <v>1985</v>
      </c>
      <c r="F16">
        <f t="shared" si="0"/>
        <v>-218.5</v>
      </c>
      <c r="G16">
        <f t="shared" si="0"/>
        <v>-540</v>
      </c>
      <c r="H16">
        <f t="shared" si="0"/>
        <v>-176</v>
      </c>
      <c r="I16">
        <f t="shared" si="0"/>
        <v>-4680</v>
      </c>
      <c r="J16">
        <f t="shared" si="0"/>
        <v>354</v>
      </c>
      <c r="K16">
        <f>SUM(K4:K12)</f>
        <v>1260</v>
      </c>
      <c r="N16" t="s">
        <v>27</v>
      </c>
      <c r="O16">
        <f>SUM(C16:K16)</f>
        <v>436.5</v>
      </c>
    </row>
    <row r="17" spans="2:15" x14ac:dyDescent="0.25">
      <c r="B17" t="s">
        <v>21</v>
      </c>
      <c r="C17">
        <f>C16-F16</f>
        <v>685.5</v>
      </c>
      <c r="E17">
        <f>E16-H16</f>
        <v>2161</v>
      </c>
    </row>
    <row r="19" spans="2:15" x14ac:dyDescent="0.25">
      <c r="B19" t="s">
        <v>22</v>
      </c>
      <c r="C19">
        <v>2000</v>
      </c>
      <c r="D19">
        <v>2000</v>
      </c>
      <c r="E19">
        <v>2000</v>
      </c>
      <c r="I19" t="s">
        <v>25</v>
      </c>
      <c r="K19">
        <v>850</v>
      </c>
    </row>
    <row r="20" spans="2:15" x14ac:dyDescent="0.25">
      <c r="B20" t="s">
        <v>23</v>
      </c>
      <c r="C20">
        <v>1250</v>
      </c>
      <c r="I20" t="s">
        <v>35</v>
      </c>
      <c r="K20">
        <f>K19+C21+D21+(E21)</f>
        <v>768.5</v>
      </c>
    </row>
    <row r="21" spans="2:15" x14ac:dyDescent="0.25">
      <c r="B21" t="s">
        <v>24</v>
      </c>
      <c r="C21">
        <f>C19-C20-C17</f>
        <v>64.5</v>
      </c>
      <c r="D21">
        <f>D19-D16</f>
        <v>15</v>
      </c>
      <c r="E21">
        <f>E19-E17</f>
        <v>-161</v>
      </c>
      <c r="H21" t="s">
        <v>30</v>
      </c>
      <c r="K21">
        <f>K20-100</f>
        <v>668.5</v>
      </c>
    </row>
    <row r="22" spans="2:15" x14ac:dyDescent="0.25">
      <c r="H22" t="s">
        <v>31</v>
      </c>
      <c r="K22">
        <f>K21+N6</f>
        <v>768.5</v>
      </c>
      <c r="M22" t="s">
        <v>32</v>
      </c>
    </row>
    <row r="23" spans="2:15" x14ac:dyDescent="0.25">
      <c r="I23" t="s">
        <v>26</v>
      </c>
      <c r="K23">
        <f>K22/3</f>
        <v>256.16666666666669</v>
      </c>
      <c r="M23" t="s">
        <v>1</v>
      </c>
      <c r="N23" t="s">
        <v>2</v>
      </c>
      <c r="O23" t="s">
        <v>3</v>
      </c>
    </row>
    <row r="24" spans="2:15" x14ac:dyDescent="0.25">
      <c r="M24">
        <f>K23</f>
        <v>256.16666666666669</v>
      </c>
      <c r="N24">
        <f>K23</f>
        <v>256.16666666666669</v>
      </c>
      <c r="O24">
        <f>K23</f>
        <v>256.16666666666669</v>
      </c>
    </row>
    <row r="25" spans="2:15" x14ac:dyDescent="0.25">
      <c r="L25" t="s">
        <v>24</v>
      </c>
      <c r="M25">
        <f>M24-C21</f>
        <v>191.66666666666669</v>
      </c>
      <c r="N25">
        <f t="shared" ref="N25:O25" si="1">N24-D21</f>
        <v>241.16666666666669</v>
      </c>
      <c r="O25">
        <f t="shared" si="1"/>
        <v>417.16666666666669</v>
      </c>
    </row>
    <row r="26" spans="2:15" x14ac:dyDescent="0.25">
      <c r="L26" t="s">
        <v>34</v>
      </c>
      <c r="M26">
        <f>M25</f>
        <v>191.66666666666669</v>
      </c>
      <c r="N26">
        <f>N25-N6</f>
        <v>141.16666666666669</v>
      </c>
      <c r="O26">
        <f>O25</f>
        <v>417.16666666666669</v>
      </c>
    </row>
    <row r="27" spans="2:15" x14ac:dyDescent="0.25">
      <c r="L27" t="s">
        <v>33</v>
      </c>
      <c r="M27">
        <f>M26+100</f>
        <v>291.66666666666669</v>
      </c>
      <c r="N27">
        <f>N26</f>
        <v>141.16666666666669</v>
      </c>
      <c r="O27">
        <f>O26</f>
        <v>417.16666666666669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2014-02-11T19:53:09Z</dcterms:created>
  <dcterms:modified xsi:type="dcterms:W3CDTF">2014-02-13T18:42:35Z</dcterms:modified>
</cp:coreProperties>
</file>