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BDS\GBDS Documents 2\"/>
    </mc:Choice>
  </mc:AlternateContent>
  <xr:revisionPtr revIDLastSave="0" documentId="13_ncr:1_{19048DBC-319B-46A7-9EF8-5BA15E21F1AF}" xr6:coauthVersionLast="47" xr6:coauthVersionMax="47" xr10:uidLastSave="{00000000-0000-0000-0000-000000000000}"/>
  <bookViews>
    <workbookView xWindow="-108" yWindow="-108" windowWidth="22104" windowHeight="12528" firstSheet="1" activeTab="3" xr2:uid="{F6E654F5-4DE8-480C-B91A-068AFC87D9F7}"/>
  </bookViews>
  <sheets>
    <sheet name="Sheet1" sheetId="1" state="hidden" r:id="rId1"/>
    <sheet name="Sample" sheetId="5" r:id="rId2"/>
    <sheet name="8.14" sheetId="6" r:id="rId3"/>
    <sheet name="8.15" sheetId="2" r:id="rId4"/>
    <sheet name="8.15 (Sample)" sheetId="7" r:id="rId5"/>
    <sheet name="8.16" sheetId="3" r:id="rId6"/>
    <sheet name="8.17" sheetId="4" r:id="rId7"/>
  </sheets>
  <definedNames>
    <definedName name="_xlnm.Print_Area" localSheetId="2">'8.14'!$A$1:$O$69</definedName>
    <definedName name="_xlnm.Print_Area" localSheetId="3">'8.15'!$A$1:$O$69</definedName>
    <definedName name="_xlnm.Print_Area" localSheetId="4">'8.15 (Sample)'!$A$1:$O$69</definedName>
    <definedName name="_xlnm.Print_Area" localSheetId="5">'8.16'!$A$1:$O$69</definedName>
    <definedName name="_xlnm.Print_Area" localSheetId="6">'8.17'!$A$1:$O$69</definedName>
    <definedName name="_xlnm.Print_Area" localSheetId="1">Sample!$A$1:$O$69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9" i="7" l="1"/>
  <c r="L69" i="7" s="1"/>
  <c r="O69" i="7" s="1"/>
  <c r="F67" i="7"/>
  <c r="L67" i="7" s="1"/>
  <c r="O67" i="7" s="1"/>
  <c r="F66" i="7"/>
  <c r="L66" i="7" s="1"/>
  <c r="O66" i="7" s="1"/>
  <c r="F65" i="7"/>
  <c r="L65" i="7" s="1"/>
  <c r="O65" i="7" s="1"/>
  <c r="F63" i="7"/>
  <c r="L63" i="7" s="1"/>
  <c r="O63" i="7" s="1"/>
  <c r="F62" i="7"/>
  <c r="L62" i="7" s="1"/>
  <c r="O62" i="7" s="1"/>
  <c r="L61" i="7"/>
  <c r="O61" i="7" s="1"/>
  <c r="F61" i="7"/>
  <c r="F59" i="7"/>
  <c r="L59" i="7" s="1"/>
  <c r="O59" i="7" s="1"/>
  <c r="F58" i="7"/>
  <c r="L58" i="7" s="1"/>
  <c r="O58" i="7" s="1"/>
  <c r="F57" i="7"/>
  <c r="L57" i="7" s="1"/>
  <c r="O57" i="7" s="1"/>
  <c r="L55" i="7"/>
  <c r="O55" i="7" s="1"/>
  <c r="F55" i="7"/>
  <c r="F54" i="7"/>
  <c r="L54" i="7" s="1"/>
  <c r="O54" i="7" s="1"/>
  <c r="F53" i="7"/>
  <c r="L53" i="7" s="1"/>
  <c r="O53" i="7" s="1"/>
  <c r="F51" i="7"/>
  <c r="L51" i="7" s="1"/>
  <c r="O51" i="7" s="1"/>
  <c r="L50" i="7"/>
  <c r="O50" i="7" s="1"/>
  <c r="F50" i="7"/>
  <c r="F49" i="7"/>
  <c r="L49" i="7" s="1"/>
  <c r="O49" i="7" s="1"/>
  <c r="N43" i="7"/>
  <c r="M43" i="7"/>
  <c r="L43" i="7"/>
  <c r="K43" i="7"/>
  <c r="O43" i="7" s="1"/>
  <c r="H43" i="7"/>
  <c r="F42" i="7"/>
  <c r="L42" i="7" s="1"/>
  <c r="O42" i="7" s="1"/>
  <c r="I41" i="7"/>
  <c r="F41" i="7"/>
  <c r="L41" i="7" s="1"/>
  <c r="O41" i="7" s="1"/>
  <c r="I40" i="7"/>
  <c r="F40" i="7"/>
  <c r="L40" i="7" s="1"/>
  <c r="O40" i="7" s="1"/>
  <c r="F39" i="7"/>
  <c r="L39" i="7" s="1"/>
  <c r="O39" i="7" s="1"/>
  <c r="I38" i="7"/>
  <c r="F38" i="7"/>
  <c r="L38" i="7" s="1"/>
  <c r="O38" i="7" s="1"/>
  <c r="I37" i="7"/>
  <c r="F37" i="7"/>
  <c r="L37" i="7" s="1"/>
  <c r="O37" i="7" s="1"/>
  <c r="F36" i="7"/>
  <c r="L36" i="7" s="1"/>
  <c r="O36" i="7" s="1"/>
  <c r="I35" i="7"/>
  <c r="F35" i="7"/>
  <c r="L35" i="7" s="1"/>
  <c r="O35" i="7" s="1"/>
  <c r="I34" i="7"/>
  <c r="F34" i="7"/>
  <c r="L34" i="7" s="1"/>
  <c r="O34" i="7" s="1"/>
  <c r="F33" i="7"/>
  <c r="L33" i="7" s="1"/>
  <c r="O33" i="7" s="1"/>
  <c r="I32" i="7"/>
  <c r="F32" i="7"/>
  <c r="L32" i="7" s="1"/>
  <c r="O32" i="7" s="1"/>
  <c r="I31" i="7"/>
  <c r="F31" i="7"/>
  <c r="L31" i="7" s="1"/>
  <c r="O31" i="7" s="1"/>
  <c r="I30" i="7"/>
  <c r="F30" i="7"/>
  <c r="L30" i="7" s="1"/>
  <c r="O30" i="7" s="1"/>
  <c r="I29" i="7"/>
  <c r="F29" i="7"/>
  <c r="L29" i="7" s="1"/>
  <c r="O29" i="7" s="1"/>
  <c r="F28" i="7"/>
  <c r="L28" i="7" s="1"/>
  <c r="O28" i="7" s="1"/>
  <c r="F27" i="7"/>
  <c r="L27" i="7" s="1"/>
  <c r="O27" i="7" s="1"/>
  <c r="F26" i="7"/>
  <c r="L26" i="7" s="1"/>
  <c r="O26" i="7" s="1"/>
  <c r="F25" i="7"/>
  <c r="L25" i="7" s="1"/>
  <c r="O25" i="7" s="1"/>
  <c r="F24" i="7"/>
  <c r="L24" i="7" s="1"/>
  <c r="O24" i="7" s="1"/>
  <c r="I23" i="7"/>
  <c r="F23" i="7"/>
  <c r="L23" i="7" s="1"/>
  <c r="O23" i="7" s="1"/>
  <c r="F22" i="7"/>
  <c r="L22" i="7" s="1"/>
  <c r="O22" i="7" s="1"/>
  <c r="AW21" i="7"/>
  <c r="F21" i="7"/>
  <c r="L21" i="7" s="1"/>
  <c r="O21" i="7" s="1"/>
  <c r="L20" i="7"/>
  <c r="O20" i="7" s="1"/>
  <c r="I20" i="7"/>
  <c r="F20" i="7"/>
  <c r="F19" i="7"/>
  <c r="I19" i="7" s="1"/>
  <c r="F18" i="7"/>
  <c r="L18" i="7" s="1"/>
  <c r="O18" i="7" s="1"/>
  <c r="F17" i="7"/>
  <c r="I17" i="7" s="1"/>
  <c r="F16" i="7"/>
  <c r="I16" i="7" s="1"/>
  <c r="F15" i="7"/>
  <c r="L15" i="7" s="1"/>
  <c r="O15" i="7" s="1"/>
  <c r="L14" i="7"/>
  <c r="O14" i="7" s="1"/>
  <c r="I14" i="7"/>
  <c r="F14" i="7"/>
  <c r="F13" i="7"/>
  <c r="I13" i="7" s="1"/>
  <c r="F12" i="7"/>
  <c r="L12" i="7" s="1"/>
  <c r="O12" i="7" s="1"/>
  <c r="L11" i="7"/>
  <c r="O11" i="7" s="1"/>
  <c r="I11" i="7"/>
  <c r="F11" i="7"/>
  <c r="L10" i="7"/>
  <c r="O10" i="7" s="1"/>
  <c r="F10" i="7"/>
  <c r="I10" i="7" s="1"/>
  <c r="F9" i="7"/>
  <c r="L9" i="7" s="1"/>
  <c r="O9" i="7" s="1"/>
  <c r="L8" i="7"/>
  <c r="O8" i="7" s="1"/>
  <c r="I8" i="7"/>
  <c r="F8" i="7"/>
  <c r="L7" i="7"/>
  <c r="O7" i="7" s="1"/>
  <c r="F7" i="7"/>
  <c r="I7" i="7" s="1"/>
  <c r="F6" i="7"/>
  <c r="L6" i="7" s="1"/>
  <c r="O6" i="7" s="1"/>
  <c r="L5" i="7"/>
  <c r="O5" i="7" s="1"/>
  <c r="I5" i="7"/>
  <c r="F5" i="7"/>
  <c r="L69" i="6"/>
  <c r="O69" i="6" s="1"/>
  <c r="F69" i="6"/>
  <c r="L67" i="6"/>
  <c r="O67" i="6" s="1"/>
  <c r="F67" i="6"/>
  <c r="L66" i="6"/>
  <c r="O66" i="6" s="1"/>
  <c r="F66" i="6"/>
  <c r="F65" i="6"/>
  <c r="L65" i="6" s="1"/>
  <c r="O65" i="6" s="1"/>
  <c r="O63" i="6"/>
  <c r="L63" i="6"/>
  <c r="F63" i="6"/>
  <c r="L62" i="6"/>
  <c r="O62" i="6" s="1"/>
  <c r="F62" i="6"/>
  <c r="L61" i="6"/>
  <c r="O61" i="6" s="1"/>
  <c r="F61" i="6"/>
  <c r="L59" i="6"/>
  <c r="O59" i="6" s="1"/>
  <c r="F59" i="6"/>
  <c r="O58" i="6"/>
  <c r="L58" i="6"/>
  <c r="F58" i="6"/>
  <c r="L57" i="6"/>
  <c r="O57" i="6" s="1"/>
  <c r="F57" i="6"/>
  <c r="L55" i="6"/>
  <c r="O55" i="6" s="1"/>
  <c r="F55" i="6"/>
  <c r="L54" i="6"/>
  <c r="O54" i="6" s="1"/>
  <c r="F54" i="6"/>
  <c r="O53" i="6"/>
  <c r="L53" i="6"/>
  <c r="F53" i="6"/>
  <c r="L51" i="6"/>
  <c r="O51" i="6" s="1"/>
  <c r="F51" i="6"/>
  <c r="L50" i="6"/>
  <c r="O50" i="6" s="1"/>
  <c r="F50" i="6"/>
  <c r="L49" i="6"/>
  <c r="O49" i="6" s="1"/>
  <c r="F49" i="6"/>
  <c r="N43" i="6"/>
  <c r="M43" i="6"/>
  <c r="L43" i="6"/>
  <c r="K43" i="6"/>
  <c r="O43" i="6" s="1"/>
  <c r="H43" i="6"/>
  <c r="F42" i="6"/>
  <c r="L42" i="6" s="1"/>
  <c r="O42" i="6" s="1"/>
  <c r="L41" i="6"/>
  <c r="O41" i="6" s="1"/>
  <c r="I41" i="6"/>
  <c r="F41" i="6"/>
  <c r="F40" i="6"/>
  <c r="I40" i="6" s="1"/>
  <c r="F39" i="6"/>
  <c r="L39" i="6" s="1"/>
  <c r="O39" i="6" s="1"/>
  <c r="L38" i="6"/>
  <c r="O38" i="6" s="1"/>
  <c r="I38" i="6"/>
  <c r="F38" i="6"/>
  <c r="F37" i="6"/>
  <c r="L37" i="6" s="1"/>
  <c r="O37" i="6" s="1"/>
  <c r="F36" i="6"/>
  <c r="L36" i="6" s="1"/>
  <c r="O36" i="6" s="1"/>
  <c r="L35" i="6"/>
  <c r="O35" i="6" s="1"/>
  <c r="I35" i="6"/>
  <c r="F35" i="6"/>
  <c r="F34" i="6"/>
  <c r="I34" i="6" s="1"/>
  <c r="F33" i="6"/>
  <c r="L33" i="6" s="1"/>
  <c r="O33" i="6" s="1"/>
  <c r="L32" i="6"/>
  <c r="O32" i="6" s="1"/>
  <c r="I32" i="6"/>
  <c r="F32" i="6"/>
  <c r="F31" i="6"/>
  <c r="L31" i="6" s="1"/>
  <c r="O31" i="6" s="1"/>
  <c r="F30" i="6"/>
  <c r="L30" i="6" s="1"/>
  <c r="O30" i="6" s="1"/>
  <c r="L29" i="6"/>
  <c r="O29" i="6" s="1"/>
  <c r="I29" i="6"/>
  <c r="F29" i="6"/>
  <c r="F28" i="6"/>
  <c r="I28" i="6" s="1"/>
  <c r="F27" i="6"/>
  <c r="L27" i="6" s="1"/>
  <c r="O27" i="6" s="1"/>
  <c r="L26" i="6"/>
  <c r="O26" i="6" s="1"/>
  <c r="I26" i="6"/>
  <c r="F26" i="6"/>
  <c r="F25" i="6"/>
  <c r="L25" i="6" s="1"/>
  <c r="O25" i="6" s="1"/>
  <c r="F24" i="6"/>
  <c r="L24" i="6" s="1"/>
  <c r="O24" i="6" s="1"/>
  <c r="L23" i="6"/>
  <c r="O23" i="6" s="1"/>
  <c r="I23" i="6"/>
  <c r="F23" i="6"/>
  <c r="F22" i="6"/>
  <c r="I22" i="6" s="1"/>
  <c r="AW21" i="6"/>
  <c r="L21" i="6"/>
  <c r="O21" i="6" s="1"/>
  <c r="I21" i="6"/>
  <c r="F21" i="6"/>
  <c r="F20" i="6"/>
  <c r="L20" i="6" s="1"/>
  <c r="O20" i="6" s="1"/>
  <c r="F19" i="6"/>
  <c r="L19" i="6" s="1"/>
  <c r="O19" i="6" s="1"/>
  <c r="L18" i="6"/>
  <c r="O18" i="6" s="1"/>
  <c r="I18" i="6"/>
  <c r="F18" i="6"/>
  <c r="I17" i="6"/>
  <c r="F17" i="6"/>
  <c r="L17" i="6" s="1"/>
  <c r="O17" i="6" s="1"/>
  <c r="F16" i="6"/>
  <c r="L16" i="6" s="1"/>
  <c r="O16" i="6" s="1"/>
  <c r="L15" i="6"/>
  <c r="O15" i="6" s="1"/>
  <c r="I15" i="6"/>
  <c r="F15" i="6"/>
  <c r="I14" i="6"/>
  <c r="F14" i="6"/>
  <c r="L14" i="6" s="1"/>
  <c r="O14" i="6" s="1"/>
  <c r="F13" i="6"/>
  <c r="I13" i="6" s="1"/>
  <c r="L12" i="6"/>
  <c r="O12" i="6" s="1"/>
  <c r="I12" i="6"/>
  <c r="F12" i="6"/>
  <c r="I11" i="6"/>
  <c r="F11" i="6"/>
  <c r="L11" i="6" s="1"/>
  <c r="O11" i="6" s="1"/>
  <c r="F10" i="6"/>
  <c r="I10" i="6" s="1"/>
  <c r="L9" i="6"/>
  <c r="O9" i="6" s="1"/>
  <c r="I9" i="6"/>
  <c r="F9" i="6"/>
  <c r="I8" i="6"/>
  <c r="F8" i="6"/>
  <c r="L8" i="6" s="1"/>
  <c r="O8" i="6" s="1"/>
  <c r="F7" i="6"/>
  <c r="I7" i="6" s="1"/>
  <c r="L6" i="6"/>
  <c r="O6" i="6" s="1"/>
  <c r="I6" i="6"/>
  <c r="F6" i="6"/>
  <c r="I5" i="6"/>
  <c r="F5" i="6"/>
  <c r="L5" i="6" s="1"/>
  <c r="O5" i="6" s="1"/>
  <c r="F69" i="5"/>
  <c r="L69" i="5" s="1"/>
  <c r="O69" i="5" s="1"/>
  <c r="F67" i="5"/>
  <c r="L67" i="5" s="1"/>
  <c r="O67" i="5" s="1"/>
  <c r="O66" i="5"/>
  <c r="L66" i="5"/>
  <c r="F66" i="5"/>
  <c r="L65" i="5"/>
  <c r="O65" i="5" s="1"/>
  <c r="F65" i="5"/>
  <c r="F63" i="5"/>
  <c r="L63" i="5" s="1"/>
  <c r="O63" i="5" s="1"/>
  <c r="F62" i="5"/>
  <c r="L62" i="5" s="1"/>
  <c r="O62" i="5" s="1"/>
  <c r="O61" i="5"/>
  <c r="L61" i="5"/>
  <c r="F61" i="5"/>
  <c r="L59" i="5"/>
  <c r="O59" i="5" s="1"/>
  <c r="F59" i="5"/>
  <c r="F58" i="5"/>
  <c r="L58" i="5" s="1"/>
  <c r="O58" i="5" s="1"/>
  <c r="F57" i="5"/>
  <c r="L57" i="5" s="1"/>
  <c r="O57" i="5" s="1"/>
  <c r="O55" i="5"/>
  <c r="L55" i="5"/>
  <c r="F55" i="5"/>
  <c r="L54" i="5"/>
  <c r="O54" i="5" s="1"/>
  <c r="F54" i="5"/>
  <c r="F53" i="5"/>
  <c r="L53" i="5" s="1"/>
  <c r="O53" i="5" s="1"/>
  <c r="F51" i="5"/>
  <c r="L51" i="5" s="1"/>
  <c r="O51" i="5" s="1"/>
  <c r="O50" i="5"/>
  <c r="L50" i="5"/>
  <c r="F50" i="5"/>
  <c r="L49" i="5"/>
  <c r="O49" i="5" s="1"/>
  <c r="F49" i="5"/>
  <c r="N43" i="5"/>
  <c r="M43" i="5"/>
  <c r="L43" i="5"/>
  <c r="K43" i="5"/>
  <c r="O43" i="5" s="1"/>
  <c r="H43" i="5"/>
  <c r="F42" i="5"/>
  <c r="L42" i="5" s="1"/>
  <c r="O42" i="5" s="1"/>
  <c r="F41" i="5"/>
  <c r="L41" i="5" s="1"/>
  <c r="O41" i="5" s="1"/>
  <c r="I40" i="5"/>
  <c r="F40" i="5"/>
  <c r="L40" i="5" s="1"/>
  <c r="O40" i="5" s="1"/>
  <c r="F39" i="5"/>
  <c r="L39" i="5" s="1"/>
  <c r="O39" i="5" s="1"/>
  <c r="F38" i="5"/>
  <c r="L38" i="5" s="1"/>
  <c r="O38" i="5" s="1"/>
  <c r="I37" i="5"/>
  <c r="F37" i="5"/>
  <c r="L37" i="5" s="1"/>
  <c r="O37" i="5" s="1"/>
  <c r="F36" i="5"/>
  <c r="L36" i="5" s="1"/>
  <c r="O36" i="5" s="1"/>
  <c r="F35" i="5"/>
  <c r="L35" i="5" s="1"/>
  <c r="O35" i="5" s="1"/>
  <c r="I34" i="5"/>
  <c r="F34" i="5"/>
  <c r="L34" i="5" s="1"/>
  <c r="O34" i="5" s="1"/>
  <c r="F33" i="5"/>
  <c r="L33" i="5" s="1"/>
  <c r="O33" i="5" s="1"/>
  <c r="F32" i="5"/>
  <c r="I32" i="5" s="1"/>
  <c r="I31" i="5"/>
  <c r="F31" i="5"/>
  <c r="L31" i="5" s="1"/>
  <c r="O31" i="5" s="1"/>
  <c r="F30" i="5"/>
  <c r="L30" i="5" s="1"/>
  <c r="O30" i="5" s="1"/>
  <c r="F29" i="5"/>
  <c r="L29" i="5" s="1"/>
  <c r="O29" i="5" s="1"/>
  <c r="I28" i="5"/>
  <c r="F28" i="5"/>
  <c r="L28" i="5" s="1"/>
  <c r="O28" i="5" s="1"/>
  <c r="F27" i="5"/>
  <c r="L27" i="5" s="1"/>
  <c r="O27" i="5" s="1"/>
  <c r="F26" i="5"/>
  <c r="I26" i="5" s="1"/>
  <c r="I25" i="5"/>
  <c r="F25" i="5"/>
  <c r="L25" i="5" s="1"/>
  <c r="O25" i="5" s="1"/>
  <c r="F24" i="5"/>
  <c r="L24" i="5" s="1"/>
  <c r="O24" i="5" s="1"/>
  <c r="F23" i="5"/>
  <c r="L23" i="5" s="1"/>
  <c r="O23" i="5" s="1"/>
  <c r="I22" i="5"/>
  <c r="F22" i="5"/>
  <c r="L22" i="5" s="1"/>
  <c r="O22" i="5" s="1"/>
  <c r="AW21" i="5"/>
  <c r="I21" i="5"/>
  <c r="F21" i="5"/>
  <c r="L21" i="5" s="1"/>
  <c r="O21" i="5" s="1"/>
  <c r="F20" i="5"/>
  <c r="L20" i="5" s="1"/>
  <c r="O20" i="5" s="1"/>
  <c r="L19" i="5"/>
  <c r="O19" i="5" s="1"/>
  <c r="F19" i="5"/>
  <c r="I19" i="5" s="1"/>
  <c r="I18" i="5"/>
  <c r="F18" i="5"/>
  <c r="L18" i="5" s="1"/>
  <c r="O18" i="5" s="1"/>
  <c r="F17" i="5"/>
  <c r="L17" i="5" s="1"/>
  <c r="O17" i="5" s="1"/>
  <c r="F16" i="5"/>
  <c r="I16" i="5" s="1"/>
  <c r="I15" i="5"/>
  <c r="F15" i="5"/>
  <c r="L15" i="5" s="1"/>
  <c r="O15" i="5" s="1"/>
  <c r="F14" i="5"/>
  <c r="I14" i="5" s="1"/>
  <c r="F13" i="5"/>
  <c r="I13" i="5" s="1"/>
  <c r="I12" i="5"/>
  <c r="F12" i="5"/>
  <c r="L12" i="5" s="1"/>
  <c r="O12" i="5" s="1"/>
  <c r="F11" i="5"/>
  <c r="I11" i="5" s="1"/>
  <c r="F10" i="5"/>
  <c r="I10" i="5" s="1"/>
  <c r="I9" i="5"/>
  <c r="F9" i="5"/>
  <c r="L9" i="5" s="1"/>
  <c r="O9" i="5" s="1"/>
  <c r="F8" i="5"/>
  <c r="L8" i="5" s="1"/>
  <c r="O8" i="5" s="1"/>
  <c r="F7" i="5"/>
  <c r="I7" i="5" s="1"/>
  <c r="I6" i="5"/>
  <c r="F6" i="5"/>
  <c r="L6" i="5" s="1"/>
  <c r="O6" i="5" s="1"/>
  <c r="F5" i="5"/>
  <c r="I5" i="5" s="1"/>
  <c r="K25" i="4"/>
  <c r="K39" i="4"/>
  <c r="K24" i="4"/>
  <c r="K22" i="4"/>
  <c r="K27" i="4"/>
  <c r="K36" i="4"/>
  <c r="I42" i="7" l="1"/>
  <c r="L19" i="7"/>
  <c r="O19" i="7" s="1"/>
  <c r="I33" i="7"/>
  <c r="I26" i="7"/>
  <c r="L17" i="7"/>
  <c r="O17" i="7" s="1"/>
  <c r="I39" i="7"/>
  <c r="I36" i="7"/>
  <c r="I28" i="7"/>
  <c r="I27" i="7"/>
  <c r="I25" i="7"/>
  <c r="I24" i="7"/>
  <c r="I22" i="7"/>
  <c r="L16" i="7"/>
  <c r="O16" i="7" s="1"/>
  <c r="L13" i="7"/>
  <c r="O13" i="7" s="1"/>
  <c r="I6" i="7"/>
  <c r="I9" i="7"/>
  <c r="I12" i="7"/>
  <c r="I15" i="7"/>
  <c r="I18" i="7"/>
  <c r="I21" i="7"/>
  <c r="I43" i="6"/>
  <c r="I16" i="6"/>
  <c r="L40" i="6"/>
  <c r="O40" i="6" s="1"/>
  <c r="L22" i="6"/>
  <c r="O22" i="6" s="1"/>
  <c r="L34" i="6"/>
  <c r="O34" i="6" s="1"/>
  <c r="I24" i="6"/>
  <c r="I27" i="6"/>
  <c r="I30" i="6"/>
  <c r="I33" i="6"/>
  <c r="I36" i="6"/>
  <c r="I39" i="6"/>
  <c r="I42" i="6"/>
  <c r="L28" i="6"/>
  <c r="O28" i="6" s="1"/>
  <c r="I19" i="6"/>
  <c r="L7" i="6"/>
  <c r="O7" i="6" s="1"/>
  <c r="L10" i="6"/>
  <c r="O10" i="6" s="1"/>
  <c r="L13" i="6"/>
  <c r="O13" i="6" s="1"/>
  <c r="I25" i="6"/>
  <c r="I31" i="6"/>
  <c r="I37" i="6"/>
  <c r="I20" i="6"/>
  <c r="L5" i="5"/>
  <c r="O5" i="5" s="1"/>
  <c r="L14" i="5"/>
  <c r="O14" i="5" s="1"/>
  <c r="I23" i="5"/>
  <c r="I29" i="5"/>
  <c r="I35" i="5"/>
  <c r="I38" i="5"/>
  <c r="I41" i="5"/>
  <c r="L32" i="5"/>
  <c r="O32" i="5" s="1"/>
  <c r="L10" i="5"/>
  <c r="O10" i="5" s="1"/>
  <c r="L16" i="5"/>
  <c r="O16" i="5" s="1"/>
  <c r="L26" i="5"/>
  <c r="O26" i="5" s="1"/>
  <c r="L7" i="5"/>
  <c r="O7" i="5" s="1"/>
  <c r="L11" i="5"/>
  <c r="O11" i="5" s="1"/>
  <c r="I24" i="5"/>
  <c r="I27" i="5"/>
  <c r="I30" i="5"/>
  <c r="I33" i="5"/>
  <c r="I36" i="5"/>
  <c r="I39" i="5"/>
  <c r="I42" i="5"/>
  <c r="L13" i="5"/>
  <c r="O13" i="5" s="1"/>
  <c r="I8" i="5"/>
  <c r="I43" i="5" s="1"/>
  <c r="I17" i="5"/>
  <c r="I20" i="5"/>
  <c r="F69" i="4"/>
  <c r="L69" i="4" s="1"/>
  <c r="O69" i="4" s="1"/>
  <c r="F67" i="4"/>
  <c r="L67" i="4" s="1"/>
  <c r="O67" i="4" s="1"/>
  <c r="F66" i="4"/>
  <c r="L66" i="4" s="1"/>
  <c r="O66" i="4" s="1"/>
  <c r="F65" i="4"/>
  <c r="L65" i="4" s="1"/>
  <c r="O65" i="4" s="1"/>
  <c r="F63" i="4"/>
  <c r="L63" i="4" s="1"/>
  <c r="O63" i="4" s="1"/>
  <c r="L62" i="4"/>
  <c r="O62" i="4" s="1"/>
  <c r="F62" i="4"/>
  <c r="L61" i="4"/>
  <c r="O61" i="4" s="1"/>
  <c r="F61" i="4"/>
  <c r="F59" i="4"/>
  <c r="L59" i="4" s="1"/>
  <c r="O59" i="4" s="1"/>
  <c r="F58" i="4"/>
  <c r="L58" i="4" s="1"/>
  <c r="O58" i="4" s="1"/>
  <c r="F57" i="4"/>
  <c r="L57" i="4" s="1"/>
  <c r="O57" i="4" s="1"/>
  <c r="F55" i="4"/>
  <c r="L55" i="4" s="1"/>
  <c r="O55" i="4" s="1"/>
  <c r="F54" i="4"/>
  <c r="L54" i="4" s="1"/>
  <c r="O54" i="4" s="1"/>
  <c r="F53" i="4"/>
  <c r="L53" i="4" s="1"/>
  <c r="O53" i="4" s="1"/>
  <c r="F51" i="4"/>
  <c r="L51" i="4" s="1"/>
  <c r="O51" i="4" s="1"/>
  <c r="F50" i="4"/>
  <c r="L50" i="4" s="1"/>
  <c r="O50" i="4" s="1"/>
  <c r="F49" i="4"/>
  <c r="L49" i="4" s="1"/>
  <c r="O49" i="4" s="1"/>
  <c r="N43" i="4"/>
  <c r="M43" i="4"/>
  <c r="H43" i="4"/>
  <c r="E43" i="4"/>
  <c r="E46" i="4" s="1"/>
  <c r="D43" i="4"/>
  <c r="D46" i="4" s="1"/>
  <c r="C43" i="4"/>
  <c r="C46" i="4" s="1"/>
  <c r="B43" i="4"/>
  <c r="B46" i="4" s="1"/>
  <c r="L42" i="4"/>
  <c r="O42" i="4" s="1"/>
  <c r="I42" i="4"/>
  <c r="F42" i="4"/>
  <c r="F41" i="4"/>
  <c r="L41" i="4" s="1"/>
  <c r="O41" i="4" s="1"/>
  <c r="F40" i="4"/>
  <c r="I40" i="4" s="1"/>
  <c r="F39" i="4"/>
  <c r="L39" i="4" s="1"/>
  <c r="O39" i="4" s="1"/>
  <c r="I38" i="4"/>
  <c r="F38" i="4"/>
  <c r="L38" i="4" s="1"/>
  <c r="O38" i="4" s="1"/>
  <c r="F37" i="4"/>
  <c r="L37" i="4" s="1"/>
  <c r="O37" i="4" s="1"/>
  <c r="F36" i="4"/>
  <c r="L36" i="4" s="1"/>
  <c r="L35" i="4"/>
  <c r="O35" i="4" s="1"/>
  <c r="I35" i="4"/>
  <c r="F35" i="4"/>
  <c r="F34" i="4"/>
  <c r="I34" i="4" s="1"/>
  <c r="L33" i="4"/>
  <c r="F32" i="4"/>
  <c r="L32" i="4" s="1"/>
  <c r="O32" i="4" s="1"/>
  <c r="F31" i="4"/>
  <c r="I31" i="4" s="1"/>
  <c r="I30" i="4"/>
  <c r="F30" i="4"/>
  <c r="L30" i="4" s="1"/>
  <c r="O30" i="4" s="1"/>
  <c r="F29" i="4"/>
  <c r="I29" i="4" s="1"/>
  <c r="F28" i="4"/>
  <c r="L28" i="4" s="1"/>
  <c r="O28" i="4" s="1"/>
  <c r="F27" i="4"/>
  <c r="I27" i="4" s="1"/>
  <c r="F26" i="4"/>
  <c r="L26" i="4" s="1"/>
  <c r="F25" i="4"/>
  <c r="I25" i="4" s="1"/>
  <c r="F24" i="4"/>
  <c r="L24" i="4" s="1"/>
  <c r="O24" i="4" s="1"/>
  <c r="L23" i="4"/>
  <c r="O23" i="4" s="1"/>
  <c r="F23" i="4"/>
  <c r="I23" i="4" s="1"/>
  <c r="F22" i="4"/>
  <c r="I22" i="4" s="1"/>
  <c r="AW21" i="4"/>
  <c r="F21" i="4"/>
  <c r="L21" i="4" s="1"/>
  <c r="O21" i="4" s="1"/>
  <c r="F20" i="4"/>
  <c r="I20" i="4" s="1"/>
  <c r="F19" i="4"/>
  <c r="L19" i="4" s="1"/>
  <c r="O19" i="4" s="1"/>
  <c r="F18" i="4"/>
  <c r="L18" i="4" s="1"/>
  <c r="O18" i="4" s="1"/>
  <c r="F17" i="4"/>
  <c r="L17" i="4" s="1"/>
  <c r="O17" i="4" s="1"/>
  <c r="F16" i="4"/>
  <c r="I16" i="4" s="1"/>
  <c r="F15" i="4"/>
  <c r="L15" i="4" s="1"/>
  <c r="O15" i="4" s="1"/>
  <c r="F14" i="4"/>
  <c r="L14" i="4" s="1"/>
  <c r="O14" i="4" s="1"/>
  <c r="F13" i="4"/>
  <c r="L13" i="4" s="1"/>
  <c r="O13" i="4" s="1"/>
  <c r="F12" i="4"/>
  <c r="I12" i="4" s="1"/>
  <c r="F11" i="4"/>
  <c r="L11" i="4" s="1"/>
  <c r="O11" i="4" s="1"/>
  <c r="F10" i="4"/>
  <c r="L10" i="4" s="1"/>
  <c r="O10" i="4" s="1"/>
  <c r="F9" i="4"/>
  <c r="L9" i="4" s="1"/>
  <c r="O9" i="4" s="1"/>
  <c r="F8" i="4"/>
  <c r="I8" i="4" s="1"/>
  <c r="F7" i="4"/>
  <c r="L7" i="4" s="1"/>
  <c r="O7" i="4" s="1"/>
  <c r="F6" i="4"/>
  <c r="L6" i="4" s="1"/>
  <c r="O6" i="4" s="1"/>
  <c r="F5" i="4"/>
  <c r="L5" i="4" s="1"/>
  <c r="O5" i="4" s="1"/>
  <c r="I43" i="7" l="1"/>
  <c r="I15" i="4"/>
  <c r="I9" i="4"/>
  <c r="L34" i="4"/>
  <c r="O34" i="4" s="1"/>
  <c r="I19" i="4"/>
  <c r="L20" i="4"/>
  <c r="O20" i="4" s="1"/>
  <c r="O36" i="4"/>
  <c r="I11" i="4"/>
  <c r="I21" i="4"/>
  <c r="L29" i="4"/>
  <c r="O29" i="4" s="1"/>
  <c r="L12" i="4"/>
  <c r="O12" i="4" s="1"/>
  <c r="I5" i="4"/>
  <c r="L31" i="4"/>
  <c r="O31" i="4" s="1"/>
  <c r="I32" i="4"/>
  <c r="I7" i="4"/>
  <c r="K43" i="4"/>
  <c r="L40" i="4"/>
  <c r="O40" i="4" s="1"/>
  <c r="I17" i="4"/>
  <c r="L8" i="4"/>
  <c r="O8" i="4" s="1"/>
  <c r="L25" i="4"/>
  <c r="O25" i="4" s="1"/>
  <c r="I13" i="4"/>
  <c r="L16" i="4"/>
  <c r="O16" i="4" s="1"/>
  <c r="L22" i="4"/>
  <c r="O22" i="4" s="1"/>
  <c r="L27" i="4"/>
  <c r="O27" i="4" s="1"/>
  <c r="I28" i="4"/>
  <c r="I24" i="4"/>
  <c r="O26" i="4"/>
  <c r="O33" i="4"/>
  <c r="I39" i="4"/>
  <c r="I36" i="4"/>
  <c r="F43" i="4"/>
  <c r="I6" i="4"/>
  <c r="I10" i="4"/>
  <c r="I14" i="4"/>
  <c r="I18" i="4"/>
  <c r="I26" i="4"/>
  <c r="I37" i="4"/>
  <c r="I41" i="4"/>
  <c r="K33" i="3"/>
  <c r="K26" i="3"/>
  <c r="K36" i="3"/>
  <c r="K43" i="3" s="1"/>
  <c r="K27" i="3"/>
  <c r="K24" i="3"/>
  <c r="H43" i="3"/>
  <c r="L69" i="3"/>
  <c r="O69" i="3" s="1"/>
  <c r="F69" i="3"/>
  <c r="F67" i="3"/>
  <c r="L67" i="3" s="1"/>
  <c r="O67" i="3" s="1"/>
  <c r="O66" i="3"/>
  <c r="L66" i="3"/>
  <c r="F66" i="3"/>
  <c r="F65" i="3"/>
  <c r="L65" i="3" s="1"/>
  <c r="O65" i="3" s="1"/>
  <c r="F63" i="3"/>
  <c r="F62" i="3"/>
  <c r="L62" i="3" s="1"/>
  <c r="O62" i="3" s="1"/>
  <c r="L61" i="3"/>
  <c r="O61" i="3" s="1"/>
  <c r="F61" i="3"/>
  <c r="F59" i="3"/>
  <c r="L59" i="3" s="1"/>
  <c r="O59" i="3" s="1"/>
  <c r="L58" i="3"/>
  <c r="O58" i="3" s="1"/>
  <c r="F58" i="3"/>
  <c r="F57" i="3"/>
  <c r="F55" i="3"/>
  <c r="F54" i="3"/>
  <c r="L54" i="3" s="1"/>
  <c r="O54" i="3" s="1"/>
  <c r="F53" i="3"/>
  <c r="F51" i="3"/>
  <c r="L51" i="3" s="1"/>
  <c r="O51" i="3" s="1"/>
  <c r="F50" i="3"/>
  <c r="F49" i="3"/>
  <c r="L49" i="3" s="1"/>
  <c r="O49" i="3" s="1"/>
  <c r="N43" i="3"/>
  <c r="M43" i="3"/>
  <c r="E43" i="3"/>
  <c r="E46" i="3" s="1"/>
  <c r="D43" i="3"/>
  <c r="D46" i="3" s="1"/>
  <c r="C43" i="3"/>
  <c r="C46" i="3" s="1"/>
  <c r="B43" i="3"/>
  <c r="B46" i="3" s="1"/>
  <c r="F42" i="3"/>
  <c r="L42" i="3" s="1"/>
  <c r="O42" i="3" s="1"/>
  <c r="F41" i="3"/>
  <c r="I41" i="3" s="1"/>
  <c r="I40" i="3"/>
  <c r="F40" i="3"/>
  <c r="L40" i="3" s="1"/>
  <c r="O40" i="3" s="1"/>
  <c r="F39" i="3"/>
  <c r="L39" i="3" s="1"/>
  <c r="O39" i="3" s="1"/>
  <c r="F38" i="3"/>
  <c r="L38" i="3" s="1"/>
  <c r="O38" i="3" s="1"/>
  <c r="F37" i="3"/>
  <c r="L37" i="3" s="1"/>
  <c r="O37" i="3" s="1"/>
  <c r="I36" i="3"/>
  <c r="F36" i="3"/>
  <c r="L36" i="3" s="1"/>
  <c r="F35" i="3"/>
  <c r="L35" i="3" s="1"/>
  <c r="O35" i="3" s="1"/>
  <c r="F34" i="3"/>
  <c r="L34" i="3" s="1"/>
  <c r="O34" i="3" s="1"/>
  <c r="F33" i="3"/>
  <c r="L33" i="3" s="1"/>
  <c r="I32" i="3"/>
  <c r="F32" i="3"/>
  <c r="L32" i="3" s="1"/>
  <c r="O32" i="3" s="1"/>
  <c r="F31" i="3"/>
  <c r="L31" i="3" s="1"/>
  <c r="O31" i="3" s="1"/>
  <c r="F30" i="3"/>
  <c r="L30" i="3" s="1"/>
  <c r="O30" i="3" s="1"/>
  <c r="F29" i="3"/>
  <c r="I29" i="3" s="1"/>
  <c r="F28" i="3"/>
  <c r="L28" i="3" s="1"/>
  <c r="O28" i="3" s="1"/>
  <c r="F27" i="3"/>
  <c r="L27" i="3" s="1"/>
  <c r="O27" i="3" s="1"/>
  <c r="F26" i="3"/>
  <c r="L26" i="3" s="1"/>
  <c r="O26" i="3" s="1"/>
  <c r="F25" i="3"/>
  <c r="I25" i="3" s="1"/>
  <c r="F24" i="3"/>
  <c r="L24" i="3" s="1"/>
  <c r="F23" i="3"/>
  <c r="L23" i="3" s="1"/>
  <c r="O23" i="3" s="1"/>
  <c r="F22" i="3"/>
  <c r="L22" i="3" s="1"/>
  <c r="O22" i="3" s="1"/>
  <c r="AW21" i="3"/>
  <c r="I21" i="3"/>
  <c r="F21" i="3"/>
  <c r="L21" i="3" s="1"/>
  <c r="O21" i="3" s="1"/>
  <c r="L20" i="3"/>
  <c r="O20" i="3" s="1"/>
  <c r="F20" i="3"/>
  <c r="I20" i="3" s="1"/>
  <c r="F19" i="3"/>
  <c r="I19" i="3" s="1"/>
  <c r="F18" i="3"/>
  <c r="L18" i="3" s="1"/>
  <c r="O18" i="3" s="1"/>
  <c r="L17" i="3"/>
  <c r="O17" i="3" s="1"/>
  <c r="I17" i="3"/>
  <c r="F17" i="3"/>
  <c r="L16" i="3"/>
  <c r="O16" i="3" s="1"/>
  <c r="F16" i="3"/>
  <c r="I16" i="3" s="1"/>
  <c r="F15" i="3"/>
  <c r="L15" i="3" s="1"/>
  <c r="O15" i="3" s="1"/>
  <c r="F14" i="3"/>
  <c r="L14" i="3" s="1"/>
  <c r="O14" i="3" s="1"/>
  <c r="L13" i="3"/>
  <c r="O13" i="3" s="1"/>
  <c r="I13" i="3"/>
  <c r="F13" i="3"/>
  <c r="L12" i="3"/>
  <c r="O12" i="3" s="1"/>
  <c r="F12" i="3"/>
  <c r="I12" i="3" s="1"/>
  <c r="F11" i="3"/>
  <c r="I11" i="3" s="1"/>
  <c r="F10" i="3"/>
  <c r="L10" i="3" s="1"/>
  <c r="O10" i="3" s="1"/>
  <c r="I9" i="3"/>
  <c r="F9" i="3"/>
  <c r="L9" i="3" s="1"/>
  <c r="O9" i="3" s="1"/>
  <c r="L8" i="3"/>
  <c r="O8" i="3" s="1"/>
  <c r="F8" i="3"/>
  <c r="I8" i="3" s="1"/>
  <c r="F7" i="3"/>
  <c r="L7" i="3" s="1"/>
  <c r="O7" i="3" s="1"/>
  <c r="F6" i="3"/>
  <c r="L6" i="3" s="1"/>
  <c r="O6" i="3" s="1"/>
  <c r="I5" i="3"/>
  <c r="F5" i="3"/>
  <c r="L5" i="3" s="1"/>
  <c r="O5" i="3" s="1"/>
  <c r="O69" i="2"/>
  <c r="O67" i="2"/>
  <c r="O66" i="2"/>
  <c r="O63" i="2"/>
  <c r="O62" i="2"/>
  <c r="O59" i="2"/>
  <c r="O58" i="2"/>
  <c r="O57" i="2"/>
  <c r="O55" i="2"/>
  <c r="O54" i="2"/>
  <c r="O51" i="2"/>
  <c r="O50" i="2"/>
  <c r="L69" i="2"/>
  <c r="L67" i="2"/>
  <c r="L66" i="2"/>
  <c r="L63" i="2"/>
  <c r="L62" i="2"/>
  <c r="L59" i="2"/>
  <c r="L58" i="2"/>
  <c r="L57" i="2"/>
  <c r="L55" i="2"/>
  <c r="L54" i="2"/>
  <c r="L51" i="2"/>
  <c r="L50" i="2"/>
  <c r="O42" i="2"/>
  <c r="O41" i="2"/>
  <c r="O40" i="2"/>
  <c r="O39" i="2"/>
  <c r="O38" i="2"/>
  <c r="O37" i="2"/>
  <c r="O36" i="2"/>
  <c r="O35" i="2"/>
  <c r="O34" i="2"/>
  <c r="O33" i="2"/>
  <c r="O32" i="2"/>
  <c r="O31" i="2"/>
  <c r="O30" i="2"/>
  <c r="O29" i="2"/>
  <c r="O28" i="2"/>
  <c r="O27" i="2"/>
  <c r="O26" i="2"/>
  <c r="O25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K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7" i="2"/>
  <c r="L26" i="2"/>
  <c r="L25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F67" i="2"/>
  <c r="F66" i="2"/>
  <c r="F65" i="2"/>
  <c r="L65" i="2" s="1"/>
  <c r="O65" i="2" s="1"/>
  <c r="F63" i="2"/>
  <c r="F62" i="2"/>
  <c r="F61" i="2"/>
  <c r="F59" i="2"/>
  <c r="F58" i="2"/>
  <c r="F57" i="2"/>
  <c r="F55" i="2"/>
  <c r="F54" i="2"/>
  <c r="F53" i="2"/>
  <c r="L53" i="2" s="1"/>
  <c r="O53" i="2" s="1"/>
  <c r="F69" i="2"/>
  <c r="F51" i="2"/>
  <c r="F50" i="2"/>
  <c r="F49" i="2"/>
  <c r="L49" i="2" s="1"/>
  <c r="O49" i="2" s="1"/>
  <c r="N43" i="2"/>
  <c r="M43" i="2"/>
  <c r="H43" i="2"/>
  <c r="F42" i="2"/>
  <c r="I42" i="2" s="1"/>
  <c r="I41" i="2"/>
  <c r="F41" i="2"/>
  <c r="F40" i="2"/>
  <c r="I40" i="2" s="1"/>
  <c r="I39" i="2"/>
  <c r="F39" i="2"/>
  <c r="F38" i="2"/>
  <c r="I38" i="2" s="1"/>
  <c r="F37" i="2"/>
  <c r="I37" i="2" s="1"/>
  <c r="F36" i="2"/>
  <c r="I36" i="2" s="1"/>
  <c r="F35" i="2"/>
  <c r="I35" i="2" s="1"/>
  <c r="F34" i="2"/>
  <c r="I34" i="2" s="1"/>
  <c r="F33" i="2"/>
  <c r="I33" i="2" s="1"/>
  <c r="F32" i="2"/>
  <c r="I32" i="2" s="1"/>
  <c r="F31" i="2"/>
  <c r="I31" i="2" s="1"/>
  <c r="F30" i="2"/>
  <c r="I30" i="2" s="1"/>
  <c r="F29" i="2"/>
  <c r="I29" i="2" s="1"/>
  <c r="F28" i="2"/>
  <c r="I27" i="2"/>
  <c r="F27" i="2"/>
  <c r="F26" i="2"/>
  <c r="I26" i="2" s="1"/>
  <c r="I25" i="2"/>
  <c r="F25" i="2"/>
  <c r="F24" i="2"/>
  <c r="I24" i="2" s="1"/>
  <c r="F23" i="2"/>
  <c r="I23" i="2" s="1"/>
  <c r="F22" i="2"/>
  <c r="I22" i="2" s="1"/>
  <c r="F21" i="2"/>
  <c r="I21" i="2" s="1"/>
  <c r="F20" i="2"/>
  <c r="I20" i="2" s="1"/>
  <c r="I19" i="2"/>
  <c r="F19" i="2"/>
  <c r="F18" i="2"/>
  <c r="I18" i="2" s="1"/>
  <c r="F17" i="2"/>
  <c r="I17" i="2" s="1"/>
  <c r="F16" i="2"/>
  <c r="I16" i="2" s="1"/>
  <c r="F15" i="2"/>
  <c r="I15" i="2" s="1"/>
  <c r="F14" i="2"/>
  <c r="I14" i="2" s="1"/>
  <c r="F13" i="2"/>
  <c r="I13" i="2" s="1"/>
  <c r="I12" i="2"/>
  <c r="F12" i="2"/>
  <c r="I11" i="2"/>
  <c r="F11" i="2"/>
  <c r="F10" i="2"/>
  <c r="I10" i="2" s="1"/>
  <c r="I9" i="2"/>
  <c r="F9" i="2"/>
  <c r="I8" i="2"/>
  <c r="F8" i="2"/>
  <c r="F7" i="2"/>
  <c r="I7" i="2" s="1"/>
  <c r="F6" i="2"/>
  <c r="I6" i="2" s="1"/>
  <c r="F5" i="2"/>
  <c r="AO16" i="1"/>
  <c r="AO15" i="1"/>
  <c r="AO10" i="1"/>
  <c r="AO7" i="1"/>
  <c r="AO6" i="1"/>
  <c r="AO5" i="1"/>
  <c r="AO4" i="1"/>
  <c r="Q35" i="1"/>
  <c r="P27" i="1"/>
  <c r="P30" i="1" s="1"/>
  <c r="O27" i="1"/>
  <c r="O33" i="1" s="1"/>
  <c r="O35" i="1" s="1"/>
  <c r="N27" i="1"/>
  <c r="N30" i="1" s="1"/>
  <c r="M27" i="1"/>
  <c r="M33" i="1" s="1"/>
  <c r="M35" i="1" s="1"/>
  <c r="L27" i="1"/>
  <c r="L33" i="1" s="1"/>
  <c r="L35" i="1" s="1"/>
  <c r="K27" i="1"/>
  <c r="K30" i="1" s="1"/>
  <c r="J27" i="1"/>
  <c r="J33" i="1" s="1"/>
  <c r="J35" i="1" s="1"/>
  <c r="I27" i="1"/>
  <c r="I33" i="1" s="1"/>
  <c r="I35" i="1" s="1"/>
  <c r="H27" i="1"/>
  <c r="H30" i="1" s="1"/>
  <c r="G27" i="1"/>
  <c r="G33" i="1" s="1"/>
  <c r="G35" i="1" s="1"/>
  <c r="F27" i="1"/>
  <c r="F33" i="1" s="1"/>
  <c r="F35" i="1" s="1"/>
  <c r="E27" i="1"/>
  <c r="E33" i="1" s="1"/>
  <c r="E35" i="1" s="1"/>
  <c r="D27" i="1"/>
  <c r="D33" i="1" s="1"/>
  <c r="D35" i="1" s="1"/>
  <c r="C27" i="1"/>
  <c r="C30" i="1" s="1"/>
  <c r="B27" i="1"/>
  <c r="Y13" i="1"/>
  <c r="U13" i="1"/>
  <c r="AO13" i="1" s="1"/>
  <c r="AE11" i="1"/>
  <c r="AM8" i="1"/>
  <c r="AM14" i="1" s="1"/>
  <c r="AM17" i="1" s="1"/>
  <c r="AL8" i="1"/>
  <c r="AL14" i="1" s="1"/>
  <c r="AL17" i="1" s="1"/>
  <c r="AK8" i="1"/>
  <c r="AK14" i="1" s="1"/>
  <c r="AK17" i="1" s="1"/>
  <c r="AJ8" i="1"/>
  <c r="AJ14" i="1" s="1"/>
  <c r="AJ17" i="1" s="1"/>
  <c r="AI8" i="1"/>
  <c r="AI14" i="1" s="1"/>
  <c r="AI17" i="1" s="1"/>
  <c r="AH8" i="1"/>
  <c r="AH14" i="1" s="1"/>
  <c r="AH17" i="1" s="1"/>
  <c r="AG8" i="1"/>
  <c r="AG14" i="1" s="1"/>
  <c r="AG17" i="1" s="1"/>
  <c r="AF8" i="1"/>
  <c r="AF11" i="1" s="1"/>
  <c r="AE8" i="1"/>
  <c r="AE14" i="1" s="1"/>
  <c r="AE17" i="1" s="1"/>
  <c r="AD8" i="1"/>
  <c r="AD11" i="1" s="1"/>
  <c r="AC8" i="1"/>
  <c r="AC11" i="1" s="1"/>
  <c r="AB8" i="1"/>
  <c r="AB14" i="1" s="1"/>
  <c r="AB17" i="1" s="1"/>
  <c r="AA8" i="1"/>
  <c r="AA14" i="1" s="1"/>
  <c r="AA17" i="1" s="1"/>
  <c r="Z8" i="1"/>
  <c r="Z14" i="1" s="1"/>
  <c r="Z17" i="1" s="1"/>
  <c r="Y8" i="1"/>
  <c r="Y14" i="1" s="1"/>
  <c r="X8" i="1"/>
  <c r="X14" i="1" s="1"/>
  <c r="X17" i="1" s="1"/>
  <c r="W8" i="1"/>
  <c r="W14" i="1" s="1"/>
  <c r="W17" i="1" s="1"/>
  <c r="V8" i="1"/>
  <c r="V14" i="1" s="1"/>
  <c r="V17" i="1" s="1"/>
  <c r="U8" i="1"/>
  <c r="U14" i="1" s="1"/>
  <c r="I14" i="1"/>
  <c r="I17" i="1" s="1"/>
  <c r="T8" i="1"/>
  <c r="T14" i="1" s="1"/>
  <c r="T17" i="1" s="1"/>
  <c r="S8" i="1"/>
  <c r="S14" i="1" s="1"/>
  <c r="S17" i="1" s="1"/>
  <c r="R8" i="1"/>
  <c r="R14" i="1" s="1"/>
  <c r="R17" i="1" s="1"/>
  <c r="Q8" i="1"/>
  <c r="Q11" i="1" s="1"/>
  <c r="P8" i="1"/>
  <c r="P11" i="1" s="1"/>
  <c r="O8" i="1"/>
  <c r="O11" i="1" s="1"/>
  <c r="N8" i="1"/>
  <c r="N11" i="1" s="1"/>
  <c r="M8" i="1"/>
  <c r="M11" i="1" s="1"/>
  <c r="L8" i="1"/>
  <c r="L11" i="1" s="1"/>
  <c r="K8" i="1"/>
  <c r="K11" i="1" s="1"/>
  <c r="J8" i="1"/>
  <c r="J14" i="1" s="1"/>
  <c r="J17" i="1" s="1"/>
  <c r="I8" i="1"/>
  <c r="I11" i="1" s="1"/>
  <c r="H8" i="1"/>
  <c r="H11" i="1" s="1"/>
  <c r="G8" i="1"/>
  <c r="G14" i="1" s="1"/>
  <c r="G17" i="1" s="1"/>
  <c r="F8" i="1"/>
  <c r="F14" i="1" s="1"/>
  <c r="F17" i="1" s="1"/>
  <c r="E8" i="1"/>
  <c r="E14" i="1" s="1"/>
  <c r="E17" i="1" s="1"/>
  <c r="D8" i="1"/>
  <c r="D14" i="1" s="1"/>
  <c r="D17" i="1" s="1"/>
  <c r="C8" i="1"/>
  <c r="C14" i="1" s="1"/>
  <c r="C17" i="1" s="1"/>
  <c r="B8" i="1"/>
  <c r="B14" i="1" s="1"/>
  <c r="I28" i="3" l="1"/>
  <c r="I43" i="4"/>
  <c r="L43" i="4"/>
  <c r="O43" i="4" s="1"/>
  <c r="F46" i="4"/>
  <c r="O33" i="3"/>
  <c r="O36" i="3"/>
  <c r="O24" i="3"/>
  <c r="L63" i="3"/>
  <c r="O63" i="3" s="1"/>
  <c r="L53" i="3"/>
  <c r="O53" i="3" s="1"/>
  <c r="L55" i="3"/>
  <c r="O55" i="3" s="1"/>
  <c r="L50" i="3"/>
  <c r="O50" i="3" s="1"/>
  <c r="I24" i="3"/>
  <c r="I37" i="3"/>
  <c r="L29" i="3"/>
  <c r="O29" i="3" s="1"/>
  <c r="L57" i="3"/>
  <c r="O57" i="3" s="1"/>
  <c r="I14" i="3"/>
  <c r="I7" i="3"/>
  <c r="I15" i="3"/>
  <c r="L11" i="3"/>
  <c r="O11" i="3" s="1"/>
  <c r="L19" i="3"/>
  <c r="O19" i="3" s="1"/>
  <c r="I23" i="3"/>
  <c r="I27" i="3"/>
  <c r="I31" i="3"/>
  <c r="I35" i="3"/>
  <c r="I39" i="3"/>
  <c r="I33" i="3"/>
  <c r="L25" i="3"/>
  <c r="O25" i="3" s="1"/>
  <c r="L41" i="3"/>
  <c r="O41" i="3" s="1"/>
  <c r="I18" i="3"/>
  <c r="F43" i="3"/>
  <c r="I6" i="3"/>
  <c r="I10" i="3"/>
  <c r="I22" i="3"/>
  <c r="I26" i="3"/>
  <c r="I30" i="3"/>
  <c r="I34" i="3"/>
  <c r="I38" i="3"/>
  <c r="I42" i="3"/>
  <c r="L61" i="2"/>
  <c r="O61" i="2" s="1"/>
  <c r="L24" i="2"/>
  <c r="O24" i="2" s="1"/>
  <c r="L28" i="2"/>
  <c r="I28" i="2"/>
  <c r="I5" i="2"/>
  <c r="AW21" i="2"/>
  <c r="K33" i="1"/>
  <c r="K35" i="1" s="1"/>
  <c r="AK11" i="1"/>
  <c r="AO8" i="1"/>
  <c r="F30" i="1"/>
  <c r="O30" i="1"/>
  <c r="W11" i="1"/>
  <c r="B11" i="1"/>
  <c r="E11" i="1"/>
  <c r="N33" i="1"/>
  <c r="N35" i="1" s="1"/>
  <c r="AH11" i="1"/>
  <c r="T11" i="1"/>
  <c r="H33" i="1"/>
  <c r="H35" i="1" s="1"/>
  <c r="AI11" i="1"/>
  <c r="P33" i="1"/>
  <c r="P35" i="1" s="1"/>
  <c r="I30" i="1"/>
  <c r="AG11" i="1"/>
  <c r="AJ11" i="1"/>
  <c r="AL11" i="1"/>
  <c r="AM11" i="1"/>
  <c r="Y17" i="1"/>
  <c r="U11" i="1"/>
  <c r="V11" i="1"/>
  <c r="F11" i="1"/>
  <c r="G11" i="1"/>
  <c r="J11" i="1"/>
  <c r="R11" i="1"/>
  <c r="S11" i="1"/>
  <c r="H14" i="1"/>
  <c r="H17" i="1" s="1"/>
  <c r="K14" i="1"/>
  <c r="K17" i="1" s="1"/>
  <c r="C11" i="1"/>
  <c r="D11" i="1"/>
  <c r="U17" i="1"/>
  <c r="B17" i="1"/>
  <c r="L14" i="1"/>
  <c r="L17" i="1" s="1"/>
  <c r="AD14" i="1"/>
  <c r="AD17" i="1" s="1"/>
  <c r="D30" i="1"/>
  <c r="C33" i="1"/>
  <c r="C35" i="1" s="1"/>
  <c r="M14" i="1"/>
  <c r="M17" i="1" s="1"/>
  <c r="X11" i="1"/>
  <c r="E30" i="1"/>
  <c r="N14" i="1"/>
  <c r="N17" i="1" s="1"/>
  <c r="Y11" i="1"/>
  <c r="AF14" i="1"/>
  <c r="AF17" i="1" s="1"/>
  <c r="AO19" i="1" s="1"/>
  <c r="O14" i="1"/>
  <c r="O17" i="1" s="1"/>
  <c r="Z11" i="1"/>
  <c r="G30" i="1"/>
  <c r="P14" i="1"/>
  <c r="P17" i="1" s="1"/>
  <c r="AA11" i="1"/>
  <c r="AC14" i="1"/>
  <c r="AC17" i="1" s="1"/>
  <c r="J30" i="1"/>
  <c r="B30" i="1"/>
  <c r="Q14" i="1"/>
  <c r="Q17" i="1" s="1"/>
  <c r="AB11" i="1"/>
  <c r="L30" i="1"/>
  <c r="M30" i="1"/>
  <c r="B33" i="1"/>
  <c r="I43" i="3" l="1"/>
  <c r="L43" i="3"/>
  <c r="O43" i="3" s="1"/>
  <c r="F46" i="3"/>
  <c r="L43" i="2"/>
  <c r="O43" i="2" s="1"/>
  <c r="I43" i="2"/>
  <c r="AO11" i="1"/>
  <c r="AO17" i="1"/>
  <c r="AO14" i="1"/>
  <c r="B35" i="1"/>
  <c r="AO20" i="1" l="1"/>
</calcChain>
</file>

<file path=xl/sharedStrings.xml><?xml version="1.0" encoding="utf-8"?>
<sst xmlns="http://schemas.openxmlformats.org/spreadsheetml/2006/main" count="619" uniqueCount="83">
  <si>
    <t>TOTAL</t>
  </si>
  <si>
    <t>SKU</t>
  </si>
  <si>
    <t>PAMB</t>
  </si>
  <si>
    <t>PAMC</t>
  </si>
  <si>
    <t>KRB</t>
  </si>
  <si>
    <t>KRC</t>
  </si>
  <si>
    <t>CBC</t>
  </si>
  <si>
    <t>SDB</t>
  </si>
  <si>
    <t>SDC</t>
  </si>
  <si>
    <t>SMZ</t>
  </si>
  <si>
    <t>SMLB</t>
  </si>
  <si>
    <t>SMLL</t>
  </si>
  <si>
    <t>SMLC</t>
  </si>
  <si>
    <t>FBA</t>
  </si>
  <si>
    <t>FBAC</t>
  </si>
  <si>
    <t>FBL</t>
  </si>
  <si>
    <t>FBLC</t>
  </si>
  <si>
    <t>FBLY</t>
  </si>
  <si>
    <t>FBLYC</t>
  </si>
  <si>
    <t>PP</t>
  </si>
  <si>
    <t>PPG</t>
  </si>
  <si>
    <t>ROUTE 1</t>
  </si>
  <si>
    <t>ROUTE 2</t>
  </si>
  <si>
    <t>ROUTE 3</t>
  </si>
  <si>
    <t>BG</t>
  </si>
  <si>
    <t>TOTAL SALES</t>
  </si>
  <si>
    <t>PREV SALES</t>
  </si>
  <si>
    <t>TODATE SALES</t>
  </si>
  <si>
    <t>PREV STOCKS</t>
  </si>
  <si>
    <t>WITHDRAWAL</t>
  </si>
  <si>
    <t>SIRR (PROMO)</t>
  </si>
  <si>
    <t>STOCK ON HAND</t>
  </si>
  <si>
    <t>PL</t>
  </si>
  <si>
    <t>PPC</t>
  </si>
  <si>
    <t>RHS</t>
  </si>
  <si>
    <t>RHP</t>
  </si>
  <si>
    <t>RHL</t>
  </si>
  <si>
    <t>RHC</t>
  </si>
  <si>
    <t>RHSL</t>
  </si>
  <si>
    <t>SMF</t>
  </si>
  <si>
    <t>SMFC</t>
  </si>
  <si>
    <t>GEK</t>
  </si>
  <si>
    <t>HSC</t>
  </si>
  <si>
    <t>HTL</t>
  </si>
  <si>
    <t>HTA</t>
  </si>
  <si>
    <t>HTS</t>
  </si>
  <si>
    <t>CB</t>
  </si>
  <si>
    <t>CC</t>
  </si>
  <si>
    <t>C10C</t>
  </si>
  <si>
    <t>CIB</t>
  </si>
  <si>
    <t>CIC</t>
  </si>
  <si>
    <t>EMPTIES</t>
  </si>
  <si>
    <t>RHL/PL</t>
  </si>
  <si>
    <t>RH5</t>
  </si>
  <si>
    <t>FBA/SML/RHS</t>
  </si>
  <si>
    <t>RGB</t>
  </si>
  <si>
    <t>PALLETS</t>
  </si>
  <si>
    <t>COMP</t>
  </si>
  <si>
    <t>LS</t>
  </si>
  <si>
    <t>LB</t>
  </si>
  <si>
    <t>TOTAL EMPTIES</t>
  </si>
  <si>
    <t>PREV EMPTIES</t>
  </si>
  <si>
    <t>TODATE EMPTIES</t>
  </si>
  <si>
    <t>EMPTIES RETURN</t>
  </si>
  <si>
    <t>EMPTIES ON HAND</t>
  </si>
  <si>
    <t>-</t>
  </si>
  <si>
    <t>GUILLERMO BEVERAGE DISTRIBUTION SERVICES</t>
  </si>
  <si>
    <t>SHL</t>
  </si>
  <si>
    <t>BOT</t>
  </si>
  <si>
    <t>DAILY SALES/ STOCK ISSUANCE AND RECEIPTS</t>
  </si>
  <si>
    <t>TOTAL
SALES</t>
  </si>
  <si>
    <t>TODATE
SALES</t>
  </si>
  <si>
    <t>SIRR
(PROMO)</t>
  </si>
  <si>
    <t>FULLS
SKU</t>
  </si>
  <si>
    <t>EMPTIES
ON HAND</t>
  </si>
  <si>
    <t>STOCK
ON HAND</t>
  </si>
  <si>
    <t>EMPTIES
RETURN</t>
  </si>
  <si>
    <t>TOTAL
EMPTIES</t>
  </si>
  <si>
    <t>PL/RHL/GEK</t>
  </si>
  <si>
    <t>FB/SML/RHS</t>
  </si>
  <si>
    <t>PREV
SALES</t>
  </si>
  <si>
    <t>BEG INVTY</t>
  </si>
  <si>
    <t>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</si>
</sst>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_(* #,##0.00_);_(* \(#,##0.00\);_(* &quot;-&quot;??_);_(@_)"/>
    <numFmt numFmtId="166" formatCode="_(* #,##0_);_(* \(#,##0\);_(* &quot;-&quot;??_);_(@_)"/>
  </numFmts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8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165" fontId="1" fillId="0" borderId="0" applyFont="0" applyFill="0" applyBorder="0" applyAlignment="0" applyProtection="0"/>
  </cellStyleXfs>
  <cellXfs count="113">
    <xf numFmtId="0" fontId="0" fillId="0" borderId="0" xfId="0"/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164" fontId="4" fillId="0" borderId="0" xfId="1" applyNumberFormat="1" applyFont="1" applyAlignment="1">
      <alignment vertical="center"/>
    </xf>
    <xf numFmtId="164" fontId="4" fillId="0" borderId="0" xfId="1" applyNumberFormat="1" applyFont="1" applyAlignment="1">
      <alignment horizontal="center" vertical="center"/>
    </xf>
    <xf numFmtId="0" fontId="4" fillId="0" borderId="3" xfId="1" applyFont="1" applyBorder="1" applyAlignment="1">
      <alignment vertical="center"/>
    </xf>
    <xf numFmtId="0" fontId="4" fillId="0" borderId="0" xfId="1" applyFont="1" applyAlignment="1">
      <alignment vertical="center"/>
    </xf>
    <xf numFmtId="0" fontId="4" fillId="0" borderId="4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8" xfId="1" applyFont="1" applyBorder="1" applyAlignment="1">
      <alignment vertical="center"/>
    </xf>
    <xf numFmtId="166" fontId="3" fillId="2" borderId="9" xfId="2" applyNumberFormat="1" applyFont="1" applyFill="1" applyBorder="1" applyAlignment="1">
      <alignment vertical="center"/>
    </xf>
    <xf numFmtId="166" fontId="3" fillId="2" borderId="10" xfId="2" applyNumberFormat="1" applyFont="1" applyFill="1" applyBorder="1" applyAlignment="1">
      <alignment vertical="center"/>
    </xf>
    <xf numFmtId="166" fontId="3" fillId="0" borderId="11" xfId="2" applyNumberFormat="1" applyFont="1" applyBorder="1" applyAlignment="1">
      <alignment vertical="center"/>
    </xf>
    <xf numFmtId="0" fontId="4" fillId="0" borderId="13" xfId="1" applyFont="1" applyBorder="1" applyAlignment="1">
      <alignment vertical="center"/>
    </xf>
    <xf numFmtId="0" fontId="4" fillId="0" borderId="15" xfId="1" applyFont="1" applyBorder="1" applyAlignment="1">
      <alignment vertical="center"/>
    </xf>
    <xf numFmtId="166" fontId="3" fillId="2" borderId="16" xfId="2" applyNumberFormat="1" applyFont="1" applyFill="1" applyBorder="1" applyAlignment="1">
      <alignment vertical="center"/>
    </xf>
    <xf numFmtId="166" fontId="3" fillId="2" borderId="17" xfId="2" applyNumberFormat="1" applyFont="1" applyFill="1" applyBorder="1" applyAlignment="1">
      <alignment vertical="center"/>
    </xf>
    <xf numFmtId="166" fontId="3" fillId="0" borderId="18" xfId="2" applyNumberFormat="1" applyFont="1" applyBorder="1" applyAlignment="1">
      <alignment vertical="center"/>
    </xf>
    <xf numFmtId="0" fontId="4" fillId="0" borderId="22" xfId="1" applyFont="1" applyBorder="1" applyAlignment="1">
      <alignment vertical="center"/>
    </xf>
    <xf numFmtId="166" fontId="4" fillId="0" borderId="23" xfId="2" applyNumberFormat="1" applyFont="1" applyBorder="1" applyAlignment="1">
      <alignment vertical="center"/>
    </xf>
    <xf numFmtId="166" fontId="4" fillId="0" borderId="24" xfId="2" applyNumberFormat="1" applyFont="1" applyBorder="1" applyAlignment="1">
      <alignment vertical="center"/>
    </xf>
    <xf numFmtId="166" fontId="4" fillId="0" borderId="3" xfId="2" applyNumberFormat="1" applyFont="1" applyBorder="1" applyAlignment="1">
      <alignment vertical="center"/>
    </xf>
    <xf numFmtId="0" fontId="3" fillId="0" borderId="26" xfId="1" applyFont="1" applyBorder="1" applyAlignment="1">
      <alignment vertical="center"/>
    </xf>
    <xf numFmtId="166" fontId="3" fillId="0" borderId="0" xfId="2" applyNumberFormat="1" applyFont="1" applyBorder="1" applyAlignment="1">
      <alignment vertical="center"/>
    </xf>
    <xf numFmtId="166" fontId="3" fillId="0" borderId="27" xfId="2" applyNumberFormat="1" applyFont="1" applyBorder="1" applyAlignment="1">
      <alignment vertical="center"/>
    </xf>
    <xf numFmtId="166" fontId="3" fillId="0" borderId="0" xfId="2" applyNumberFormat="1" applyFont="1" applyAlignment="1">
      <alignment vertical="center"/>
    </xf>
    <xf numFmtId="0" fontId="4" fillId="0" borderId="28" xfId="1" applyFont="1" applyBorder="1" applyAlignment="1">
      <alignment vertical="center"/>
    </xf>
    <xf numFmtId="166" fontId="3" fillId="2" borderId="29" xfId="2" applyNumberFormat="1" applyFont="1" applyFill="1" applyBorder="1" applyAlignment="1">
      <alignment vertical="center"/>
    </xf>
    <xf numFmtId="166" fontId="3" fillId="2" borderId="30" xfId="2" applyNumberFormat="1" applyFont="1" applyFill="1" applyBorder="1" applyAlignment="1">
      <alignment vertical="center"/>
    </xf>
    <xf numFmtId="166" fontId="4" fillId="0" borderId="7" xfId="2" applyNumberFormat="1" applyFont="1" applyBorder="1" applyAlignment="1">
      <alignment vertical="center"/>
    </xf>
    <xf numFmtId="166" fontId="3" fillId="0" borderId="16" xfId="2" applyNumberFormat="1" applyFont="1" applyBorder="1" applyAlignment="1">
      <alignment vertical="center"/>
    </xf>
    <xf numFmtId="166" fontId="3" fillId="0" borderId="17" xfId="2" applyNumberFormat="1" applyFont="1" applyBorder="1" applyAlignment="1">
      <alignment vertical="center"/>
    </xf>
    <xf numFmtId="166" fontId="4" fillId="0" borderId="19" xfId="2" applyNumberFormat="1" applyFont="1" applyBorder="1" applyAlignment="1">
      <alignment vertical="center"/>
    </xf>
    <xf numFmtId="166" fontId="3" fillId="0" borderId="3" xfId="2" applyNumberFormat="1" applyFont="1" applyBorder="1" applyAlignment="1">
      <alignment vertical="center"/>
    </xf>
    <xf numFmtId="166" fontId="3" fillId="0" borderId="31" xfId="2" applyNumberFormat="1" applyFont="1" applyBorder="1" applyAlignment="1">
      <alignment vertical="center"/>
    </xf>
    <xf numFmtId="166" fontId="3" fillId="0" borderId="14" xfId="2" applyNumberFormat="1" applyFont="1" applyBorder="1" applyAlignment="1">
      <alignment vertical="center"/>
    </xf>
    <xf numFmtId="166" fontId="3" fillId="0" borderId="12" xfId="2" applyNumberFormat="1" applyFont="1" applyBorder="1" applyAlignment="1">
      <alignment vertical="center"/>
    </xf>
    <xf numFmtId="166" fontId="3" fillId="2" borderId="31" xfId="2" applyNumberFormat="1" applyFont="1" applyFill="1" applyBorder="1" applyAlignment="1">
      <alignment vertical="center"/>
    </xf>
    <xf numFmtId="166" fontId="3" fillId="2" borderId="14" xfId="2" applyNumberFormat="1" applyFont="1" applyFill="1" applyBorder="1" applyAlignment="1">
      <alignment vertical="center"/>
    </xf>
    <xf numFmtId="166" fontId="4" fillId="0" borderId="16" xfId="2" applyNumberFormat="1" applyFont="1" applyBorder="1" applyAlignment="1">
      <alignment vertical="center"/>
    </xf>
    <xf numFmtId="166" fontId="5" fillId="0" borderId="0" xfId="2" applyNumberFormat="1" applyFont="1" applyBorder="1" applyAlignment="1">
      <alignment vertical="center"/>
    </xf>
    <xf numFmtId="166" fontId="4" fillId="0" borderId="0" xfId="2" applyNumberFormat="1" applyFont="1" applyBorder="1" applyAlignment="1">
      <alignment vertical="center"/>
    </xf>
    <xf numFmtId="0" fontId="4" fillId="0" borderId="0" xfId="1" applyFont="1" applyAlignment="1">
      <alignment horizontal="center" vertical="center"/>
    </xf>
    <xf numFmtId="166" fontId="6" fillId="0" borderId="0" xfId="1" applyNumberFormat="1" applyFont="1" applyAlignment="1">
      <alignment vertical="center"/>
    </xf>
    <xf numFmtId="0" fontId="4" fillId="0" borderId="2" xfId="1" applyFont="1" applyBorder="1" applyAlignment="1">
      <alignment horizontal="center" vertical="center"/>
    </xf>
    <xf numFmtId="0" fontId="4" fillId="0" borderId="37" xfId="1" applyFont="1" applyBorder="1" applyAlignment="1">
      <alignment horizontal="center" vertical="center"/>
    </xf>
    <xf numFmtId="0" fontId="4" fillId="0" borderId="12" xfId="1" applyFont="1" applyBorder="1" applyAlignment="1">
      <alignment vertical="center"/>
    </xf>
    <xf numFmtId="166" fontId="3" fillId="2" borderId="28" xfId="2" applyNumberFormat="1" applyFont="1" applyFill="1" applyBorder="1" applyAlignment="1">
      <alignment vertical="center"/>
    </xf>
    <xf numFmtId="166" fontId="3" fillId="2" borderId="38" xfId="2" applyNumberFormat="1" applyFont="1" applyFill="1" applyBorder="1" applyAlignment="1">
      <alignment vertical="center"/>
    </xf>
    <xf numFmtId="166" fontId="3" fillId="2" borderId="32" xfId="2" applyNumberFormat="1" applyFont="1" applyFill="1" applyBorder="1" applyAlignment="1">
      <alignment vertical="center"/>
    </xf>
    <xf numFmtId="0" fontId="4" fillId="0" borderId="11" xfId="1" applyFont="1" applyBorder="1" applyAlignment="1">
      <alignment vertical="center"/>
    </xf>
    <xf numFmtId="166" fontId="3" fillId="2" borderId="8" xfId="2" applyNumberFormat="1" applyFont="1" applyFill="1" applyBorder="1" applyAlignment="1">
      <alignment vertical="center"/>
    </xf>
    <xf numFmtId="166" fontId="3" fillId="2" borderId="39" xfId="2" applyNumberFormat="1" applyFont="1" applyFill="1" applyBorder="1" applyAlignment="1">
      <alignment vertical="center"/>
    </xf>
    <xf numFmtId="166" fontId="3" fillId="2" borderId="13" xfId="2" applyNumberFormat="1" applyFont="1" applyFill="1" applyBorder="1" applyAlignment="1">
      <alignment vertical="center"/>
    </xf>
    <xf numFmtId="166" fontId="3" fillId="2" borderId="40" xfId="2" applyNumberFormat="1" applyFont="1" applyFill="1" applyBorder="1" applyAlignment="1">
      <alignment vertical="center"/>
    </xf>
    <xf numFmtId="166" fontId="3" fillId="2" borderId="33" xfId="2" applyNumberFormat="1" applyFont="1" applyFill="1" applyBorder="1" applyAlignment="1">
      <alignment vertical="center"/>
    </xf>
    <xf numFmtId="0" fontId="4" fillId="0" borderId="18" xfId="1" applyFont="1" applyBorder="1" applyAlignment="1">
      <alignment vertical="center"/>
    </xf>
    <xf numFmtId="166" fontId="3" fillId="2" borderId="20" xfId="2" applyNumberFormat="1" applyFont="1" applyFill="1" applyBorder="1" applyAlignment="1">
      <alignment vertical="center"/>
    </xf>
    <xf numFmtId="166" fontId="3" fillId="2" borderId="41" xfId="2" applyNumberFormat="1" applyFont="1" applyFill="1" applyBorder="1" applyAlignment="1">
      <alignment vertical="center"/>
    </xf>
    <xf numFmtId="166" fontId="3" fillId="2" borderId="21" xfId="2" applyNumberFormat="1" applyFont="1" applyFill="1" applyBorder="1" applyAlignment="1">
      <alignment vertical="center"/>
    </xf>
    <xf numFmtId="166" fontId="3" fillId="2" borderId="42" xfId="2" applyNumberFormat="1" applyFont="1" applyFill="1" applyBorder="1" applyAlignment="1">
      <alignment vertical="center"/>
    </xf>
    <xf numFmtId="166" fontId="3" fillId="2" borderId="34" xfId="2" applyNumberFormat="1" applyFont="1" applyFill="1" applyBorder="1" applyAlignment="1">
      <alignment vertical="center"/>
    </xf>
    <xf numFmtId="166" fontId="4" fillId="0" borderId="4" xfId="2" applyNumberFormat="1" applyFont="1" applyBorder="1" applyAlignment="1">
      <alignment vertical="center"/>
    </xf>
    <xf numFmtId="166" fontId="4" fillId="0" borderId="37" xfId="2" applyNumberFormat="1" applyFont="1" applyBorder="1" applyAlignment="1">
      <alignment vertical="center"/>
    </xf>
    <xf numFmtId="166" fontId="4" fillId="0" borderId="2" xfId="2" applyNumberFormat="1" applyFont="1" applyBorder="1" applyAlignment="1">
      <alignment vertical="center"/>
    </xf>
    <xf numFmtId="0" fontId="4" fillId="0" borderId="7" xfId="1" applyFont="1" applyBorder="1" applyAlignment="1">
      <alignment vertical="center"/>
    </xf>
    <xf numFmtId="166" fontId="3" fillId="2" borderId="43" xfId="2" applyNumberFormat="1" applyFont="1" applyFill="1" applyBorder="1" applyAlignment="1">
      <alignment vertical="center"/>
    </xf>
    <xf numFmtId="0" fontId="4" fillId="0" borderId="19" xfId="1" applyFont="1" applyBorder="1" applyAlignment="1">
      <alignment vertical="center"/>
    </xf>
    <xf numFmtId="166" fontId="3" fillId="0" borderId="44" xfId="2" applyNumberFormat="1" applyFont="1" applyBorder="1" applyAlignment="1">
      <alignment vertical="center"/>
    </xf>
    <xf numFmtId="166" fontId="3" fillId="0" borderId="45" xfId="2" applyNumberFormat="1" applyFont="1" applyBorder="1" applyAlignment="1">
      <alignment vertical="center"/>
    </xf>
    <xf numFmtId="166" fontId="3" fillId="0" borderId="40" xfId="2" applyNumberFormat="1" applyFont="1" applyBorder="1" applyAlignment="1">
      <alignment vertical="center"/>
    </xf>
    <xf numFmtId="166" fontId="3" fillId="0" borderId="33" xfId="2" applyNumberFormat="1" applyFont="1" applyBorder="1" applyAlignment="1">
      <alignment vertical="center"/>
    </xf>
    <xf numFmtId="166" fontId="3" fillId="0" borderId="0" xfId="1" applyNumberFormat="1" applyFont="1" applyAlignment="1">
      <alignment vertical="center"/>
    </xf>
    <xf numFmtId="0" fontId="3" fillId="0" borderId="31" xfId="1" applyFont="1" applyBorder="1" applyAlignment="1">
      <alignment vertical="center"/>
    </xf>
    <xf numFmtId="166" fontId="3" fillId="0" borderId="9" xfId="2" applyNumberFormat="1" applyFont="1" applyFill="1" applyBorder="1" applyAlignment="1">
      <alignment vertical="center"/>
    </xf>
    <xf numFmtId="166" fontId="3" fillId="0" borderId="31" xfId="2" applyNumberFormat="1" applyFont="1" applyFill="1" applyBorder="1" applyAlignment="1">
      <alignment vertical="center"/>
    </xf>
    <xf numFmtId="0" fontId="2" fillId="0" borderId="0" xfId="1" applyFont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0" fontId="7" fillId="0" borderId="0" xfId="1" applyFont="1" applyAlignment="1">
      <alignment vertical="center"/>
    </xf>
    <xf numFmtId="0" fontId="2" fillId="0" borderId="4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3" fillId="0" borderId="9" xfId="1" applyFont="1" applyBorder="1" applyAlignment="1">
      <alignment vertical="center"/>
    </xf>
    <xf numFmtId="0" fontId="7" fillId="0" borderId="31" xfId="1" applyFont="1" applyBorder="1" applyAlignment="1">
      <alignment vertical="center"/>
    </xf>
    <xf numFmtId="0" fontId="7" fillId="3" borderId="31" xfId="1" applyFont="1" applyFill="1" applyBorder="1" applyAlignment="1">
      <alignment vertical="center"/>
    </xf>
    <xf numFmtId="0" fontId="7" fillId="0" borderId="4" xfId="1" applyFont="1" applyBorder="1" applyAlignment="1">
      <alignment vertical="center"/>
    </xf>
    <xf numFmtId="0" fontId="2" fillId="0" borderId="3" xfId="1" applyFont="1" applyBorder="1" applyAlignment="1">
      <alignment horizontal="center" vertical="center" wrapText="1"/>
    </xf>
    <xf numFmtId="0" fontId="7" fillId="0" borderId="8" xfId="1" applyFont="1" applyBorder="1" applyAlignment="1">
      <alignment vertical="center"/>
    </xf>
    <xf numFmtId="166" fontId="3" fillId="0" borderId="10" xfId="2" applyNumberFormat="1" applyFont="1" applyFill="1" applyBorder="1" applyAlignment="1">
      <alignment vertical="center"/>
    </xf>
    <xf numFmtId="0" fontId="7" fillId="0" borderId="13" xfId="1" applyFont="1" applyBorder="1" applyAlignment="1">
      <alignment vertical="center"/>
    </xf>
    <xf numFmtId="0" fontId="2" fillId="0" borderId="15" xfId="1" applyFont="1" applyBorder="1" applyAlignment="1">
      <alignment vertical="center" wrapText="1"/>
    </xf>
    <xf numFmtId="166" fontId="2" fillId="0" borderId="16" xfId="1" applyNumberFormat="1" applyFont="1" applyBorder="1" applyAlignment="1">
      <alignment vertical="center"/>
    </xf>
    <xf numFmtId="166" fontId="2" fillId="0" borderId="17" xfId="1" applyNumberFormat="1" applyFont="1" applyBorder="1" applyAlignment="1">
      <alignment vertical="center"/>
    </xf>
    <xf numFmtId="166" fontId="2" fillId="0" borderId="15" xfId="1" applyNumberFormat="1" applyFont="1" applyBorder="1" applyAlignment="1">
      <alignment vertical="center"/>
    </xf>
    <xf numFmtId="166" fontId="2" fillId="0" borderId="23" xfId="2" applyNumberFormat="1" applyFont="1" applyFill="1" applyBorder="1" applyAlignment="1">
      <alignment vertical="center"/>
    </xf>
    <xf numFmtId="0" fontId="3" fillId="0" borderId="2" xfId="1" applyFont="1" applyBorder="1" applyAlignment="1">
      <alignment vertical="center"/>
    </xf>
    <xf numFmtId="0" fontId="3" fillId="0" borderId="4" xfId="1" applyFont="1" applyBorder="1" applyAlignment="1">
      <alignment vertical="center"/>
    </xf>
    <xf numFmtId="0" fontId="4" fillId="0" borderId="1" xfId="1" applyFont="1" applyBorder="1" applyAlignment="1">
      <alignment horizontal="center" vertical="center"/>
    </xf>
    <xf numFmtId="0" fontId="4" fillId="0" borderId="36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164" fontId="4" fillId="2" borderId="26" xfId="1" applyNumberFormat="1" applyFont="1" applyFill="1" applyBorder="1" applyAlignment="1">
      <alignment horizontal="center" vertical="center"/>
    </xf>
    <xf numFmtId="164" fontId="4" fillId="2" borderId="0" xfId="1" applyNumberFormat="1" applyFont="1" applyFill="1" applyAlignment="1">
      <alignment horizontal="center" vertical="center"/>
    </xf>
    <xf numFmtId="0" fontId="4" fillId="0" borderId="35" xfId="1" applyFont="1" applyBorder="1" applyAlignment="1">
      <alignment horizontal="center" vertical="center"/>
    </xf>
    <xf numFmtId="0" fontId="4" fillId="0" borderId="25" xfId="1" applyFont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164" fontId="7" fillId="2" borderId="26" xfId="1" applyNumberFormat="1" applyFont="1" applyFill="1" applyBorder="1" applyAlignment="1">
      <alignment horizontal="center" vertical="center"/>
    </xf>
    <xf numFmtId="164" fontId="7" fillId="2" borderId="0" xfId="1" applyNumberFormat="1" applyFont="1" applyFill="1" applyAlignment="1">
      <alignment horizontal="center" vertical="center"/>
    </xf>
  </cellXfs>
  <cellStyles count="3">
    <cellStyle name="Comma 3" xfId="2" xr:uid="{1C99F4EB-BEE1-42F8-82DF-1960AFEFD842}"/>
    <cellStyle name="Normal" xfId="0" builtinId="0"/>
    <cellStyle name="Normal 2" xfId="1" xr:uid="{01ECE5B3-1435-48C9-9E32-8391E0CB93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E55F-BA73-428D-8298-D44B437861D6}">
  <dimension ref="A1:AR40"/>
  <sheetViews>
    <sheetView showGridLines="0" workbookViewId="0">
      <pane xSplit="1" ySplit="3" topLeftCell="B4" activePane="bottomRight" state="frozen"/>
      <selection pane="topRight" activeCell="B1" sqref="B1"/>
      <selection pane="bottomLeft" activeCell="A8" sqref="A8"/>
      <selection pane="bottomRight" activeCell="B17" sqref="B17"/>
    </sheetView>
  </sheetViews>
  <sheetFormatPr defaultColWidth="9.109375" defaultRowHeight="13.8"/>
  <cols>
    <col min="1" max="1" width="16.33203125" style="2" bestFit="1" customWidth="1"/>
    <col min="2" max="39" width="7.33203125" style="2" customWidth="1"/>
    <col min="40" max="40" width="1.5546875" style="2" customWidth="1"/>
    <col min="41" max="41" width="9.44140625" style="2" customWidth="1"/>
    <col min="42" max="42" width="1.33203125" style="2" customWidth="1"/>
    <col min="43" max="43" width="12.6640625" style="2" bestFit="1" customWidth="1"/>
    <col min="44" max="44" width="10.33203125" style="2" bestFit="1" customWidth="1"/>
    <col min="45" max="16384" width="9.109375" style="2"/>
  </cols>
  <sheetData>
    <row r="1" spans="1:44" ht="15.6">
      <c r="A1" s="1" t="s">
        <v>66</v>
      </c>
      <c r="AJ1" s="106">
        <v>45519</v>
      </c>
      <c r="AK1" s="107"/>
      <c r="AL1" s="107"/>
      <c r="AM1" s="107"/>
    </row>
    <row r="2" spans="1:44" ht="16.2" thickBot="1">
      <c r="A2" s="1"/>
      <c r="H2" s="3"/>
      <c r="I2" s="4"/>
      <c r="J2" s="4"/>
      <c r="K2" s="4"/>
    </row>
    <row r="3" spans="1:44" s="10" customFormat="1" ht="14.4" thickBot="1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8" t="s">
        <v>14</v>
      </c>
      <c r="O3" s="8" t="s">
        <v>15</v>
      </c>
      <c r="P3" s="8" t="s">
        <v>16</v>
      </c>
      <c r="Q3" s="8" t="s">
        <v>17</v>
      </c>
      <c r="R3" s="8" t="s">
        <v>18</v>
      </c>
      <c r="S3" s="8" t="s">
        <v>19</v>
      </c>
      <c r="T3" s="8" t="s">
        <v>20</v>
      </c>
      <c r="U3" s="8" t="s">
        <v>32</v>
      </c>
      <c r="V3" s="8" t="s">
        <v>33</v>
      </c>
      <c r="W3" s="8" t="s">
        <v>34</v>
      </c>
      <c r="X3" s="8" t="s">
        <v>35</v>
      </c>
      <c r="Y3" s="8" t="s">
        <v>36</v>
      </c>
      <c r="Z3" s="8" t="s">
        <v>37</v>
      </c>
      <c r="AA3" s="8" t="s">
        <v>38</v>
      </c>
      <c r="AB3" s="8" t="s">
        <v>39</v>
      </c>
      <c r="AC3" s="8" t="s">
        <v>40</v>
      </c>
      <c r="AD3" s="8" t="s">
        <v>41</v>
      </c>
      <c r="AE3" s="8" t="s">
        <v>42</v>
      </c>
      <c r="AF3" s="8" t="s">
        <v>43</v>
      </c>
      <c r="AG3" s="8" t="s">
        <v>44</v>
      </c>
      <c r="AH3" s="8" t="s">
        <v>45</v>
      </c>
      <c r="AI3" s="8" t="s">
        <v>46</v>
      </c>
      <c r="AJ3" s="8" t="s">
        <v>47</v>
      </c>
      <c r="AK3" s="8" t="s">
        <v>48</v>
      </c>
      <c r="AL3" s="8" t="s">
        <v>49</v>
      </c>
      <c r="AM3" s="8" t="s">
        <v>50</v>
      </c>
      <c r="AO3" s="11" t="s">
        <v>0</v>
      </c>
      <c r="AP3" s="4"/>
      <c r="AQ3" s="2"/>
      <c r="AR3" s="2"/>
    </row>
    <row r="4" spans="1:44">
      <c r="A4" s="13" t="s">
        <v>21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5"/>
      <c r="AO4" s="16">
        <f>SUM(B4:AM4)</f>
        <v>0</v>
      </c>
      <c r="AP4" s="4"/>
    </row>
    <row r="5" spans="1:44">
      <c r="A5" s="17" t="s">
        <v>22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5"/>
      <c r="AO5" s="16">
        <f t="shared" ref="AO5:AO7" si="0">SUM(B5:AM5)</f>
        <v>0</v>
      </c>
      <c r="AP5" s="4"/>
    </row>
    <row r="6" spans="1:44">
      <c r="A6" s="17" t="s">
        <v>23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42"/>
      <c r="AO6" s="16">
        <f t="shared" si="0"/>
        <v>0</v>
      </c>
      <c r="AP6" s="4"/>
    </row>
    <row r="7" spans="1:44" ht="14.4" thickBot="1">
      <c r="A7" s="18" t="s">
        <v>24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>
        <v>8</v>
      </c>
      <c r="V7" s="19"/>
      <c r="W7" s="19"/>
      <c r="X7" s="19">
        <v>1</v>
      </c>
      <c r="Y7" s="19">
        <v>26</v>
      </c>
      <c r="Z7" s="19"/>
      <c r="AA7" s="19"/>
      <c r="AB7" s="19"/>
      <c r="AC7" s="19"/>
      <c r="AD7" s="19"/>
      <c r="AE7" s="19"/>
      <c r="AF7" s="19"/>
      <c r="AG7" s="19">
        <v>1</v>
      </c>
      <c r="AH7" s="19"/>
      <c r="AI7" s="19"/>
      <c r="AJ7" s="19"/>
      <c r="AK7" s="19"/>
      <c r="AL7" s="19"/>
      <c r="AM7" s="20"/>
      <c r="AO7" s="21">
        <f t="shared" si="0"/>
        <v>36</v>
      </c>
      <c r="AP7" s="4"/>
    </row>
    <row r="8" spans="1:44" s="6" customFormat="1" ht="14.4" thickBot="1">
      <c r="A8" s="22" t="s">
        <v>25</v>
      </c>
      <c r="B8" s="23">
        <f t="shared" ref="B8:S8" si="1">SUM(B4:B7)</f>
        <v>0</v>
      </c>
      <c r="C8" s="23">
        <f t="shared" si="1"/>
        <v>0</v>
      </c>
      <c r="D8" s="23">
        <f t="shared" si="1"/>
        <v>0</v>
      </c>
      <c r="E8" s="23">
        <f t="shared" si="1"/>
        <v>0</v>
      </c>
      <c r="F8" s="23">
        <f t="shared" si="1"/>
        <v>0</v>
      </c>
      <c r="G8" s="23">
        <f t="shared" si="1"/>
        <v>0</v>
      </c>
      <c r="H8" s="23">
        <f t="shared" si="1"/>
        <v>0</v>
      </c>
      <c r="I8" s="23">
        <f t="shared" si="1"/>
        <v>0</v>
      </c>
      <c r="J8" s="23">
        <f t="shared" si="1"/>
        <v>0</v>
      </c>
      <c r="K8" s="23">
        <f t="shared" si="1"/>
        <v>0</v>
      </c>
      <c r="L8" s="23">
        <f t="shared" si="1"/>
        <v>0</v>
      </c>
      <c r="M8" s="23">
        <f t="shared" si="1"/>
        <v>0</v>
      </c>
      <c r="N8" s="23">
        <f t="shared" si="1"/>
        <v>0</v>
      </c>
      <c r="O8" s="23">
        <f t="shared" si="1"/>
        <v>0</v>
      </c>
      <c r="P8" s="23">
        <f t="shared" si="1"/>
        <v>0</v>
      </c>
      <c r="Q8" s="23">
        <f t="shared" si="1"/>
        <v>0</v>
      </c>
      <c r="R8" s="23">
        <f t="shared" si="1"/>
        <v>0</v>
      </c>
      <c r="S8" s="23">
        <f t="shared" si="1"/>
        <v>0</v>
      </c>
      <c r="T8" s="23">
        <f>SUM(T4:T7)</f>
        <v>0</v>
      </c>
      <c r="U8" s="23">
        <f t="shared" ref="U8:AL8" si="2">SUM(U4:U7)</f>
        <v>8</v>
      </c>
      <c r="V8" s="23">
        <f t="shared" si="2"/>
        <v>0</v>
      </c>
      <c r="W8" s="23">
        <f t="shared" si="2"/>
        <v>0</v>
      </c>
      <c r="X8" s="23">
        <f t="shared" si="2"/>
        <v>1</v>
      </c>
      <c r="Y8" s="23">
        <f t="shared" si="2"/>
        <v>26</v>
      </c>
      <c r="Z8" s="23">
        <f t="shared" si="2"/>
        <v>0</v>
      </c>
      <c r="AA8" s="23">
        <f t="shared" si="2"/>
        <v>0</v>
      </c>
      <c r="AB8" s="23">
        <f t="shared" si="2"/>
        <v>0</v>
      </c>
      <c r="AC8" s="23">
        <f t="shared" si="2"/>
        <v>0</v>
      </c>
      <c r="AD8" s="23">
        <f t="shared" si="2"/>
        <v>0</v>
      </c>
      <c r="AE8" s="23">
        <f t="shared" si="2"/>
        <v>0</v>
      </c>
      <c r="AF8" s="23">
        <f t="shared" si="2"/>
        <v>0</v>
      </c>
      <c r="AG8" s="23">
        <f t="shared" si="2"/>
        <v>1</v>
      </c>
      <c r="AH8" s="23">
        <f t="shared" si="2"/>
        <v>0</v>
      </c>
      <c r="AI8" s="23">
        <f t="shared" si="2"/>
        <v>0</v>
      </c>
      <c r="AJ8" s="23">
        <f t="shared" si="2"/>
        <v>0</v>
      </c>
      <c r="AK8" s="23">
        <f t="shared" si="2"/>
        <v>0</v>
      </c>
      <c r="AL8" s="23">
        <f t="shared" si="2"/>
        <v>0</v>
      </c>
      <c r="AM8" s="24">
        <f>SUM(AM4:AM7)</f>
        <v>0</v>
      </c>
      <c r="AO8" s="25">
        <f>SUM(B8:AM8)</f>
        <v>36</v>
      </c>
      <c r="AP8" s="4"/>
      <c r="AQ8" s="2"/>
      <c r="AR8" s="2"/>
    </row>
    <row r="9" spans="1:44" ht="14.4" thickBot="1">
      <c r="A9" s="26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8"/>
      <c r="AO9" s="29"/>
      <c r="AP9" s="29"/>
    </row>
    <row r="10" spans="1:44">
      <c r="A10" s="30" t="s">
        <v>26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2"/>
      <c r="AO10" s="33">
        <f>SUM(B10:AM10)</f>
        <v>0</v>
      </c>
      <c r="AP10" s="4"/>
    </row>
    <row r="11" spans="1:44" ht="14.4" thickBot="1">
      <c r="A11" s="18" t="s">
        <v>27</v>
      </c>
      <c r="B11" s="34">
        <f>B8+B10</f>
        <v>0</v>
      </c>
      <c r="C11" s="34">
        <f t="shared" ref="C11:T11" si="3">C8+C10</f>
        <v>0</v>
      </c>
      <c r="D11" s="34">
        <f t="shared" si="3"/>
        <v>0</v>
      </c>
      <c r="E11" s="34">
        <f t="shared" si="3"/>
        <v>0</v>
      </c>
      <c r="F11" s="34">
        <f t="shared" si="3"/>
        <v>0</v>
      </c>
      <c r="G11" s="34">
        <f t="shared" si="3"/>
        <v>0</v>
      </c>
      <c r="H11" s="34">
        <f t="shared" si="3"/>
        <v>0</v>
      </c>
      <c r="I11" s="34">
        <f t="shared" si="3"/>
        <v>0</v>
      </c>
      <c r="J11" s="34">
        <f t="shared" si="3"/>
        <v>0</v>
      </c>
      <c r="K11" s="34">
        <f t="shared" si="3"/>
        <v>0</v>
      </c>
      <c r="L11" s="34">
        <f t="shared" si="3"/>
        <v>0</v>
      </c>
      <c r="M11" s="34">
        <f t="shared" si="3"/>
        <v>0</v>
      </c>
      <c r="N11" s="34">
        <f t="shared" si="3"/>
        <v>0</v>
      </c>
      <c r="O11" s="34">
        <f t="shared" si="3"/>
        <v>0</v>
      </c>
      <c r="P11" s="34">
        <f t="shared" si="3"/>
        <v>0</v>
      </c>
      <c r="Q11" s="34">
        <f t="shared" si="3"/>
        <v>0</v>
      </c>
      <c r="R11" s="34">
        <f t="shared" si="3"/>
        <v>0</v>
      </c>
      <c r="S11" s="34">
        <f t="shared" si="3"/>
        <v>0</v>
      </c>
      <c r="T11" s="34">
        <f t="shared" si="3"/>
        <v>0</v>
      </c>
      <c r="U11" s="34">
        <f t="shared" ref="U11:AM11" si="4">U8+U10</f>
        <v>8</v>
      </c>
      <c r="V11" s="34">
        <f t="shared" si="4"/>
        <v>0</v>
      </c>
      <c r="W11" s="34">
        <f t="shared" si="4"/>
        <v>0</v>
      </c>
      <c r="X11" s="34">
        <f t="shared" si="4"/>
        <v>1</v>
      </c>
      <c r="Y11" s="34">
        <f t="shared" si="4"/>
        <v>26</v>
      </c>
      <c r="Z11" s="34">
        <f t="shared" si="4"/>
        <v>0</v>
      </c>
      <c r="AA11" s="34">
        <f t="shared" si="4"/>
        <v>0</v>
      </c>
      <c r="AB11" s="34">
        <f t="shared" si="4"/>
        <v>0</v>
      </c>
      <c r="AC11" s="34">
        <f t="shared" si="4"/>
        <v>0</v>
      </c>
      <c r="AD11" s="34">
        <f t="shared" si="4"/>
        <v>0</v>
      </c>
      <c r="AE11" s="34">
        <f t="shared" si="4"/>
        <v>0</v>
      </c>
      <c r="AF11" s="34">
        <f t="shared" si="4"/>
        <v>0</v>
      </c>
      <c r="AG11" s="34">
        <f t="shared" si="4"/>
        <v>1</v>
      </c>
      <c r="AH11" s="34">
        <f t="shared" si="4"/>
        <v>0</v>
      </c>
      <c r="AI11" s="34">
        <f t="shared" si="4"/>
        <v>0</v>
      </c>
      <c r="AJ11" s="34">
        <f t="shared" si="4"/>
        <v>0</v>
      </c>
      <c r="AK11" s="34">
        <f t="shared" si="4"/>
        <v>0</v>
      </c>
      <c r="AL11" s="34">
        <f t="shared" si="4"/>
        <v>0</v>
      </c>
      <c r="AM11" s="35">
        <f t="shared" si="4"/>
        <v>0</v>
      </c>
      <c r="AO11" s="36">
        <f>SUM(B11:AM11)</f>
        <v>36</v>
      </c>
      <c r="AP11" s="4"/>
    </row>
    <row r="12" spans="1:44" ht="14.4" thickBot="1">
      <c r="A12" s="26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8"/>
      <c r="AO12" s="29"/>
      <c r="AP12" s="29"/>
    </row>
    <row r="13" spans="1:44" ht="14.4" thickBot="1">
      <c r="A13" s="30" t="s">
        <v>28</v>
      </c>
      <c r="B13" s="41"/>
      <c r="C13" s="41"/>
      <c r="D13" s="41"/>
      <c r="E13" s="41"/>
      <c r="F13" s="41"/>
      <c r="G13" s="41"/>
      <c r="H13" s="41"/>
      <c r="I13" s="41"/>
      <c r="J13" s="41">
        <v>68</v>
      </c>
      <c r="K13" s="41"/>
      <c r="L13" s="41">
        <v>5</v>
      </c>
      <c r="M13" s="41">
        <v>60</v>
      </c>
      <c r="N13" s="41">
        <v>5</v>
      </c>
      <c r="O13" s="41"/>
      <c r="P13" s="41">
        <v>5</v>
      </c>
      <c r="Q13" s="41"/>
      <c r="R13" s="41"/>
      <c r="S13" s="41">
        <v>72</v>
      </c>
      <c r="T13" s="41"/>
      <c r="U13" s="41">
        <f>2052+52</f>
        <v>2104</v>
      </c>
      <c r="V13" s="41">
        <v>10</v>
      </c>
      <c r="W13" s="41">
        <v>63</v>
      </c>
      <c r="X13" s="41">
        <v>283</v>
      </c>
      <c r="Y13" s="41">
        <f>1512+1296+1512+3024</f>
        <v>7344</v>
      </c>
      <c r="Z13" s="41">
        <v>5</v>
      </c>
      <c r="AA13" s="41"/>
      <c r="AB13" s="41"/>
      <c r="AC13" s="41"/>
      <c r="AD13" s="41">
        <v>56</v>
      </c>
      <c r="AE13" s="41"/>
      <c r="AF13" s="41"/>
      <c r="AG13" s="41">
        <v>144</v>
      </c>
      <c r="AH13" s="41"/>
      <c r="AI13" s="41"/>
      <c r="AJ13" s="41">
        <v>56</v>
      </c>
      <c r="AK13" s="41"/>
      <c r="AL13" s="41"/>
      <c r="AM13" s="42">
        <v>25</v>
      </c>
      <c r="AO13" s="37">
        <f>SUM(B13:AM13)</f>
        <v>10305</v>
      </c>
      <c r="AP13" s="4"/>
    </row>
    <row r="14" spans="1:44">
      <c r="A14" s="17" t="s">
        <v>25</v>
      </c>
      <c r="B14" s="38">
        <f>B8</f>
        <v>0</v>
      </c>
      <c r="C14" s="38">
        <f t="shared" ref="C14:T14" si="5">C8</f>
        <v>0</v>
      </c>
      <c r="D14" s="38">
        <f t="shared" si="5"/>
        <v>0</v>
      </c>
      <c r="E14" s="38">
        <f t="shared" si="5"/>
        <v>0</v>
      </c>
      <c r="F14" s="38">
        <f t="shared" si="5"/>
        <v>0</v>
      </c>
      <c r="G14" s="38">
        <f t="shared" si="5"/>
        <v>0</v>
      </c>
      <c r="H14" s="38">
        <f t="shared" si="5"/>
        <v>0</v>
      </c>
      <c r="I14" s="38">
        <f t="shared" si="5"/>
        <v>0</v>
      </c>
      <c r="J14" s="38">
        <f t="shared" si="5"/>
        <v>0</v>
      </c>
      <c r="K14" s="38">
        <f t="shared" si="5"/>
        <v>0</v>
      </c>
      <c r="L14" s="38">
        <f t="shared" si="5"/>
        <v>0</v>
      </c>
      <c r="M14" s="38">
        <f t="shared" si="5"/>
        <v>0</v>
      </c>
      <c r="N14" s="38">
        <f t="shared" si="5"/>
        <v>0</v>
      </c>
      <c r="O14" s="38">
        <f t="shared" si="5"/>
        <v>0</v>
      </c>
      <c r="P14" s="38">
        <f t="shared" si="5"/>
        <v>0</v>
      </c>
      <c r="Q14" s="38">
        <f t="shared" si="5"/>
        <v>0</v>
      </c>
      <c r="R14" s="38">
        <f t="shared" si="5"/>
        <v>0</v>
      </c>
      <c r="S14" s="38">
        <f t="shared" si="5"/>
        <v>0</v>
      </c>
      <c r="T14" s="38">
        <f t="shared" si="5"/>
        <v>0</v>
      </c>
      <c r="U14" s="38">
        <f t="shared" ref="U14:AM14" si="6">U8</f>
        <v>8</v>
      </c>
      <c r="V14" s="38">
        <f t="shared" si="6"/>
        <v>0</v>
      </c>
      <c r="W14" s="38">
        <f t="shared" si="6"/>
        <v>0</v>
      </c>
      <c r="X14" s="38">
        <f t="shared" si="6"/>
        <v>1</v>
      </c>
      <c r="Y14" s="38">
        <f t="shared" si="6"/>
        <v>26</v>
      </c>
      <c r="Z14" s="38">
        <f t="shared" si="6"/>
        <v>0</v>
      </c>
      <c r="AA14" s="38">
        <f t="shared" si="6"/>
        <v>0</v>
      </c>
      <c r="AB14" s="38">
        <f t="shared" si="6"/>
        <v>0</v>
      </c>
      <c r="AC14" s="38">
        <f t="shared" si="6"/>
        <v>0</v>
      </c>
      <c r="AD14" s="38">
        <f t="shared" si="6"/>
        <v>0</v>
      </c>
      <c r="AE14" s="38">
        <f t="shared" si="6"/>
        <v>0</v>
      </c>
      <c r="AF14" s="38">
        <f t="shared" si="6"/>
        <v>0</v>
      </c>
      <c r="AG14" s="38">
        <f t="shared" si="6"/>
        <v>1</v>
      </c>
      <c r="AH14" s="38">
        <f t="shared" si="6"/>
        <v>0</v>
      </c>
      <c r="AI14" s="38">
        <f t="shared" si="6"/>
        <v>0</v>
      </c>
      <c r="AJ14" s="38">
        <f t="shared" si="6"/>
        <v>0</v>
      </c>
      <c r="AK14" s="38">
        <f t="shared" si="6"/>
        <v>0</v>
      </c>
      <c r="AL14" s="38">
        <f t="shared" si="6"/>
        <v>0</v>
      </c>
      <c r="AM14" s="39">
        <f t="shared" si="6"/>
        <v>0</v>
      </c>
      <c r="AO14" s="40">
        <f t="shared" ref="AO14:AO17" si="7">SUM(B14:AM14)</f>
        <v>36</v>
      </c>
      <c r="AP14" s="4"/>
    </row>
    <row r="15" spans="1:44">
      <c r="A15" s="17" t="s">
        <v>29</v>
      </c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2"/>
      <c r="AO15" s="16">
        <f t="shared" si="7"/>
        <v>0</v>
      </c>
      <c r="AP15" s="4"/>
    </row>
    <row r="16" spans="1:44" ht="14.4" thickBot="1">
      <c r="A16" s="17" t="s">
        <v>30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2"/>
      <c r="AO16" s="16">
        <f t="shared" si="7"/>
        <v>0</v>
      </c>
      <c r="AP16" s="4"/>
    </row>
    <row r="17" spans="1:42" s="6" customFormat="1" ht="14.4" thickBot="1">
      <c r="A17" s="18" t="s">
        <v>31</v>
      </c>
      <c r="B17" s="43">
        <f>B13-B14+B15+B16</f>
        <v>0</v>
      </c>
      <c r="C17" s="43">
        <f t="shared" ref="C17:T17" si="8">C13-C14+C15+C16</f>
        <v>0</v>
      </c>
      <c r="D17" s="43">
        <f t="shared" si="8"/>
        <v>0</v>
      </c>
      <c r="E17" s="43">
        <f t="shared" si="8"/>
        <v>0</v>
      </c>
      <c r="F17" s="43">
        <f t="shared" si="8"/>
        <v>0</v>
      </c>
      <c r="G17" s="43">
        <f t="shared" si="8"/>
        <v>0</v>
      </c>
      <c r="H17" s="43">
        <f t="shared" si="8"/>
        <v>0</v>
      </c>
      <c r="I17" s="43">
        <f t="shared" si="8"/>
        <v>0</v>
      </c>
      <c r="J17" s="43">
        <f t="shared" si="8"/>
        <v>68</v>
      </c>
      <c r="K17" s="43">
        <f t="shared" si="8"/>
        <v>0</v>
      </c>
      <c r="L17" s="43">
        <f t="shared" si="8"/>
        <v>5</v>
      </c>
      <c r="M17" s="43">
        <f t="shared" si="8"/>
        <v>60</v>
      </c>
      <c r="N17" s="43">
        <f t="shared" si="8"/>
        <v>5</v>
      </c>
      <c r="O17" s="43">
        <f t="shared" si="8"/>
        <v>0</v>
      </c>
      <c r="P17" s="43">
        <f t="shared" si="8"/>
        <v>5</v>
      </c>
      <c r="Q17" s="43">
        <f t="shared" si="8"/>
        <v>0</v>
      </c>
      <c r="R17" s="43">
        <f t="shared" si="8"/>
        <v>0</v>
      </c>
      <c r="S17" s="43">
        <f t="shared" si="8"/>
        <v>72</v>
      </c>
      <c r="T17" s="43">
        <f t="shared" si="8"/>
        <v>0</v>
      </c>
      <c r="U17" s="43">
        <f>U13-U14+U15+U16</f>
        <v>2096</v>
      </c>
      <c r="V17" s="43">
        <f t="shared" ref="V17:AM17" si="9">V13-V14+V15+V16</f>
        <v>10</v>
      </c>
      <c r="W17" s="43">
        <f t="shared" si="9"/>
        <v>63</v>
      </c>
      <c r="X17" s="43">
        <f t="shared" si="9"/>
        <v>282</v>
      </c>
      <c r="Y17" s="43">
        <f t="shared" si="9"/>
        <v>7318</v>
      </c>
      <c r="Z17" s="43">
        <f t="shared" si="9"/>
        <v>5</v>
      </c>
      <c r="AA17" s="43">
        <f t="shared" si="9"/>
        <v>0</v>
      </c>
      <c r="AB17" s="43">
        <f t="shared" si="9"/>
        <v>0</v>
      </c>
      <c r="AC17" s="43">
        <f t="shared" si="9"/>
        <v>0</v>
      </c>
      <c r="AD17" s="43">
        <f t="shared" si="9"/>
        <v>56</v>
      </c>
      <c r="AE17" s="43">
        <f t="shared" si="9"/>
        <v>0</v>
      </c>
      <c r="AF17" s="43">
        <f t="shared" si="9"/>
        <v>0</v>
      </c>
      <c r="AG17" s="43">
        <f t="shared" si="9"/>
        <v>143</v>
      </c>
      <c r="AH17" s="43">
        <f t="shared" si="9"/>
        <v>0</v>
      </c>
      <c r="AI17" s="43">
        <f t="shared" si="9"/>
        <v>0</v>
      </c>
      <c r="AJ17" s="43">
        <f t="shared" si="9"/>
        <v>56</v>
      </c>
      <c r="AK17" s="43">
        <f t="shared" si="9"/>
        <v>0</v>
      </c>
      <c r="AL17" s="43">
        <f t="shared" si="9"/>
        <v>0</v>
      </c>
      <c r="AM17" s="43">
        <f t="shared" si="9"/>
        <v>25</v>
      </c>
      <c r="AO17" s="25">
        <f t="shared" si="7"/>
        <v>10269</v>
      </c>
      <c r="AP17" s="4"/>
    </row>
    <row r="18" spans="1:42" s="6" customFormat="1"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AO18" s="45"/>
      <c r="AP18" s="4"/>
    </row>
    <row r="19" spans="1:42" ht="14.4" thickBot="1">
      <c r="AO19" s="47">
        <f>SUM(AF17:AH17)</f>
        <v>143</v>
      </c>
    </row>
    <row r="20" spans="1:42" ht="14.4" thickBot="1">
      <c r="A20" s="12" t="s">
        <v>51</v>
      </c>
      <c r="AO20" s="47" t="e">
        <f>#REF!-AO19</f>
        <v>#REF!</v>
      </c>
    </row>
    <row r="21" spans="1:42" s="6" customFormat="1" ht="14.4" thickBot="1">
      <c r="A21" s="108" t="s">
        <v>1</v>
      </c>
      <c r="B21" s="104" t="s">
        <v>19</v>
      </c>
      <c r="C21" s="104"/>
      <c r="D21" s="105"/>
      <c r="E21" s="104" t="s">
        <v>52</v>
      </c>
      <c r="F21" s="104"/>
      <c r="G21" s="105"/>
      <c r="H21" s="104" t="s">
        <v>53</v>
      </c>
      <c r="I21" s="104"/>
      <c r="J21" s="105"/>
      <c r="K21" s="104" t="s">
        <v>54</v>
      </c>
      <c r="L21" s="104"/>
      <c r="M21" s="105"/>
      <c r="N21" s="103" t="s">
        <v>55</v>
      </c>
      <c r="O21" s="104"/>
      <c r="P21" s="105"/>
      <c r="Q21" s="48" t="s">
        <v>56</v>
      </c>
      <c r="R21" s="46"/>
      <c r="S21" s="46"/>
    </row>
    <row r="22" spans="1:42" s="6" customFormat="1" ht="14.4" thickBot="1">
      <c r="A22" s="109"/>
      <c r="B22" s="49" t="s">
        <v>57</v>
      </c>
      <c r="C22" s="8" t="s">
        <v>58</v>
      </c>
      <c r="D22" s="9" t="s">
        <v>59</v>
      </c>
      <c r="E22" s="49" t="s">
        <v>57</v>
      </c>
      <c r="F22" s="8" t="s">
        <v>58</v>
      </c>
      <c r="G22" s="9" t="s">
        <v>59</v>
      </c>
      <c r="H22" s="49" t="s">
        <v>57</v>
      </c>
      <c r="I22" s="8" t="s">
        <v>58</v>
      </c>
      <c r="J22" s="9" t="s">
        <v>59</v>
      </c>
      <c r="K22" s="49" t="s">
        <v>57</v>
      </c>
      <c r="L22" s="8" t="s">
        <v>58</v>
      </c>
      <c r="M22" s="9" t="s">
        <v>59</v>
      </c>
      <c r="N22" s="49" t="s">
        <v>57</v>
      </c>
      <c r="O22" s="8" t="s">
        <v>58</v>
      </c>
      <c r="P22" s="9" t="s">
        <v>59</v>
      </c>
      <c r="Q22" s="48" t="s">
        <v>57</v>
      </c>
      <c r="R22" s="46"/>
      <c r="S22" s="46"/>
    </row>
    <row r="23" spans="1:42">
      <c r="A23" s="50" t="s">
        <v>21</v>
      </c>
      <c r="B23" s="51"/>
      <c r="C23" s="31"/>
      <c r="D23" s="32"/>
      <c r="E23" s="52"/>
      <c r="F23" s="31"/>
      <c r="G23" s="32"/>
      <c r="H23" s="52"/>
      <c r="I23" s="31"/>
      <c r="J23" s="32"/>
      <c r="K23" s="52"/>
      <c r="L23" s="31"/>
      <c r="M23" s="32"/>
      <c r="N23" s="52"/>
      <c r="O23" s="31"/>
      <c r="P23" s="32"/>
      <c r="Q23" s="53"/>
      <c r="R23" s="46"/>
      <c r="S23" s="46"/>
    </row>
    <row r="24" spans="1:42">
      <c r="A24" s="54" t="s">
        <v>22</v>
      </c>
      <c r="B24" s="55"/>
      <c r="C24" s="14"/>
      <c r="D24" s="15"/>
      <c r="E24" s="56"/>
      <c r="F24" s="14"/>
      <c r="G24" s="15"/>
      <c r="H24" s="56"/>
      <c r="I24" s="14"/>
      <c r="J24" s="15"/>
      <c r="K24" s="56"/>
      <c r="L24" s="14"/>
      <c r="M24" s="15"/>
      <c r="N24" s="56"/>
      <c r="O24" s="14"/>
      <c r="P24" s="15"/>
      <c r="Q24" s="53"/>
      <c r="R24" s="46"/>
      <c r="S24" s="46"/>
    </row>
    <row r="25" spans="1:42">
      <c r="A25" s="54" t="s">
        <v>23</v>
      </c>
      <c r="B25" s="57"/>
      <c r="C25" s="41"/>
      <c r="D25" s="42"/>
      <c r="E25" s="56"/>
      <c r="F25" s="14"/>
      <c r="G25" s="15"/>
      <c r="H25" s="56"/>
      <c r="I25" s="14"/>
      <c r="J25" s="15"/>
      <c r="K25" s="56"/>
      <c r="L25" s="14"/>
      <c r="M25" s="42"/>
      <c r="N25" s="58"/>
      <c r="O25" s="41"/>
      <c r="P25" s="42"/>
      <c r="Q25" s="59"/>
      <c r="R25" s="46"/>
      <c r="S25" s="46"/>
    </row>
    <row r="26" spans="1:42" ht="14.4" thickBot="1">
      <c r="A26" s="60"/>
      <c r="B26" s="61"/>
      <c r="C26" s="62"/>
      <c r="D26" s="63"/>
      <c r="E26" s="64"/>
      <c r="F26" s="62"/>
      <c r="G26" s="63"/>
      <c r="H26" s="64"/>
      <c r="I26" s="62"/>
      <c r="J26" s="63"/>
      <c r="K26" s="64"/>
      <c r="L26" s="62"/>
      <c r="M26" s="63"/>
      <c r="N26" s="64"/>
      <c r="O26" s="62"/>
      <c r="P26" s="63"/>
      <c r="Q26" s="65"/>
      <c r="R26" s="46"/>
      <c r="S26" s="46"/>
    </row>
    <row r="27" spans="1:42" ht="14.4" thickBot="1">
      <c r="A27" s="5" t="s">
        <v>60</v>
      </c>
      <c r="B27" s="66">
        <f t="shared" ref="B27:P27" si="10">SUM(B23:B26)</f>
        <v>0</v>
      </c>
      <c r="C27" s="67">
        <f t="shared" si="10"/>
        <v>0</v>
      </c>
      <c r="D27" s="68">
        <f t="shared" si="10"/>
        <v>0</v>
      </c>
      <c r="E27" s="67">
        <f t="shared" si="10"/>
        <v>0</v>
      </c>
      <c r="F27" s="67">
        <f t="shared" si="10"/>
        <v>0</v>
      </c>
      <c r="G27" s="68">
        <f t="shared" si="10"/>
        <v>0</v>
      </c>
      <c r="H27" s="67">
        <f t="shared" si="10"/>
        <v>0</v>
      </c>
      <c r="I27" s="67">
        <f t="shared" si="10"/>
        <v>0</v>
      </c>
      <c r="J27" s="68">
        <f t="shared" si="10"/>
        <v>0</v>
      </c>
      <c r="K27" s="67">
        <f t="shared" si="10"/>
        <v>0</v>
      </c>
      <c r="L27" s="67">
        <f t="shared" si="10"/>
        <v>0</v>
      </c>
      <c r="M27" s="68">
        <f t="shared" si="10"/>
        <v>0</v>
      </c>
      <c r="N27" s="67">
        <f t="shared" si="10"/>
        <v>0</v>
      </c>
      <c r="O27" s="67">
        <f t="shared" si="10"/>
        <v>0</v>
      </c>
      <c r="P27" s="68">
        <f t="shared" si="10"/>
        <v>0</v>
      </c>
      <c r="Q27" s="68"/>
      <c r="R27" s="46"/>
      <c r="S27" s="46"/>
    </row>
    <row r="28" spans="1:42" ht="14.4" thickBo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</row>
    <row r="29" spans="1:42">
      <c r="A29" s="69" t="s">
        <v>61</v>
      </c>
      <c r="B29" s="52"/>
      <c r="C29" s="31"/>
      <c r="D29" s="32"/>
      <c r="E29" s="52"/>
      <c r="F29" s="31"/>
      <c r="G29" s="32"/>
      <c r="H29" s="52"/>
      <c r="I29" s="31"/>
      <c r="J29" s="32"/>
      <c r="K29" s="52"/>
      <c r="L29" s="31"/>
      <c r="M29" s="32"/>
      <c r="N29" s="52"/>
      <c r="O29" s="31"/>
      <c r="P29" s="32"/>
      <c r="Q29" s="70"/>
      <c r="R29" s="46"/>
      <c r="S29" s="46"/>
    </row>
    <row r="30" spans="1:42" ht="14.4" thickBot="1">
      <c r="A30" s="71" t="s">
        <v>62</v>
      </c>
      <c r="B30" s="72">
        <f>B27+B29</f>
        <v>0</v>
      </c>
      <c r="C30" s="34">
        <f t="shared" ref="C30:M30" si="11">C27+C29</f>
        <v>0</v>
      </c>
      <c r="D30" s="35">
        <f t="shared" si="11"/>
        <v>0</v>
      </c>
      <c r="E30" s="72">
        <f t="shared" si="11"/>
        <v>0</v>
      </c>
      <c r="F30" s="34">
        <f t="shared" si="11"/>
        <v>0</v>
      </c>
      <c r="G30" s="35">
        <f t="shared" si="11"/>
        <v>0</v>
      </c>
      <c r="H30" s="72">
        <f t="shared" si="11"/>
        <v>0</v>
      </c>
      <c r="I30" s="34">
        <f t="shared" si="11"/>
        <v>0</v>
      </c>
      <c r="J30" s="35">
        <f t="shared" si="11"/>
        <v>0</v>
      </c>
      <c r="K30" s="72">
        <f t="shared" si="11"/>
        <v>0</v>
      </c>
      <c r="L30" s="34">
        <f t="shared" si="11"/>
        <v>0</v>
      </c>
      <c r="M30" s="35">
        <f t="shared" si="11"/>
        <v>0</v>
      </c>
      <c r="N30" s="72">
        <f>N27+N29</f>
        <v>0</v>
      </c>
      <c r="O30" s="34">
        <f>O27+O29</f>
        <v>0</v>
      </c>
      <c r="P30" s="35">
        <f>P27+P29</f>
        <v>0</v>
      </c>
      <c r="Q30" s="73"/>
      <c r="R30" s="46"/>
      <c r="S30" s="46"/>
    </row>
    <row r="31" spans="1:42" ht="14.4" thickBo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</row>
    <row r="32" spans="1:42">
      <c r="A32" s="69" t="s">
        <v>28</v>
      </c>
      <c r="B32" s="52"/>
      <c r="C32" s="31"/>
      <c r="D32" s="32"/>
      <c r="E32" s="52"/>
      <c r="F32" s="31"/>
      <c r="G32" s="32"/>
      <c r="H32" s="52"/>
      <c r="I32" s="31"/>
      <c r="J32" s="32"/>
      <c r="K32" s="52"/>
      <c r="L32" s="31"/>
      <c r="M32" s="32"/>
      <c r="N32" s="52"/>
      <c r="O32" s="31"/>
      <c r="P32" s="32"/>
      <c r="Q32" s="70"/>
      <c r="R32" s="46"/>
      <c r="S32" s="46"/>
    </row>
    <row r="33" spans="1:19">
      <c r="A33" s="54" t="s">
        <v>60</v>
      </c>
      <c r="B33" s="74">
        <f>+B27</f>
        <v>0</v>
      </c>
      <c r="C33" s="74">
        <f>+C27</f>
        <v>0</v>
      </c>
      <c r="D33" s="39">
        <f t="shared" ref="D33:M33" si="12">D27</f>
        <v>0</v>
      </c>
      <c r="E33" s="74">
        <f t="shared" si="12"/>
        <v>0</v>
      </c>
      <c r="F33" s="38">
        <f t="shared" si="12"/>
        <v>0</v>
      </c>
      <c r="G33" s="39">
        <f t="shared" si="12"/>
        <v>0</v>
      </c>
      <c r="H33" s="74">
        <f t="shared" si="12"/>
        <v>0</v>
      </c>
      <c r="I33" s="38">
        <f t="shared" si="12"/>
        <v>0</v>
      </c>
      <c r="J33" s="39">
        <f t="shared" si="12"/>
        <v>0</v>
      </c>
      <c r="K33" s="74">
        <f t="shared" si="12"/>
        <v>0</v>
      </c>
      <c r="L33" s="38">
        <f t="shared" si="12"/>
        <v>0</v>
      </c>
      <c r="M33" s="39">
        <f t="shared" si="12"/>
        <v>0</v>
      </c>
      <c r="N33" s="74">
        <f>N27</f>
        <v>0</v>
      </c>
      <c r="O33" s="38">
        <f>O27</f>
        <v>0</v>
      </c>
      <c r="P33" s="39">
        <f>P27</f>
        <v>0</v>
      </c>
      <c r="Q33" s="75"/>
      <c r="R33" s="46"/>
      <c r="S33" s="46"/>
    </row>
    <row r="34" spans="1:19" ht="14.4" thickBot="1">
      <c r="A34" s="54" t="s">
        <v>63</v>
      </c>
      <c r="B34" s="58"/>
      <c r="C34" s="41"/>
      <c r="D34" s="42"/>
      <c r="E34" s="58"/>
      <c r="F34" s="41"/>
      <c r="G34" s="42"/>
      <c r="H34" s="58"/>
      <c r="I34" s="41"/>
      <c r="J34" s="42"/>
      <c r="K34" s="58"/>
      <c r="L34" s="41"/>
      <c r="M34" s="42"/>
      <c r="N34" s="58"/>
      <c r="O34" s="41"/>
      <c r="P34" s="42"/>
      <c r="Q34" s="59"/>
      <c r="R34" s="46"/>
      <c r="S34" s="46"/>
    </row>
    <row r="35" spans="1:19" ht="14.4" thickBot="1">
      <c r="A35" s="5" t="s">
        <v>64</v>
      </c>
      <c r="B35" s="66">
        <f>B32+B33-B34</f>
        <v>0</v>
      </c>
      <c r="C35" s="67">
        <f t="shared" ref="C35:Q35" si="13">C32+C33-C34</f>
        <v>0</v>
      </c>
      <c r="D35" s="67">
        <f t="shared" si="13"/>
        <v>0</v>
      </c>
      <c r="E35" s="67">
        <f t="shared" si="13"/>
        <v>0</v>
      </c>
      <c r="F35" s="67">
        <f t="shared" si="13"/>
        <v>0</v>
      </c>
      <c r="G35" s="67">
        <f t="shared" si="13"/>
        <v>0</v>
      </c>
      <c r="H35" s="67">
        <f t="shared" si="13"/>
        <v>0</v>
      </c>
      <c r="I35" s="67">
        <f t="shared" si="13"/>
        <v>0</v>
      </c>
      <c r="J35" s="67">
        <f t="shared" si="13"/>
        <v>0</v>
      </c>
      <c r="K35" s="67">
        <f t="shared" si="13"/>
        <v>0</v>
      </c>
      <c r="L35" s="67">
        <f t="shared" si="13"/>
        <v>0</v>
      </c>
      <c r="M35" s="67">
        <f t="shared" si="13"/>
        <v>0</v>
      </c>
      <c r="N35" s="67">
        <f t="shared" si="13"/>
        <v>0</v>
      </c>
      <c r="O35" s="67">
        <f t="shared" si="13"/>
        <v>0</v>
      </c>
      <c r="P35" s="67">
        <f t="shared" si="13"/>
        <v>0</v>
      </c>
      <c r="Q35" s="68">
        <f t="shared" si="13"/>
        <v>0</v>
      </c>
      <c r="R35" s="46"/>
      <c r="S35" s="46"/>
    </row>
    <row r="36" spans="1:19">
      <c r="B36" s="76"/>
      <c r="R36" s="46"/>
      <c r="S36" s="46"/>
    </row>
    <row r="37" spans="1:19">
      <c r="B37" s="76"/>
      <c r="R37" s="46"/>
      <c r="S37" s="46"/>
    </row>
    <row r="38" spans="1:19">
      <c r="R38" s="46"/>
      <c r="S38" s="46"/>
    </row>
    <row r="39" spans="1:19">
      <c r="R39" s="46"/>
      <c r="S39" s="46"/>
    </row>
    <row r="40" spans="1:19">
      <c r="O40" s="2" t="s">
        <v>65</v>
      </c>
      <c r="R40" s="46"/>
      <c r="S40" s="46"/>
    </row>
  </sheetData>
  <mergeCells count="7">
    <mergeCell ref="N21:P21"/>
    <mergeCell ref="AJ1:AM1"/>
    <mergeCell ref="A21:A22"/>
    <mergeCell ref="B21:D21"/>
    <mergeCell ref="E21:G21"/>
    <mergeCell ref="H21:J21"/>
    <mergeCell ref="K21:M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C8DBB-08D3-448A-8B76-2D49ED456ECD}">
  <dimension ref="A1:AZ69"/>
  <sheetViews>
    <sheetView showGridLines="0" zoomScale="115" zoomScaleNormal="115" workbookViewId="0">
      <pane xSplit="3" ySplit="4" topLeftCell="D38" activePane="bottomRight" state="frozen"/>
      <selection pane="topRight" activeCell="B1" sqref="B1"/>
      <selection pane="bottomLeft" activeCell="A8" sqref="A8"/>
      <selection pane="bottomRight" activeCell="D16" sqref="D16"/>
    </sheetView>
  </sheetViews>
  <sheetFormatPr defaultColWidth="9.109375" defaultRowHeight="13.8"/>
  <cols>
    <col min="1" max="1" width="12.33203125" style="2" customWidth="1"/>
    <col min="2" max="4" width="10" style="2" customWidth="1"/>
    <col min="5" max="5" width="11" style="2" customWidth="1"/>
    <col min="6" max="6" width="10" style="2" customWidth="1"/>
    <col min="7" max="7" width="7.33203125" style="2" customWidth="1"/>
    <col min="8" max="9" width="10" style="2" customWidth="1"/>
    <col min="10" max="10" width="7.33203125" style="2" customWidth="1"/>
    <col min="11" max="11" width="12.109375" style="2" customWidth="1"/>
    <col min="12" max="12" width="11.33203125" style="2" customWidth="1"/>
    <col min="13" max="13" width="15.109375" style="2" bestFit="1" customWidth="1"/>
    <col min="14" max="14" width="10" style="2" customWidth="1"/>
    <col min="15" max="15" width="11" style="2" bestFit="1" customWidth="1"/>
    <col min="16" max="16" width="5.88671875" style="2" bestFit="1" customWidth="1"/>
    <col min="17" max="47" width="7.33203125" style="2" customWidth="1"/>
    <col min="48" max="48" width="1.5546875" style="2" customWidth="1"/>
    <col min="49" max="49" width="9.44140625" style="2" customWidth="1"/>
    <col min="50" max="50" width="1.33203125" style="2" customWidth="1"/>
    <col min="51" max="51" width="12.6640625" style="2" bestFit="1" customWidth="1"/>
    <col min="52" max="52" width="10.33203125" style="2" bestFit="1" customWidth="1"/>
    <col min="53" max="16384" width="9.109375" style="2"/>
  </cols>
  <sheetData>
    <row r="1" spans="1:52" ht="15" customHeight="1">
      <c r="A1" s="83" t="s">
        <v>69</v>
      </c>
      <c r="F1" s="110" t="s">
        <v>66</v>
      </c>
      <c r="G1" s="110"/>
      <c r="H1" s="110"/>
      <c r="I1" s="110"/>
      <c r="J1" s="110"/>
      <c r="K1" s="110"/>
      <c r="L1" s="110"/>
      <c r="M1" s="110"/>
      <c r="N1" s="110"/>
      <c r="O1" s="110"/>
    </row>
    <row r="2" spans="1:52" ht="14.4">
      <c r="A2" s="111">
        <v>45519</v>
      </c>
      <c r="B2" s="112"/>
      <c r="C2" s="112"/>
    </row>
    <row r="3" spans="1:52" ht="14.4" thickBot="1"/>
    <row r="4" spans="1:52" s="80" customFormat="1" ht="31.8" thickBot="1">
      <c r="A4" s="86" t="s">
        <v>73</v>
      </c>
      <c r="B4" s="81" t="s">
        <v>21</v>
      </c>
      <c r="C4" s="81" t="s">
        <v>22</v>
      </c>
      <c r="D4" s="81" t="s">
        <v>23</v>
      </c>
      <c r="E4" s="81" t="s">
        <v>24</v>
      </c>
      <c r="F4" s="85" t="s">
        <v>70</v>
      </c>
      <c r="H4" s="86" t="s">
        <v>80</v>
      </c>
      <c r="I4" s="85" t="s">
        <v>71</v>
      </c>
      <c r="K4" s="92" t="s">
        <v>81</v>
      </c>
      <c r="L4" s="85" t="s">
        <v>70</v>
      </c>
      <c r="M4" s="84" t="s">
        <v>29</v>
      </c>
      <c r="N4" s="87" t="s">
        <v>72</v>
      </c>
      <c r="O4" s="85" t="s">
        <v>75</v>
      </c>
      <c r="AD4" s="82"/>
      <c r="AE4" s="82"/>
      <c r="AF4" s="82"/>
      <c r="AG4" s="82"/>
      <c r="AH4" s="82"/>
      <c r="AI4" s="82"/>
      <c r="AJ4" s="82"/>
      <c r="AK4" s="82"/>
      <c r="AL4" s="82"/>
      <c r="AM4" s="82"/>
      <c r="AN4" s="82"/>
      <c r="AO4" s="82"/>
      <c r="AP4" s="82"/>
      <c r="AQ4" s="82"/>
      <c r="AR4" s="82"/>
      <c r="AS4" s="82"/>
      <c r="AT4" s="82"/>
      <c r="AU4" s="82"/>
      <c r="AV4" s="82"/>
      <c r="AW4" s="82"/>
      <c r="AX4" s="82"/>
      <c r="AY4" s="82"/>
      <c r="AZ4" s="82"/>
    </row>
    <row r="5" spans="1:52" ht="14.4">
      <c r="A5" s="93" t="s">
        <v>2</v>
      </c>
      <c r="B5" s="14"/>
      <c r="C5" s="14"/>
      <c r="D5" s="14"/>
      <c r="E5" s="14"/>
      <c r="F5" s="94">
        <f>SUM(B5:E5)</f>
        <v>0</v>
      </c>
      <c r="H5" s="55"/>
      <c r="I5" s="94">
        <f>H5+F5</f>
        <v>0</v>
      </c>
      <c r="K5" s="55"/>
      <c r="L5" s="78">
        <f>F5</f>
        <v>0</v>
      </c>
      <c r="M5" s="14"/>
      <c r="N5" s="14"/>
      <c r="O5" s="94">
        <f t="shared" ref="O5:O23" si="0">K5-L5+M5+N5</f>
        <v>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52" ht="14.4">
      <c r="A6" s="95" t="s">
        <v>3</v>
      </c>
      <c r="B6" s="14"/>
      <c r="C6" s="14"/>
      <c r="D6" s="14"/>
      <c r="E6" s="14"/>
      <c r="F6" s="94">
        <f t="shared" ref="F6:F42" si="1">SUM(B6:E6)</f>
        <v>0</v>
      </c>
      <c r="H6" s="55"/>
      <c r="I6" s="94">
        <f t="shared" ref="I6:I42" si="2">H6+F6</f>
        <v>0</v>
      </c>
      <c r="K6" s="55"/>
      <c r="L6" s="78">
        <f t="shared" ref="L6:L43" si="3">F6</f>
        <v>0</v>
      </c>
      <c r="M6" s="14"/>
      <c r="N6" s="14"/>
      <c r="O6" s="94">
        <f t="shared" si="0"/>
        <v>0</v>
      </c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52" ht="14.4">
      <c r="A7" s="95" t="s">
        <v>4</v>
      </c>
      <c r="B7" s="14"/>
      <c r="C7" s="14"/>
      <c r="D7" s="14"/>
      <c r="E7" s="14"/>
      <c r="F7" s="94">
        <f t="shared" si="1"/>
        <v>0</v>
      </c>
      <c r="H7" s="55"/>
      <c r="I7" s="94">
        <f t="shared" si="2"/>
        <v>0</v>
      </c>
      <c r="K7" s="55"/>
      <c r="L7" s="78">
        <f t="shared" si="3"/>
        <v>0</v>
      </c>
      <c r="M7" s="14"/>
      <c r="N7" s="14"/>
      <c r="O7" s="94">
        <f t="shared" si="0"/>
        <v>0</v>
      </c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</row>
    <row r="8" spans="1:52" ht="14.4">
      <c r="A8" s="95" t="s">
        <v>5</v>
      </c>
      <c r="B8" s="14"/>
      <c r="C8" s="14"/>
      <c r="D8" s="14"/>
      <c r="E8" s="14"/>
      <c r="F8" s="94">
        <f t="shared" si="1"/>
        <v>0</v>
      </c>
      <c r="H8" s="55"/>
      <c r="I8" s="94">
        <f t="shared" si="2"/>
        <v>0</v>
      </c>
      <c r="K8" s="55"/>
      <c r="L8" s="78">
        <f t="shared" si="3"/>
        <v>0</v>
      </c>
      <c r="M8" s="14"/>
      <c r="N8" s="14"/>
      <c r="O8" s="94">
        <f t="shared" si="0"/>
        <v>0</v>
      </c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</row>
    <row r="9" spans="1:52" s="6" customFormat="1" ht="14.4">
      <c r="A9" s="95" t="s">
        <v>6</v>
      </c>
      <c r="B9" s="14"/>
      <c r="C9" s="14"/>
      <c r="D9" s="14"/>
      <c r="E9" s="14"/>
      <c r="F9" s="94">
        <f t="shared" si="1"/>
        <v>0</v>
      </c>
      <c r="G9" s="2"/>
      <c r="H9" s="55"/>
      <c r="I9" s="94">
        <f t="shared" si="2"/>
        <v>0</v>
      </c>
      <c r="J9" s="2"/>
      <c r="K9" s="55"/>
      <c r="L9" s="78">
        <f t="shared" si="3"/>
        <v>0</v>
      </c>
      <c r="M9" s="14"/>
      <c r="N9" s="14"/>
      <c r="O9" s="94">
        <f t="shared" si="0"/>
        <v>0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</row>
    <row r="10" spans="1:52" ht="14.4">
      <c r="A10" s="95" t="s">
        <v>7</v>
      </c>
      <c r="B10" s="14"/>
      <c r="C10" s="14"/>
      <c r="D10" s="14"/>
      <c r="E10" s="14"/>
      <c r="F10" s="94">
        <f t="shared" si="1"/>
        <v>0</v>
      </c>
      <c r="H10" s="55"/>
      <c r="I10" s="94">
        <f t="shared" si="2"/>
        <v>0</v>
      </c>
      <c r="K10" s="55"/>
      <c r="L10" s="78">
        <f t="shared" si="3"/>
        <v>0</v>
      </c>
      <c r="M10" s="14"/>
      <c r="N10" s="14"/>
      <c r="O10" s="94">
        <f t="shared" si="0"/>
        <v>0</v>
      </c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</row>
    <row r="11" spans="1:52" ht="14.4">
      <c r="A11" s="95" t="s">
        <v>8</v>
      </c>
      <c r="B11" s="14"/>
      <c r="C11" s="14"/>
      <c r="D11" s="14"/>
      <c r="E11" s="14"/>
      <c r="F11" s="94">
        <f t="shared" si="1"/>
        <v>0</v>
      </c>
      <c r="H11" s="55"/>
      <c r="I11" s="94">
        <f t="shared" si="2"/>
        <v>0</v>
      </c>
      <c r="K11" s="55"/>
      <c r="L11" s="78">
        <f t="shared" si="3"/>
        <v>0</v>
      </c>
      <c r="M11" s="14"/>
      <c r="N11" s="14"/>
      <c r="O11" s="94">
        <f t="shared" si="0"/>
        <v>0</v>
      </c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</row>
    <row r="12" spans="1:52" ht="14.4">
      <c r="A12" s="95" t="s">
        <v>9</v>
      </c>
      <c r="B12" s="14"/>
      <c r="C12" s="14"/>
      <c r="D12" s="14"/>
      <c r="E12" s="14"/>
      <c r="F12" s="94">
        <f t="shared" si="1"/>
        <v>0</v>
      </c>
      <c r="H12" s="55"/>
      <c r="I12" s="94">
        <f t="shared" si="2"/>
        <v>0</v>
      </c>
      <c r="K12" s="55"/>
      <c r="L12" s="78">
        <f t="shared" si="3"/>
        <v>0</v>
      </c>
      <c r="M12" s="14"/>
      <c r="N12" s="14"/>
      <c r="O12" s="94">
        <f t="shared" si="0"/>
        <v>0</v>
      </c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</row>
    <row r="13" spans="1:52" ht="14.4">
      <c r="A13" s="95" t="s">
        <v>10</v>
      </c>
      <c r="B13" s="14"/>
      <c r="C13" s="14"/>
      <c r="D13" s="14"/>
      <c r="E13" s="14"/>
      <c r="F13" s="94">
        <f t="shared" si="1"/>
        <v>0</v>
      </c>
      <c r="H13" s="55"/>
      <c r="I13" s="94">
        <f t="shared" si="2"/>
        <v>0</v>
      </c>
      <c r="K13" s="55"/>
      <c r="L13" s="78">
        <f t="shared" si="3"/>
        <v>0</v>
      </c>
      <c r="M13" s="14"/>
      <c r="N13" s="14"/>
      <c r="O13" s="94">
        <f t="shared" si="0"/>
        <v>0</v>
      </c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</row>
    <row r="14" spans="1:52" ht="14.4">
      <c r="A14" s="95" t="s">
        <v>11</v>
      </c>
      <c r="B14" s="14"/>
      <c r="C14" s="14"/>
      <c r="D14" s="14"/>
      <c r="E14" s="14"/>
      <c r="F14" s="94">
        <f t="shared" si="1"/>
        <v>0</v>
      </c>
      <c r="H14" s="55"/>
      <c r="I14" s="94">
        <f t="shared" si="2"/>
        <v>0</v>
      </c>
      <c r="K14" s="55"/>
      <c r="L14" s="78">
        <f t="shared" si="3"/>
        <v>0</v>
      </c>
      <c r="M14" s="14"/>
      <c r="N14" s="14"/>
      <c r="O14" s="94">
        <f t="shared" si="0"/>
        <v>0</v>
      </c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</row>
    <row r="15" spans="1:52" ht="14.4">
      <c r="A15" s="95" t="s">
        <v>12</v>
      </c>
      <c r="B15" s="14"/>
      <c r="C15" s="14"/>
      <c r="D15" s="14"/>
      <c r="E15" s="14"/>
      <c r="F15" s="94">
        <f t="shared" si="1"/>
        <v>0</v>
      </c>
      <c r="H15" s="55"/>
      <c r="I15" s="94">
        <f t="shared" si="2"/>
        <v>0</v>
      </c>
      <c r="K15" s="55"/>
      <c r="L15" s="78">
        <f t="shared" si="3"/>
        <v>0</v>
      </c>
      <c r="M15" s="14"/>
      <c r="N15" s="14"/>
      <c r="O15" s="94">
        <f t="shared" si="0"/>
        <v>0</v>
      </c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</row>
    <row r="16" spans="1:52" ht="14.4">
      <c r="A16" s="95" t="s">
        <v>13</v>
      </c>
      <c r="B16" s="14"/>
      <c r="C16" s="14"/>
      <c r="D16" s="14"/>
      <c r="E16" s="14"/>
      <c r="F16" s="94">
        <f t="shared" si="1"/>
        <v>0</v>
      </c>
      <c r="H16" s="55"/>
      <c r="I16" s="94">
        <f t="shared" si="2"/>
        <v>0</v>
      </c>
      <c r="K16" s="55"/>
      <c r="L16" s="78">
        <f t="shared" si="3"/>
        <v>0</v>
      </c>
      <c r="M16" s="14"/>
      <c r="N16" s="14"/>
      <c r="O16" s="94">
        <f t="shared" si="0"/>
        <v>0</v>
      </c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</row>
    <row r="17" spans="1:52" ht="14.4">
      <c r="A17" s="95" t="s">
        <v>14</v>
      </c>
      <c r="B17" s="14"/>
      <c r="C17" s="14"/>
      <c r="D17" s="14"/>
      <c r="E17" s="14"/>
      <c r="F17" s="94">
        <f t="shared" si="1"/>
        <v>0</v>
      </c>
      <c r="H17" s="55"/>
      <c r="I17" s="94">
        <f t="shared" si="2"/>
        <v>0</v>
      </c>
      <c r="K17" s="55"/>
      <c r="L17" s="78">
        <f t="shared" si="3"/>
        <v>0</v>
      </c>
      <c r="M17" s="14"/>
      <c r="N17" s="14"/>
      <c r="O17" s="94">
        <f t="shared" si="0"/>
        <v>0</v>
      </c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</row>
    <row r="18" spans="1:52" s="6" customFormat="1" ht="14.4">
      <c r="A18" s="95" t="s">
        <v>15</v>
      </c>
      <c r="B18" s="14"/>
      <c r="C18" s="14"/>
      <c r="D18" s="14"/>
      <c r="E18" s="14"/>
      <c r="F18" s="94">
        <f t="shared" si="1"/>
        <v>0</v>
      </c>
      <c r="G18" s="2"/>
      <c r="H18" s="55"/>
      <c r="I18" s="94">
        <f t="shared" si="2"/>
        <v>0</v>
      </c>
      <c r="J18" s="2"/>
      <c r="K18" s="55"/>
      <c r="L18" s="78">
        <f t="shared" si="3"/>
        <v>0</v>
      </c>
      <c r="M18" s="14"/>
      <c r="N18" s="14"/>
      <c r="O18" s="94">
        <f t="shared" si="0"/>
        <v>0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</row>
    <row r="19" spans="1:52" s="6" customFormat="1" ht="14.4">
      <c r="A19" s="95" t="s">
        <v>16</v>
      </c>
      <c r="B19" s="14"/>
      <c r="C19" s="14"/>
      <c r="D19" s="14"/>
      <c r="E19" s="14"/>
      <c r="F19" s="94">
        <f t="shared" si="1"/>
        <v>0</v>
      </c>
      <c r="G19" s="2"/>
      <c r="H19" s="55"/>
      <c r="I19" s="94">
        <f t="shared" si="2"/>
        <v>0</v>
      </c>
      <c r="J19" s="2"/>
      <c r="K19" s="55"/>
      <c r="L19" s="78">
        <f t="shared" si="3"/>
        <v>0</v>
      </c>
      <c r="M19" s="14"/>
      <c r="N19" s="14"/>
      <c r="O19" s="94">
        <f t="shared" si="0"/>
        <v>0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</row>
    <row r="20" spans="1:52" ht="14.4">
      <c r="A20" s="95" t="s">
        <v>17</v>
      </c>
      <c r="B20" s="14"/>
      <c r="C20" s="14"/>
      <c r="D20" s="14"/>
      <c r="E20" s="14"/>
      <c r="F20" s="94">
        <f t="shared" si="1"/>
        <v>0</v>
      </c>
      <c r="H20" s="55"/>
      <c r="I20" s="94">
        <f t="shared" si="2"/>
        <v>0</v>
      </c>
      <c r="K20" s="55"/>
      <c r="L20" s="78">
        <f t="shared" si="3"/>
        <v>0</v>
      </c>
      <c r="M20" s="14"/>
      <c r="N20" s="14"/>
      <c r="O20" s="94">
        <f t="shared" si="0"/>
        <v>0</v>
      </c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</row>
    <row r="21" spans="1:52" ht="14.4">
      <c r="A21" s="95" t="s">
        <v>18</v>
      </c>
      <c r="B21" s="14"/>
      <c r="C21" s="14"/>
      <c r="D21" s="14"/>
      <c r="E21" s="14"/>
      <c r="F21" s="94">
        <f t="shared" si="1"/>
        <v>0</v>
      </c>
      <c r="H21" s="55"/>
      <c r="I21" s="94">
        <f t="shared" si="2"/>
        <v>0</v>
      </c>
      <c r="K21" s="55"/>
      <c r="L21" s="78">
        <f t="shared" si="3"/>
        <v>0</v>
      </c>
      <c r="M21" s="14"/>
      <c r="N21" s="14"/>
      <c r="O21" s="94">
        <f t="shared" si="0"/>
        <v>0</v>
      </c>
      <c r="AW21" s="47" t="e">
        <f>#REF!-AW20</f>
        <v>#REF!</v>
      </c>
    </row>
    <row r="22" spans="1:52" s="6" customFormat="1" ht="14.4">
      <c r="A22" s="95" t="s">
        <v>19</v>
      </c>
      <c r="B22" s="14"/>
      <c r="C22" s="14"/>
      <c r="D22" s="14"/>
      <c r="E22" s="14"/>
      <c r="F22" s="94">
        <f t="shared" si="1"/>
        <v>0</v>
      </c>
      <c r="G22" s="2"/>
      <c r="H22" s="55"/>
      <c r="I22" s="94">
        <f t="shared" si="2"/>
        <v>0</v>
      </c>
      <c r="J22" s="2"/>
      <c r="K22" s="55"/>
      <c r="L22" s="78">
        <f t="shared" si="3"/>
        <v>0</v>
      </c>
      <c r="M22" s="14"/>
      <c r="N22" s="14"/>
      <c r="O22" s="94">
        <f t="shared" si="0"/>
        <v>0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52" s="6" customFormat="1" ht="14.4">
      <c r="A23" s="95" t="s">
        <v>20</v>
      </c>
      <c r="B23" s="14"/>
      <c r="C23" s="14"/>
      <c r="D23" s="14"/>
      <c r="E23" s="14"/>
      <c r="F23" s="94">
        <f t="shared" si="1"/>
        <v>0</v>
      </c>
      <c r="G23" s="2"/>
      <c r="H23" s="55"/>
      <c r="I23" s="94">
        <f t="shared" si="2"/>
        <v>0</v>
      </c>
      <c r="J23" s="2"/>
      <c r="K23" s="55"/>
      <c r="L23" s="78">
        <f t="shared" si="3"/>
        <v>0</v>
      </c>
      <c r="M23" s="14"/>
      <c r="N23" s="14"/>
      <c r="O23" s="94">
        <f t="shared" si="0"/>
        <v>0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52" ht="14.4">
      <c r="A24" s="95" t="s">
        <v>32</v>
      </c>
      <c r="B24" s="14"/>
      <c r="C24" s="14"/>
      <c r="D24" s="14"/>
      <c r="E24" s="14"/>
      <c r="F24" s="94">
        <f t="shared" si="1"/>
        <v>0</v>
      </c>
      <c r="H24" s="55"/>
      <c r="I24" s="94">
        <f t="shared" si="2"/>
        <v>0</v>
      </c>
      <c r="K24" s="55"/>
      <c r="L24" s="78">
        <f t="shared" si="3"/>
        <v>0</v>
      </c>
      <c r="M24" s="14"/>
      <c r="N24" s="14"/>
      <c r="O24" s="94">
        <f>K24-L24+M24+N24</f>
        <v>0</v>
      </c>
    </row>
    <row r="25" spans="1:52" ht="14.4">
      <c r="A25" s="95" t="s">
        <v>33</v>
      </c>
      <c r="B25" s="14"/>
      <c r="C25" s="14"/>
      <c r="D25" s="14"/>
      <c r="E25" s="14"/>
      <c r="F25" s="94">
        <f t="shared" si="1"/>
        <v>0</v>
      </c>
      <c r="H25" s="55"/>
      <c r="I25" s="94">
        <f t="shared" si="2"/>
        <v>0</v>
      </c>
      <c r="K25" s="55"/>
      <c r="L25" s="78">
        <f t="shared" si="3"/>
        <v>0</v>
      </c>
      <c r="M25" s="14"/>
      <c r="N25" s="14"/>
      <c r="O25" s="94">
        <f t="shared" ref="O25:O43" si="4">K25-L25+M25+N25</f>
        <v>0</v>
      </c>
    </row>
    <row r="26" spans="1:52" ht="14.4">
      <c r="A26" s="95" t="s">
        <v>34</v>
      </c>
      <c r="B26" s="14"/>
      <c r="C26" s="14"/>
      <c r="D26" s="14"/>
      <c r="E26" s="14"/>
      <c r="F26" s="94">
        <f t="shared" si="1"/>
        <v>0</v>
      </c>
      <c r="H26" s="55"/>
      <c r="I26" s="94">
        <f t="shared" si="2"/>
        <v>0</v>
      </c>
      <c r="K26" s="55"/>
      <c r="L26" s="78">
        <f t="shared" si="3"/>
        <v>0</v>
      </c>
      <c r="M26" s="14"/>
      <c r="N26" s="14"/>
      <c r="O26" s="94">
        <f t="shared" si="4"/>
        <v>0</v>
      </c>
    </row>
    <row r="27" spans="1:52" ht="14.4">
      <c r="A27" s="95" t="s">
        <v>35</v>
      </c>
      <c r="B27" s="14"/>
      <c r="C27" s="14"/>
      <c r="D27" s="14"/>
      <c r="E27" s="14"/>
      <c r="F27" s="94">
        <f t="shared" si="1"/>
        <v>0</v>
      </c>
      <c r="H27" s="55"/>
      <c r="I27" s="94">
        <f t="shared" si="2"/>
        <v>0</v>
      </c>
      <c r="K27" s="55"/>
      <c r="L27" s="78">
        <f t="shared" si="3"/>
        <v>0</v>
      </c>
      <c r="M27" s="14"/>
      <c r="N27" s="14"/>
      <c r="O27" s="94">
        <f t="shared" si="4"/>
        <v>0</v>
      </c>
    </row>
    <row r="28" spans="1:52" ht="14.4">
      <c r="A28" s="95" t="s">
        <v>36</v>
      </c>
      <c r="B28" s="14"/>
      <c r="C28" s="14"/>
      <c r="D28" s="14"/>
      <c r="E28" s="14"/>
      <c r="F28" s="94">
        <f t="shared" si="1"/>
        <v>0</v>
      </c>
      <c r="H28" s="55"/>
      <c r="I28" s="94">
        <f t="shared" si="2"/>
        <v>0</v>
      </c>
      <c r="K28" s="55"/>
      <c r="L28" s="78">
        <f t="shared" si="3"/>
        <v>0</v>
      </c>
      <c r="M28" s="14"/>
      <c r="N28" s="14"/>
      <c r="O28" s="94">
        <f t="shared" si="4"/>
        <v>0</v>
      </c>
    </row>
    <row r="29" spans="1:52" ht="14.4">
      <c r="A29" s="95" t="s">
        <v>37</v>
      </c>
      <c r="B29" s="14"/>
      <c r="C29" s="14"/>
      <c r="D29" s="14"/>
      <c r="E29" s="14"/>
      <c r="F29" s="94">
        <f t="shared" si="1"/>
        <v>0</v>
      </c>
      <c r="H29" s="55"/>
      <c r="I29" s="94">
        <f t="shared" si="2"/>
        <v>0</v>
      </c>
      <c r="K29" s="55"/>
      <c r="L29" s="78">
        <f t="shared" si="3"/>
        <v>0</v>
      </c>
      <c r="M29" s="14"/>
      <c r="N29" s="14"/>
      <c r="O29" s="94">
        <f t="shared" si="4"/>
        <v>0</v>
      </c>
    </row>
    <row r="30" spans="1:52" ht="14.4">
      <c r="A30" s="95" t="s">
        <v>38</v>
      </c>
      <c r="B30" s="14"/>
      <c r="C30" s="14"/>
      <c r="D30" s="14"/>
      <c r="E30" s="14"/>
      <c r="F30" s="94">
        <f t="shared" si="1"/>
        <v>0</v>
      </c>
      <c r="H30" s="55"/>
      <c r="I30" s="94">
        <f t="shared" si="2"/>
        <v>0</v>
      </c>
      <c r="K30" s="55"/>
      <c r="L30" s="78">
        <f t="shared" si="3"/>
        <v>0</v>
      </c>
      <c r="M30" s="14"/>
      <c r="N30" s="14"/>
      <c r="O30" s="94">
        <f t="shared" si="4"/>
        <v>0</v>
      </c>
    </row>
    <row r="31" spans="1:52" ht="14.4">
      <c r="A31" s="95" t="s">
        <v>39</v>
      </c>
      <c r="B31" s="14"/>
      <c r="C31" s="14"/>
      <c r="D31" s="14"/>
      <c r="E31" s="14"/>
      <c r="F31" s="94">
        <f t="shared" si="1"/>
        <v>0</v>
      </c>
      <c r="H31" s="55"/>
      <c r="I31" s="94">
        <f t="shared" si="2"/>
        <v>0</v>
      </c>
      <c r="K31" s="55"/>
      <c r="L31" s="78">
        <f t="shared" si="3"/>
        <v>0</v>
      </c>
      <c r="M31" s="14"/>
      <c r="N31" s="14"/>
      <c r="O31" s="94">
        <f t="shared" si="4"/>
        <v>0</v>
      </c>
    </row>
    <row r="32" spans="1:52" ht="14.4">
      <c r="A32" s="95" t="s">
        <v>40</v>
      </c>
      <c r="B32" s="14"/>
      <c r="C32" s="14"/>
      <c r="D32" s="14"/>
      <c r="E32" s="14"/>
      <c r="F32" s="94">
        <f t="shared" si="1"/>
        <v>0</v>
      </c>
      <c r="H32" s="55"/>
      <c r="I32" s="94">
        <f t="shared" si="2"/>
        <v>0</v>
      </c>
      <c r="K32" s="55"/>
      <c r="L32" s="78">
        <f t="shared" si="3"/>
        <v>0</v>
      </c>
      <c r="M32" s="14"/>
      <c r="N32" s="14"/>
      <c r="O32" s="94">
        <f t="shared" si="4"/>
        <v>0</v>
      </c>
    </row>
    <row r="33" spans="1:15" ht="14.4">
      <c r="A33" s="95" t="s">
        <v>41</v>
      </c>
      <c r="B33" s="14"/>
      <c r="C33" s="14"/>
      <c r="D33" s="14"/>
      <c r="E33" s="14"/>
      <c r="F33" s="94">
        <f t="shared" si="1"/>
        <v>0</v>
      </c>
      <c r="H33" s="55"/>
      <c r="I33" s="94">
        <f t="shared" si="2"/>
        <v>0</v>
      </c>
      <c r="K33" s="55"/>
      <c r="L33" s="78">
        <f t="shared" si="3"/>
        <v>0</v>
      </c>
      <c r="M33" s="14"/>
      <c r="N33" s="14"/>
      <c r="O33" s="94">
        <f t="shared" si="4"/>
        <v>0</v>
      </c>
    </row>
    <row r="34" spans="1:15" ht="14.4">
      <c r="A34" s="95" t="s">
        <v>42</v>
      </c>
      <c r="B34" s="14"/>
      <c r="C34" s="14"/>
      <c r="D34" s="14"/>
      <c r="E34" s="14"/>
      <c r="F34" s="94">
        <f t="shared" si="1"/>
        <v>0</v>
      </c>
      <c r="H34" s="55"/>
      <c r="I34" s="94">
        <f t="shared" si="2"/>
        <v>0</v>
      </c>
      <c r="K34" s="55"/>
      <c r="L34" s="78">
        <f t="shared" si="3"/>
        <v>0</v>
      </c>
      <c r="M34" s="14"/>
      <c r="N34" s="14"/>
      <c r="O34" s="94">
        <f t="shared" si="4"/>
        <v>0</v>
      </c>
    </row>
    <row r="35" spans="1:15" ht="14.4">
      <c r="A35" s="95" t="s">
        <v>43</v>
      </c>
      <c r="B35" s="14"/>
      <c r="C35" s="14"/>
      <c r="D35" s="14"/>
      <c r="E35" s="14"/>
      <c r="F35" s="94">
        <f t="shared" si="1"/>
        <v>0</v>
      </c>
      <c r="H35" s="55"/>
      <c r="I35" s="94">
        <f t="shared" si="2"/>
        <v>0</v>
      </c>
      <c r="K35" s="55"/>
      <c r="L35" s="78">
        <f t="shared" si="3"/>
        <v>0</v>
      </c>
      <c r="M35" s="14"/>
      <c r="N35" s="14"/>
      <c r="O35" s="94">
        <f t="shared" si="4"/>
        <v>0</v>
      </c>
    </row>
    <row r="36" spans="1:15" ht="14.4">
      <c r="A36" s="95" t="s">
        <v>44</v>
      </c>
      <c r="B36" s="14"/>
      <c r="C36" s="14"/>
      <c r="D36" s="14"/>
      <c r="E36" s="14"/>
      <c r="F36" s="94">
        <f t="shared" si="1"/>
        <v>0</v>
      </c>
      <c r="H36" s="55"/>
      <c r="I36" s="94">
        <f t="shared" si="2"/>
        <v>0</v>
      </c>
      <c r="K36" s="55"/>
      <c r="L36" s="78">
        <f t="shared" si="3"/>
        <v>0</v>
      </c>
      <c r="M36" s="14"/>
      <c r="N36" s="14"/>
      <c r="O36" s="94">
        <f t="shared" si="4"/>
        <v>0</v>
      </c>
    </row>
    <row r="37" spans="1:15" ht="14.4">
      <c r="A37" s="95" t="s">
        <v>45</v>
      </c>
      <c r="B37" s="14"/>
      <c r="C37" s="14"/>
      <c r="D37" s="14"/>
      <c r="E37" s="14"/>
      <c r="F37" s="94">
        <f t="shared" si="1"/>
        <v>0</v>
      </c>
      <c r="H37" s="55"/>
      <c r="I37" s="94">
        <f t="shared" si="2"/>
        <v>0</v>
      </c>
      <c r="K37" s="55"/>
      <c r="L37" s="78">
        <f t="shared" si="3"/>
        <v>0</v>
      </c>
      <c r="M37" s="14"/>
      <c r="N37" s="14"/>
      <c r="O37" s="94">
        <f t="shared" si="4"/>
        <v>0</v>
      </c>
    </row>
    <row r="38" spans="1:15" ht="14.4">
      <c r="A38" s="95" t="s">
        <v>46</v>
      </c>
      <c r="B38" s="14"/>
      <c r="C38" s="14"/>
      <c r="D38" s="14"/>
      <c r="E38" s="14"/>
      <c r="F38" s="94">
        <f t="shared" si="1"/>
        <v>0</v>
      </c>
      <c r="H38" s="55"/>
      <c r="I38" s="94">
        <f t="shared" si="2"/>
        <v>0</v>
      </c>
      <c r="K38" s="55"/>
      <c r="L38" s="78">
        <f t="shared" si="3"/>
        <v>0</v>
      </c>
      <c r="M38" s="14"/>
      <c r="N38" s="14"/>
      <c r="O38" s="94">
        <f t="shared" si="4"/>
        <v>0</v>
      </c>
    </row>
    <row r="39" spans="1:15" ht="14.4">
      <c r="A39" s="95" t="s">
        <v>47</v>
      </c>
      <c r="B39" s="14"/>
      <c r="C39" s="14"/>
      <c r="D39" s="14"/>
      <c r="E39" s="14"/>
      <c r="F39" s="94">
        <f t="shared" si="1"/>
        <v>0</v>
      </c>
      <c r="H39" s="55"/>
      <c r="I39" s="94">
        <f t="shared" si="2"/>
        <v>0</v>
      </c>
      <c r="K39" s="55"/>
      <c r="L39" s="78">
        <f t="shared" si="3"/>
        <v>0</v>
      </c>
      <c r="M39" s="14"/>
      <c r="N39" s="14"/>
      <c r="O39" s="94">
        <f t="shared" si="4"/>
        <v>0</v>
      </c>
    </row>
    <row r="40" spans="1:15" ht="14.4">
      <c r="A40" s="95" t="s">
        <v>48</v>
      </c>
      <c r="B40" s="14"/>
      <c r="C40" s="14"/>
      <c r="D40" s="14"/>
      <c r="E40" s="14"/>
      <c r="F40" s="94">
        <f t="shared" si="1"/>
        <v>0</v>
      </c>
      <c r="H40" s="55"/>
      <c r="I40" s="94">
        <f t="shared" si="2"/>
        <v>0</v>
      </c>
      <c r="K40" s="55"/>
      <c r="L40" s="78">
        <f t="shared" si="3"/>
        <v>0</v>
      </c>
      <c r="M40" s="14"/>
      <c r="N40" s="14"/>
      <c r="O40" s="94">
        <f t="shared" si="4"/>
        <v>0</v>
      </c>
    </row>
    <row r="41" spans="1:15" ht="14.4">
      <c r="A41" s="95" t="s">
        <v>49</v>
      </c>
      <c r="B41" s="14"/>
      <c r="C41" s="14"/>
      <c r="D41" s="14"/>
      <c r="E41" s="14"/>
      <c r="F41" s="94">
        <f t="shared" si="1"/>
        <v>0</v>
      </c>
      <c r="H41" s="55"/>
      <c r="I41" s="94">
        <f t="shared" si="2"/>
        <v>0</v>
      </c>
      <c r="K41" s="55"/>
      <c r="L41" s="78">
        <f t="shared" si="3"/>
        <v>0</v>
      </c>
      <c r="M41" s="14"/>
      <c r="N41" s="14"/>
      <c r="O41" s="94">
        <f t="shared" si="4"/>
        <v>0</v>
      </c>
    </row>
    <row r="42" spans="1:15" ht="14.4">
      <c r="A42" s="95" t="s">
        <v>50</v>
      </c>
      <c r="B42" s="14"/>
      <c r="C42" s="14"/>
      <c r="D42" s="14"/>
      <c r="E42" s="14"/>
      <c r="F42" s="94">
        <f t="shared" si="1"/>
        <v>0</v>
      </c>
      <c r="H42" s="55"/>
      <c r="I42" s="94">
        <f t="shared" si="2"/>
        <v>0</v>
      </c>
      <c r="K42" s="55"/>
      <c r="L42" s="78">
        <f t="shared" si="3"/>
        <v>0</v>
      </c>
      <c r="M42" s="14"/>
      <c r="N42" s="14"/>
      <c r="O42" s="94">
        <f t="shared" si="4"/>
        <v>0</v>
      </c>
    </row>
    <row r="43" spans="1:15" s="1" customFormat="1" ht="31.8" thickBot="1">
      <c r="A43" s="96" t="s">
        <v>70</v>
      </c>
      <c r="B43" s="97"/>
      <c r="C43" s="97"/>
      <c r="D43" s="97"/>
      <c r="E43" s="97"/>
      <c r="F43" s="98"/>
      <c r="H43" s="99">
        <f t="shared" ref="H43:N43" si="5">SUM(H5:H42)</f>
        <v>0</v>
      </c>
      <c r="I43" s="98">
        <f t="shared" si="5"/>
        <v>0</v>
      </c>
      <c r="K43" s="99">
        <f t="shared" si="5"/>
        <v>0</v>
      </c>
      <c r="L43" s="100">
        <f t="shared" si="3"/>
        <v>0</v>
      </c>
      <c r="M43" s="97">
        <f t="shared" si="5"/>
        <v>0</v>
      </c>
      <c r="N43" s="97">
        <f t="shared" si="5"/>
        <v>0</v>
      </c>
      <c r="O43" s="98">
        <f t="shared" si="4"/>
        <v>0</v>
      </c>
    </row>
    <row r="45" spans="1:15" ht="14.4">
      <c r="A45" s="77" t="s">
        <v>26</v>
      </c>
      <c r="B45" s="90"/>
      <c r="C45" s="90"/>
      <c r="D45" s="90"/>
      <c r="E45" s="90"/>
      <c r="F45" s="90"/>
    </row>
    <row r="46" spans="1:15" ht="14.4">
      <c r="A46" s="77" t="s">
        <v>27</v>
      </c>
      <c r="B46" s="89"/>
      <c r="C46" s="89"/>
      <c r="D46" s="89"/>
      <c r="E46" s="89"/>
      <c r="F46" s="89"/>
    </row>
    <row r="47" spans="1:15" ht="14.4" thickBot="1"/>
    <row r="48" spans="1:15" ht="31.8" thickBot="1">
      <c r="A48" s="91" t="s">
        <v>51</v>
      </c>
      <c r="B48" s="81" t="s">
        <v>21</v>
      </c>
      <c r="C48" s="81" t="s">
        <v>22</v>
      </c>
      <c r="D48" s="81" t="s">
        <v>23</v>
      </c>
      <c r="E48" s="81" t="s">
        <v>24</v>
      </c>
      <c r="F48" s="85" t="s">
        <v>77</v>
      </c>
      <c r="K48" s="92" t="s">
        <v>81</v>
      </c>
      <c r="L48" s="85" t="s">
        <v>77</v>
      </c>
      <c r="M48" s="85" t="s">
        <v>76</v>
      </c>
      <c r="O48" s="92" t="s">
        <v>74</v>
      </c>
    </row>
    <row r="49" spans="1:15">
      <c r="A49" s="88" t="s">
        <v>19</v>
      </c>
      <c r="B49" s="14"/>
      <c r="C49" s="14"/>
      <c r="D49" s="14"/>
      <c r="E49" s="14"/>
      <c r="F49" s="78">
        <f t="shared" ref="F49" si="6">SUM(B49:E49)</f>
        <v>0</v>
      </c>
      <c r="K49" s="14"/>
      <c r="L49" s="78">
        <f t="shared" ref="L49:L69" si="7">F49</f>
        <v>0</v>
      </c>
      <c r="M49" s="41"/>
      <c r="O49" s="79">
        <f>K49+L49-M49</f>
        <v>0</v>
      </c>
    </row>
    <row r="50" spans="1:15">
      <c r="A50" s="77" t="s">
        <v>67</v>
      </c>
      <c r="B50" s="41"/>
      <c r="C50" s="41"/>
      <c r="D50" s="41"/>
      <c r="E50" s="41"/>
      <c r="F50" s="79">
        <f t="shared" ref="F50" si="8">SUM(B50:E50)</f>
        <v>0</v>
      </c>
      <c r="K50" s="14"/>
      <c r="L50" s="78">
        <f t="shared" si="7"/>
        <v>0</v>
      </c>
      <c r="M50" s="41"/>
      <c r="O50" s="79">
        <f t="shared" ref="O50:O69" si="9">K50+L50-M50</f>
        <v>0</v>
      </c>
    </row>
    <row r="51" spans="1:15">
      <c r="A51" s="77" t="s">
        <v>68</v>
      </c>
      <c r="B51" s="41"/>
      <c r="C51" s="41"/>
      <c r="D51" s="41"/>
      <c r="E51" s="41"/>
      <c r="F51" s="79">
        <f t="shared" ref="F51" si="10">SUM(B51:E51)</f>
        <v>0</v>
      </c>
      <c r="K51" s="14"/>
      <c r="L51" s="78">
        <f t="shared" si="7"/>
        <v>0</v>
      </c>
      <c r="M51" s="41"/>
      <c r="O51" s="79">
        <f t="shared" si="9"/>
        <v>0</v>
      </c>
    </row>
    <row r="53" spans="1:15">
      <c r="A53" s="77" t="s">
        <v>78</v>
      </c>
      <c r="B53" s="41"/>
      <c r="C53" s="41"/>
      <c r="D53" s="41"/>
      <c r="E53" s="41"/>
      <c r="F53" s="79">
        <f t="shared" ref="F53:F55" si="11">SUM(B53:E53)</f>
        <v>0</v>
      </c>
      <c r="K53" s="41"/>
      <c r="L53" s="79">
        <f t="shared" si="7"/>
        <v>0</v>
      </c>
      <c r="M53" s="41"/>
      <c r="O53" s="79">
        <f t="shared" si="9"/>
        <v>0</v>
      </c>
    </row>
    <row r="54" spans="1:15">
      <c r="A54" s="77" t="s">
        <v>67</v>
      </c>
      <c r="B54" s="41"/>
      <c r="C54" s="41"/>
      <c r="D54" s="41"/>
      <c r="E54" s="41"/>
      <c r="F54" s="79">
        <f t="shared" si="11"/>
        <v>0</v>
      </c>
      <c r="K54" s="41"/>
      <c r="L54" s="79">
        <f t="shared" si="7"/>
        <v>0</v>
      </c>
      <c r="M54" s="41"/>
      <c r="O54" s="79">
        <f t="shared" si="9"/>
        <v>0</v>
      </c>
    </row>
    <row r="55" spans="1:15">
      <c r="A55" s="77" t="s">
        <v>68</v>
      </c>
      <c r="B55" s="41"/>
      <c r="C55" s="41"/>
      <c r="D55" s="41"/>
      <c r="E55" s="41"/>
      <c r="F55" s="79">
        <f t="shared" si="11"/>
        <v>0</v>
      </c>
      <c r="K55" s="41"/>
      <c r="L55" s="79">
        <f t="shared" si="7"/>
        <v>0</v>
      </c>
      <c r="M55" s="41"/>
      <c r="O55" s="79">
        <f t="shared" si="9"/>
        <v>0</v>
      </c>
    </row>
    <row r="57" spans="1:15">
      <c r="A57" s="77" t="s">
        <v>53</v>
      </c>
      <c r="B57" s="41"/>
      <c r="C57" s="41"/>
      <c r="D57" s="41"/>
      <c r="E57" s="41"/>
      <c r="F57" s="79">
        <f t="shared" ref="F57:F59" si="12">SUM(B57:E57)</f>
        <v>0</v>
      </c>
      <c r="K57" s="41"/>
      <c r="L57" s="79">
        <f t="shared" si="7"/>
        <v>0</v>
      </c>
      <c r="M57" s="41"/>
      <c r="O57" s="79">
        <f t="shared" si="9"/>
        <v>0</v>
      </c>
    </row>
    <row r="58" spans="1:15">
      <c r="A58" s="77" t="s">
        <v>67</v>
      </c>
      <c r="B58" s="41"/>
      <c r="C58" s="41"/>
      <c r="D58" s="41"/>
      <c r="E58" s="41"/>
      <c r="F58" s="79">
        <f t="shared" si="12"/>
        <v>0</v>
      </c>
      <c r="K58" s="41"/>
      <c r="L58" s="79">
        <f t="shared" si="7"/>
        <v>0</v>
      </c>
      <c r="M58" s="41"/>
      <c r="O58" s="79">
        <f t="shared" si="9"/>
        <v>0</v>
      </c>
    </row>
    <row r="59" spans="1:15">
      <c r="A59" s="77" t="s">
        <v>68</v>
      </c>
      <c r="B59" s="41"/>
      <c r="C59" s="41"/>
      <c r="D59" s="41"/>
      <c r="E59" s="41"/>
      <c r="F59" s="79">
        <f t="shared" si="12"/>
        <v>0</v>
      </c>
      <c r="K59" s="41"/>
      <c r="L59" s="79">
        <f t="shared" si="7"/>
        <v>0</v>
      </c>
      <c r="M59" s="41"/>
      <c r="O59" s="79">
        <f t="shared" si="9"/>
        <v>0</v>
      </c>
    </row>
    <row r="61" spans="1:15">
      <c r="A61" s="77" t="s">
        <v>79</v>
      </c>
      <c r="B61" s="41"/>
      <c r="C61" s="41"/>
      <c r="D61" s="41"/>
      <c r="E61" s="41"/>
      <c r="F61" s="79">
        <f t="shared" ref="F61:F63" si="13">SUM(B61:E61)</f>
        <v>0</v>
      </c>
      <c r="K61" s="41"/>
      <c r="L61" s="79">
        <f t="shared" si="7"/>
        <v>0</v>
      </c>
      <c r="M61" s="41"/>
      <c r="O61" s="79">
        <f t="shared" si="9"/>
        <v>0</v>
      </c>
    </row>
    <row r="62" spans="1:15">
      <c r="A62" s="77" t="s">
        <v>67</v>
      </c>
      <c r="B62" s="41"/>
      <c r="C62" s="41"/>
      <c r="D62" s="41"/>
      <c r="E62" s="41"/>
      <c r="F62" s="79">
        <f t="shared" si="13"/>
        <v>0</v>
      </c>
      <c r="K62" s="41"/>
      <c r="L62" s="79">
        <f t="shared" si="7"/>
        <v>0</v>
      </c>
      <c r="M62" s="41"/>
      <c r="O62" s="79">
        <f t="shared" si="9"/>
        <v>0</v>
      </c>
    </row>
    <row r="63" spans="1:15">
      <c r="A63" s="77" t="s">
        <v>68</v>
      </c>
      <c r="B63" s="41"/>
      <c r="C63" s="41"/>
      <c r="D63" s="41"/>
      <c r="E63" s="41"/>
      <c r="F63" s="79">
        <f t="shared" si="13"/>
        <v>0</v>
      </c>
      <c r="K63" s="14"/>
      <c r="L63" s="78">
        <f t="shared" si="7"/>
        <v>0</v>
      </c>
      <c r="M63" s="41"/>
      <c r="O63" s="79">
        <f t="shared" si="9"/>
        <v>0</v>
      </c>
    </row>
    <row r="65" spans="1:15">
      <c r="A65" s="77" t="s">
        <v>82</v>
      </c>
      <c r="B65" s="41"/>
      <c r="C65" s="41"/>
      <c r="D65" s="41"/>
      <c r="E65" s="41"/>
      <c r="F65" s="79">
        <f t="shared" ref="F65:F67" si="14">SUM(B65:E65)</f>
        <v>0</v>
      </c>
      <c r="K65" s="41"/>
      <c r="L65" s="79">
        <f t="shared" si="7"/>
        <v>0</v>
      </c>
      <c r="M65" s="41"/>
      <c r="O65" s="79">
        <f t="shared" si="9"/>
        <v>0</v>
      </c>
    </row>
    <row r="66" spans="1:15">
      <c r="A66" s="77" t="s">
        <v>67</v>
      </c>
      <c r="B66" s="41"/>
      <c r="C66" s="41"/>
      <c r="D66" s="41"/>
      <c r="E66" s="41"/>
      <c r="F66" s="79">
        <f t="shared" si="14"/>
        <v>0</v>
      </c>
      <c r="K66" s="41"/>
      <c r="L66" s="79">
        <f t="shared" si="7"/>
        <v>0</v>
      </c>
      <c r="M66" s="41"/>
      <c r="O66" s="79">
        <f t="shared" si="9"/>
        <v>0</v>
      </c>
    </row>
    <row r="67" spans="1:15">
      <c r="A67" s="77" t="s">
        <v>68</v>
      </c>
      <c r="B67" s="41"/>
      <c r="C67" s="41"/>
      <c r="D67" s="41"/>
      <c r="E67" s="41"/>
      <c r="F67" s="79">
        <f t="shared" si="14"/>
        <v>0</v>
      </c>
      <c r="K67" s="41"/>
      <c r="L67" s="79">
        <f t="shared" si="7"/>
        <v>0</v>
      </c>
      <c r="M67" s="41"/>
      <c r="O67" s="79">
        <f t="shared" si="9"/>
        <v>0</v>
      </c>
    </row>
    <row r="69" spans="1:15">
      <c r="A69" s="77" t="s">
        <v>56</v>
      </c>
      <c r="B69" s="41"/>
      <c r="C69" s="41"/>
      <c r="D69" s="41"/>
      <c r="E69" s="41"/>
      <c r="F69" s="79">
        <f t="shared" ref="F69" si="15">SUM(B69:E69)</f>
        <v>0</v>
      </c>
      <c r="K69" s="41"/>
      <c r="L69" s="79">
        <f t="shared" si="7"/>
        <v>0</v>
      </c>
      <c r="M69" s="41"/>
      <c r="O69" s="79">
        <f t="shared" si="9"/>
        <v>0</v>
      </c>
    </row>
  </sheetData>
  <mergeCells count="2">
    <mergeCell ref="F1:O1"/>
    <mergeCell ref="A2:C2"/>
  </mergeCells>
  <pageMargins left="0.70866141732283472" right="0.70866141732283472" top="0.74803149606299213" bottom="0.74803149606299213" header="0.31496062992125984" footer="0.31496062992125984"/>
  <pageSetup scale="57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11FFF-BE34-4FA8-B9D9-7BE8BCBB5B27}">
  <dimension ref="A1:AZ69"/>
  <sheetViews>
    <sheetView showGridLines="0" zoomScaleNormal="100" workbookViewId="0">
      <pane xSplit="3" ySplit="4" topLeftCell="D16" activePane="bottomRight" state="frozen"/>
      <selection pane="topRight" activeCell="B1" sqref="B1"/>
      <selection pane="bottomLeft" activeCell="A8" sqref="A8"/>
      <selection pane="bottomRight" activeCell="K13" sqref="K13:K42"/>
    </sheetView>
  </sheetViews>
  <sheetFormatPr defaultColWidth="9.109375" defaultRowHeight="13.8"/>
  <cols>
    <col min="1" max="1" width="12.33203125" style="2" customWidth="1"/>
    <col min="2" max="4" width="10" style="2" customWidth="1"/>
    <col min="5" max="5" width="11" style="2" customWidth="1"/>
    <col min="6" max="6" width="10" style="2" customWidth="1"/>
    <col min="7" max="7" width="7.33203125" style="2" customWidth="1"/>
    <col min="8" max="9" width="10" style="2" customWidth="1"/>
    <col min="10" max="10" width="7.33203125" style="2" customWidth="1"/>
    <col min="11" max="11" width="12.109375" style="2" customWidth="1"/>
    <col min="12" max="12" width="11.33203125" style="2" customWidth="1"/>
    <col min="13" max="13" width="15.109375" style="2" bestFit="1" customWidth="1"/>
    <col min="14" max="14" width="10" style="2" customWidth="1"/>
    <col min="15" max="15" width="11" style="2" bestFit="1" customWidth="1"/>
    <col min="16" max="16" width="5.88671875" style="2" bestFit="1" customWidth="1"/>
    <col min="17" max="47" width="7.33203125" style="2" customWidth="1"/>
    <col min="48" max="48" width="1.5546875" style="2" customWidth="1"/>
    <col min="49" max="49" width="9.44140625" style="2" customWidth="1"/>
    <col min="50" max="50" width="1.33203125" style="2" customWidth="1"/>
    <col min="51" max="51" width="12.6640625" style="2" bestFit="1" customWidth="1"/>
    <col min="52" max="52" width="10.33203125" style="2" bestFit="1" customWidth="1"/>
    <col min="53" max="16384" width="9.109375" style="2"/>
  </cols>
  <sheetData>
    <row r="1" spans="1:52" ht="15" customHeight="1">
      <c r="A1" s="83" t="s">
        <v>69</v>
      </c>
      <c r="F1" s="110" t="s">
        <v>66</v>
      </c>
      <c r="G1" s="110"/>
      <c r="H1" s="110"/>
      <c r="I1" s="110"/>
      <c r="J1" s="110"/>
      <c r="K1" s="110"/>
      <c r="L1" s="110"/>
      <c r="M1" s="110"/>
      <c r="N1" s="110"/>
      <c r="O1" s="110"/>
    </row>
    <row r="2" spans="1:52" ht="14.4">
      <c r="A2" s="111">
        <v>45518</v>
      </c>
      <c r="B2" s="112"/>
      <c r="C2" s="112"/>
    </row>
    <row r="3" spans="1:52" ht="14.4" thickBot="1"/>
    <row r="4" spans="1:52" s="80" customFormat="1" ht="31.8" thickBot="1">
      <c r="A4" s="86" t="s">
        <v>73</v>
      </c>
      <c r="B4" s="81" t="s">
        <v>21</v>
      </c>
      <c r="C4" s="81" t="s">
        <v>22</v>
      </c>
      <c r="D4" s="81" t="s">
        <v>23</v>
      </c>
      <c r="E4" s="81" t="s">
        <v>24</v>
      </c>
      <c r="F4" s="85" t="s">
        <v>70</v>
      </c>
      <c r="H4" s="86" t="s">
        <v>80</v>
      </c>
      <c r="I4" s="85" t="s">
        <v>71</v>
      </c>
      <c r="K4" s="92" t="s">
        <v>81</v>
      </c>
      <c r="L4" s="85" t="s">
        <v>70</v>
      </c>
      <c r="M4" s="84" t="s">
        <v>29</v>
      </c>
      <c r="N4" s="87" t="s">
        <v>72</v>
      </c>
      <c r="O4" s="85" t="s">
        <v>75</v>
      </c>
      <c r="AD4" s="82"/>
      <c r="AE4" s="82"/>
      <c r="AF4" s="82"/>
      <c r="AG4" s="82"/>
      <c r="AH4" s="82"/>
      <c r="AI4" s="82"/>
      <c r="AJ4" s="82"/>
      <c r="AK4" s="82"/>
      <c r="AL4" s="82"/>
      <c r="AM4" s="82"/>
      <c r="AN4" s="82"/>
      <c r="AO4" s="82"/>
      <c r="AP4" s="82"/>
      <c r="AQ4" s="82"/>
      <c r="AR4" s="82"/>
      <c r="AS4" s="82"/>
      <c r="AT4" s="82"/>
      <c r="AU4" s="82"/>
      <c r="AV4" s="82"/>
      <c r="AW4" s="82"/>
      <c r="AX4" s="82"/>
      <c r="AY4" s="82"/>
      <c r="AZ4" s="82"/>
    </row>
    <row r="5" spans="1:52" ht="14.4">
      <c r="A5" s="93" t="s">
        <v>2</v>
      </c>
      <c r="B5" s="14"/>
      <c r="C5" s="14"/>
      <c r="D5" s="14"/>
      <c r="E5" s="14"/>
      <c r="F5" s="94">
        <f>SUM(B5:E5)</f>
        <v>0</v>
      </c>
      <c r="H5" s="55"/>
      <c r="I5" s="94">
        <f>H5+F5</f>
        <v>0</v>
      </c>
      <c r="K5" s="55"/>
      <c r="L5" s="78">
        <f>F5</f>
        <v>0</v>
      </c>
      <c r="M5" s="14"/>
      <c r="N5" s="14"/>
      <c r="O5" s="94">
        <f t="shared" ref="O5:O23" si="0">K5-L5+M5+N5</f>
        <v>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52" ht="14.4">
      <c r="A6" s="95" t="s">
        <v>3</v>
      </c>
      <c r="B6" s="14"/>
      <c r="C6" s="14"/>
      <c r="D6" s="14"/>
      <c r="E6" s="14"/>
      <c r="F6" s="94">
        <f t="shared" ref="F6:F42" si="1">SUM(B6:E6)</f>
        <v>0</v>
      </c>
      <c r="H6" s="55"/>
      <c r="I6" s="94">
        <f t="shared" ref="I6:I42" si="2">H6+F6</f>
        <v>0</v>
      </c>
      <c r="K6" s="55"/>
      <c r="L6" s="78">
        <f t="shared" ref="L6:L43" si="3">F6</f>
        <v>0</v>
      </c>
      <c r="M6" s="14"/>
      <c r="N6" s="14"/>
      <c r="O6" s="94">
        <f t="shared" si="0"/>
        <v>0</v>
      </c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52" ht="14.4">
      <c r="A7" s="95" t="s">
        <v>4</v>
      </c>
      <c r="B7" s="14"/>
      <c r="C7" s="14"/>
      <c r="D7" s="14"/>
      <c r="E7" s="14"/>
      <c r="F7" s="94">
        <f t="shared" si="1"/>
        <v>0</v>
      </c>
      <c r="H7" s="55"/>
      <c r="I7" s="94">
        <f t="shared" si="2"/>
        <v>0</v>
      </c>
      <c r="K7" s="55"/>
      <c r="L7" s="78">
        <f t="shared" si="3"/>
        <v>0</v>
      </c>
      <c r="M7" s="14"/>
      <c r="N7" s="14"/>
      <c r="O7" s="94">
        <f t="shared" si="0"/>
        <v>0</v>
      </c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</row>
    <row r="8" spans="1:52" ht="14.4">
      <c r="A8" s="95" t="s">
        <v>5</v>
      </c>
      <c r="B8" s="14"/>
      <c r="C8" s="14"/>
      <c r="D8" s="14"/>
      <c r="E8" s="14"/>
      <c r="F8" s="94">
        <f t="shared" si="1"/>
        <v>0</v>
      </c>
      <c r="H8" s="55"/>
      <c r="I8" s="94">
        <f t="shared" si="2"/>
        <v>0</v>
      </c>
      <c r="K8" s="55"/>
      <c r="L8" s="78">
        <f t="shared" si="3"/>
        <v>0</v>
      </c>
      <c r="M8" s="14"/>
      <c r="N8" s="14"/>
      <c r="O8" s="94">
        <f t="shared" si="0"/>
        <v>0</v>
      </c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</row>
    <row r="9" spans="1:52" s="6" customFormat="1" ht="14.4">
      <c r="A9" s="95" t="s">
        <v>6</v>
      </c>
      <c r="B9" s="14"/>
      <c r="C9" s="14"/>
      <c r="D9" s="14"/>
      <c r="E9" s="14"/>
      <c r="F9" s="94">
        <f t="shared" si="1"/>
        <v>0</v>
      </c>
      <c r="G9" s="2"/>
      <c r="H9" s="55"/>
      <c r="I9" s="94">
        <f t="shared" si="2"/>
        <v>0</v>
      </c>
      <c r="J9" s="2"/>
      <c r="K9" s="55"/>
      <c r="L9" s="78">
        <f t="shared" si="3"/>
        <v>0</v>
      </c>
      <c r="M9" s="14"/>
      <c r="N9" s="14"/>
      <c r="O9" s="94">
        <f t="shared" si="0"/>
        <v>0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</row>
    <row r="10" spans="1:52" ht="14.4">
      <c r="A10" s="95" t="s">
        <v>7</v>
      </c>
      <c r="B10" s="14"/>
      <c r="C10" s="14"/>
      <c r="D10" s="14"/>
      <c r="E10" s="14"/>
      <c r="F10" s="94">
        <f t="shared" si="1"/>
        <v>0</v>
      </c>
      <c r="H10" s="55"/>
      <c r="I10" s="94">
        <f t="shared" si="2"/>
        <v>0</v>
      </c>
      <c r="K10" s="55"/>
      <c r="L10" s="78">
        <f t="shared" si="3"/>
        <v>0</v>
      </c>
      <c r="M10" s="14"/>
      <c r="N10" s="14"/>
      <c r="O10" s="94">
        <f t="shared" si="0"/>
        <v>0</v>
      </c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</row>
    <row r="11" spans="1:52" ht="14.4">
      <c r="A11" s="95" t="s">
        <v>8</v>
      </c>
      <c r="B11" s="14"/>
      <c r="C11" s="14"/>
      <c r="D11" s="14"/>
      <c r="E11" s="14"/>
      <c r="F11" s="94">
        <f t="shared" si="1"/>
        <v>0</v>
      </c>
      <c r="H11" s="55"/>
      <c r="I11" s="94">
        <f t="shared" si="2"/>
        <v>0</v>
      </c>
      <c r="K11" s="55"/>
      <c r="L11" s="78">
        <f t="shared" si="3"/>
        <v>0</v>
      </c>
      <c r="M11" s="14"/>
      <c r="N11" s="14"/>
      <c r="O11" s="94">
        <f t="shared" si="0"/>
        <v>0</v>
      </c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</row>
    <row r="12" spans="1:52" ht="14.4">
      <c r="A12" s="95" t="s">
        <v>9</v>
      </c>
      <c r="B12" s="14"/>
      <c r="C12" s="14"/>
      <c r="D12" s="14"/>
      <c r="E12" s="14"/>
      <c r="F12" s="94">
        <f t="shared" si="1"/>
        <v>0</v>
      </c>
      <c r="H12" s="55"/>
      <c r="I12" s="94">
        <f t="shared" si="2"/>
        <v>0</v>
      </c>
      <c r="K12" s="55"/>
      <c r="L12" s="78">
        <f t="shared" si="3"/>
        <v>0</v>
      </c>
      <c r="M12" s="14"/>
      <c r="N12" s="14"/>
      <c r="O12" s="94">
        <f t="shared" si="0"/>
        <v>0</v>
      </c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</row>
    <row r="13" spans="1:52" ht="14.4">
      <c r="A13" s="95" t="s">
        <v>10</v>
      </c>
      <c r="B13" s="14"/>
      <c r="C13" s="14"/>
      <c r="D13" s="14"/>
      <c r="E13" s="14"/>
      <c r="F13" s="94">
        <f t="shared" si="1"/>
        <v>0</v>
      </c>
      <c r="H13" s="55"/>
      <c r="I13" s="94">
        <f t="shared" si="2"/>
        <v>0</v>
      </c>
      <c r="K13" s="55">
        <v>66</v>
      </c>
      <c r="L13" s="78">
        <f t="shared" si="3"/>
        <v>0</v>
      </c>
      <c r="M13" s="14"/>
      <c r="N13" s="14"/>
      <c r="O13" s="94">
        <f t="shared" si="0"/>
        <v>66</v>
      </c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</row>
    <row r="14" spans="1:52" ht="14.4">
      <c r="A14" s="95" t="s">
        <v>11</v>
      </c>
      <c r="B14" s="14"/>
      <c r="C14" s="14"/>
      <c r="D14" s="14"/>
      <c r="E14" s="14"/>
      <c r="F14" s="94">
        <f t="shared" si="1"/>
        <v>0</v>
      </c>
      <c r="H14" s="55"/>
      <c r="I14" s="94">
        <f t="shared" si="2"/>
        <v>0</v>
      </c>
      <c r="K14" s="55"/>
      <c r="L14" s="78">
        <f t="shared" si="3"/>
        <v>0</v>
      </c>
      <c r="M14" s="14"/>
      <c r="N14" s="14"/>
      <c r="O14" s="94">
        <f t="shared" si="0"/>
        <v>0</v>
      </c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</row>
    <row r="15" spans="1:52" ht="14.4">
      <c r="A15" s="95" t="s">
        <v>12</v>
      </c>
      <c r="B15" s="14"/>
      <c r="C15" s="14"/>
      <c r="D15" s="14"/>
      <c r="E15" s="14"/>
      <c r="F15" s="94">
        <f t="shared" si="1"/>
        <v>0</v>
      </c>
      <c r="H15" s="55"/>
      <c r="I15" s="94">
        <f t="shared" si="2"/>
        <v>0</v>
      </c>
      <c r="K15" s="55">
        <v>5</v>
      </c>
      <c r="L15" s="78">
        <f t="shared" si="3"/>
        <v>0</v>
      </c>
      <c r="M15" s="14"/>
      <c r="N15" s="14"/>
      <c r="O15" s="94">
        <f t="shared" si="0"/>
        <v>5</v>
      </c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</row>
    <row r="16" spans="1:52" ht="14.4">
      <c r="A16" s="95" t="s">
        <v>13</v>
      </c>
      <c r="B16" s="14"/>
      <c r="C16" s="14"/>
      <c r="D16" s="14"/>
      <c r="E16" s="14"/>
      <c r="F16" s="94">
        <f t="shared" si="1"/>
        <v>0</v>
      </c>
      <c r="H16" s="55"/>
      <c r="I16" s="94">
        <f t="shared" si="2"/>
        <v>0</v>
      </c>
      <c r="K16" s="55">
        <v>60</v>
      </c>
      <c r="L16" s="78">
        <f t="shared" si="3"/>
        <v>0</v>
      </c>
      <c r="M16" s="14"/>
      <c r="N16" s="14"/>
      <c r="O16" s="94">
        <f t="shared" si="0"/>
        <v>60</v>
      </c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</row>
    <row r="17" spans="1:52" ht="14.4">
      <c r="A17" s="95" t="s">
        <v>14</v>
      </c>
      <c r="B17" s="14"/>
      <c r="C17" s="14"/>
      <c r="D17" s="14"/>
      <c r="E17" s="14"/>
      <c r="F17" s="94">
        <f t="shared" si="1"/>
        <v>0</v>
      </c>
      <c r="H17" s="55"/>
      <c r="I17" s="94">
        <f t="shared" si="2"/>
        <v>0</v>
      </c>
      <c r="K17" s="55">
        <v>5</v>
      </c>
      <c r="L17" s="78">
        <f t="shared" si="3"/>
        <v>0</v>
      </c>
      <c r="M17" s="14"/>
      <c r="N17" s="14"/>
      <c r="O17" s="94">
        <f t="shared" si="0"/>
        <v>5</v>
      </c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</row>
    <row r="18" spans="1:52" s="6" customFormat="1" ht="14.4">
      <c r="A18" s="95" t="s">
        <v>15</v>
      </c>
      <c r="B18" s="14"/>
      <c r="C18" s="14"/>
      <c r="D18" s="14"/>
      <c r="E18" s="14"/>
      <c r="F18" s="94">
        <f t="shared" si="1"/>
        <v>0</v>
      </c>
      <c r="G18" s="2"/>
      <c r="H18" s="55"/>
      <c r="I18" s="94">
        <f t="shared" si="2"/>
        <v>0</v>
      </c>
      <c r="J18" s="2"/>
      <c r="K18" s="55"/>
      <c r="L18" s="78">
        <f t="shared" si="3"/>
        <v>0</v>
      </c>
      <c r="M18" s="14"/>
      <c r="N18" s="14"/>
      <c r="O18" s="94">
        <f t="shared" si="0"/>
        <v>0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</row>
    <row r="19" spans="1:52" s="6" customFormat="1" ht="14.4">
      <c r="A19" s="95" t="s">
        <v>16</v>
      </c>
      <c r="B19" s="14"/>
      <c r="C19" s="14"/>
      <c r="D19" s="14"/>
      <c r="E19" s="14"/>
      <c r="F19" s="94">
        <f t="shared" si="1"/>
        <v>0</v>
      </c>
      <c r="G19" s="2"/>
      <c r="H19" s="55"/>
      <c r="I19" s="94">
        <f t="shared" si="2"/>
        <v>0</v>
      </c>
      <c r="J19" s="2"/>
      <c r="K19" s="55">
        <v>5</v>
      </c>
      <c r="L19" s="78">
        <f t="shared" si="3"/>
        <v>0</v>
      </c>
      <c r="M19" s="14"/>
      <c r="N19" s="14"/>
      <c r="O19" s="94">
        <f t="shared" si="0"/>
        <v>5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</row>
    <row r="20" spans="1:52" ht="14.4">
      <c r="A20" s="95" t="s">
        <v>17</v>
      </c>
      <c r="B20" s="14"/>
      <c r="C20" s="14"/>
      <c r="D20" s="14"/>
      <c r="E20" s="14"/>
      <c r="F20" s="94">
        <f t="shared" si="1"/>
        <v>0</v>
      </c>
      <c r="H20" s="55"/>
      <c r="I20" s="94">
        <f t="shared" si="2"/>
        <v>0</v>
      </c>
      <c r="K20" s="55"/>
      <c r="L20" s="78">
        <f t="shared" si="3"/>
        <v>0</v>
      </c>
      <c r="M20" s="14"/>
      <c r="N20" s="14"/>
      <c r="O20" s="94">
        <f t="shared" si="0"/>
        <v>0</v>
      </c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</row>
    <row r="21" spans="1:52" ht="14.4">
      <c r="A21" s="95" t="s">
        <v>18</v>
      </c>
      <c r="B21" s="14"/>
      <c r="C21" s="14"/>
      <c r="D21" s="14"/>
      <c r="E21" s="14"/>
      <c r="F21" s="94">
        <f t="shared" si="1"/>
        <v>0</v>
      </c>
      <c r="H21" s="55"/>
      <c r="I21" s="94">
        <f t="shared" si="2"/>
        <v>0</v>
      </c>
      <c r="K21" s="55"/>
      <c r="L21" s="78">
        <f t="shared" si="3"/>
        <v>0</v>
      </c>
      <c r="M21" s="14"/>
      <c r="N21" s="14"/>
      <c r="O21" s="94">
        <f t="shared" si="0"/>
        <v>0</v>
      </c>
      <c r="AW21" s="47" t="e">
        <f>#REF!-AW20</f>
        <v>#REF!</v>
      </c>
    </row>
    <row r="22" spans="1:52" s="6" customFormat="1" ht="14.4">
      <c r="A22" s="95" t="s">
        <v>19</v>
      </c>
      <c r="B22" s="14"/>
      <c r="C22" s="14"/>
      <c r="D22" s="14"/>
      <c r="E22" s="14"/>
      <c r="F22" s="94">
        <f t="shared" si="1"/>
        <v>0</v>
      </c>
      <c r="G22" s="2"/>
      <c r="H22" s="55"/>
      <c r="I22" s="94">
        <f t="shared" si="2"/>
        <v>0</v>
      </c>
      <c r="J22" s="2"/>
      <c r="K22" s="55">
        <v>72</v>
      </c>
      <c r="L22" s="78">
        <f t="shared" si="3"/>
        <v>0</v>
      </c>
      <c r="M22" s="14"/>
      <c r="N22" s="14"/>
      <c r="O22" s="94">
        <f t="shared" si="0"/>
        <v>72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52" s="6" customFormat="1" ht="14.4">
      <c r="A23" s="95" t="s">
        <v>20</v>
      </c>
      <c r="B23" s="14"/>
      <c r="C23" s="14"/>
      <c r="D23" s="14"/>
      <c r="E23" s="14"/>
      <c r="F23" s="94">
        <f t="shared" si="1"/>
        <v>0</v>
      </c>
      <c r="G23" s="2"/>
      <c r="H23" s="55"/>
      <c r="I23" s="94">
        <f t="shared" si="2"/>
        <v>0</v>
      </c>
      <c r="J23" s="2"/>
      <c r="K23" s="55"/>
      <c r="L23" s="78">
        <f t="shared" si="3"/>
        <v>0</v>
      </c>
      <c r="M23" s="14"/>
      <c r="N23" s="14"/>
      <c r="O23" s="94">
        <f t="shared" si="0"/>
        <v>0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52" ht="14.4">
      <c r="A24" s="95" t="s">
        <v>32</v>
      </c>
      <c r="B24" s="14"/>
      <c r="C24" s="14"/>
      <c r="D24" s="14"/>
      <c r="E24" s="14"/>
      <c r="F24" s="94">
        <f t="shared" si="1"/>
        <v>0</v>
      </c>
      <c r="H24" s="55"/>
      <c r="I24" s="94">
        <f t="shared" si="2"/>
        <v>0</v>
      </c>
      <c r="K24" s="55">
        <v>2104</v>
      </c>
      <c r="L24" s="78">
        <f t="shared" si="3"/>
        <v>0</v>
      </c>
      <c r="M24" s="14"/>
      <c r="N24" s="14"/>
      <c r="O24" s="94">
        <f>K24-L24+M24+N24</f>
        <v>2104</v>
      </c>
    </row>
    <row r="25" spans="1:52" ht="14.4">
      <c r="A25" s="95" t="s">
        <v>33</v>
      </c>
      <c r="B25" s="14"/>
      <c r="C25" s="14"/>
      <c r="D25" s="14"/>
      <c r="E25" s="14"/>
      <c r="F25" s="94">
        <f t="shared" si="1"/>
        <v>0</v>
      </c>
      <c r="H25" s="55"/>
      <c r="I25" s="94">
        <f t="shared" si="2"/>
        <v>0</v>
      </c>
      <c r="K25" s="55">
        <v>10</v>
      </c>
      <c r="L25" s="78">
        <f t="shared" si="3"/>
        <v>0</v>
      </c>
      <c r="M25" s="14"/>
      <c r="N25" s="14"/>
      <c r="O25" s="94">
        <f t="shared" ref="O25:O43" si="4">K25-L25+M25+N25</f>
        <v>10</v>
      </c>
    </row>
    <row r="26" spans="1:52" ht="14.4">
      <c r="A26" s="95" t="s">
        <v>34</v>
      </c>
      <c r="B26" s="14"/>
      <c r="C26" s="14"/>
      <c r="D26" s="14"/>
      <c r="E26" s="14"/>
      <c r="F26" s="94">
        <f t="shared" si="1"/>
        <v>0</v>
      </c>
      <c r="H26" s="55"/>
      <c r="I26" s="94">
        <f t="shared" si="2"/>
        <v>0</v>
      </c>
      <c r="K26" s="55">
        <v>63</v>
      </c>
      <c r="L26" s="78">
        <f t="shared" si="3"/>
        <v>0</v>
      </c>
      <c r="M26" s="14"/>
      <c r="N26" s="14"/>
      <c r="O26" s="94">
        <f t="shared" si="4"/>
        <v>63</v>
      </c>
    </row>
    <row r="27" spans="1:52" ht="14.4">
      <c r="A27" s="95" t="s">
        <v>35</v>
      </c>
      <c r="B27" s="14"/>
      <c r="C27" s="14"/>
      <c r="D27" s="14"/>
      <c r="E27" s="14"/>
      <c r="F27" s="94">
        <f t="shared" si="1"/>
        <v>0</v>
      </c>
      <c r="H27" s="55"/>
      <c r="I27" s="94">
        <f t="shared" si="2"/>
        <v>0</v>
      </c>
      <c r="K27" s="55">
        <v>288</v>
      </c>
      <c r="L27" s="78">
        <f t="shared" si="3"/>
        <v>0</v>
      </c>
      <c r="M27" s="14"/>
      <c r="N27" s="14"/>
      <c r="O27" s="94">
        <f t="shared" si="4"/>
        <v>288</v>
      </c>
    </row>
    <row r="28" spans="1:52" ht="14.4">
      <c r="A28" s="95" t="s">
        <v>36</v>
      </c>
      <c r="B28" s="14"/>
      <c r="C28" s="14"/>
      <c r="D28" s="14"/>
      <c r="E28" s="14"/>
      <c r="F28" s="94">
        <f t="shared" si="1"/>
        <v>0</v>
      </c>
      <c r="H28" s="55"/>
      <c r="I28" s="94">
        <f t="shared" si="2"/>
        <v>0</v>
      </c>
      <c r="K28" s="55">
        <v>5832</v>
      </c>
      <c r="L28" s="78">
        <f t="shared" si="3"/>
        <v>0</v>
      </c>
      <c r="M28" s="14"/>
      <c r="N28" s="14"/>
      <c r="O28" s="94">
        <f t="shared" si="4"/>
        <v>5832</v>
      </c>
    </row>
    <row r="29" spans="1:52" ht="14.4">
      <c r="A29" s="95" t="s">
        <v>37</v>
      </c>
      <c r="B29" s="14"/>
      <c r="C29" s="14"/>
      <c r="D29" s="14"/>
      <c r="E29" s="14"/>
      <c r="F29" s="94">
        <f t="shared" si="1"/>
        <v>0</v>
      </c>
      <c r="H29" s="55"/>
      <c r="I29" s="94">
        <f t="shared" si="2"/>
        <v>0</v>
      </c>
      <c r="K29" s="55">
        <v>5</v>
      </c>
      <c r="L29" s="78">
        <f t="shared" si="3"/>
        <v>0</v>
      </c>
      <c r="M29" s="14"/>
      <c r="N29" s="14"/>
      <c r="O29" s="94">
        <f t="shared" si="4"/>
        <v>5</v>
      </c>
    </row>
    <row r="30" spans="1:52" ht="14.4">
      <c r="A30" s="95" t="s">
        <v>38</v>
      </c>
      <c r="B30" s="14"/>
      <c r="C30" s="14"/>
      <c r="D30" s="14"/>
      <c r="E30" s="14"/>
      <c r="F30" s="94">
        <f t="shared" si="1"/>
        <v>0</v>
      </c>
      <c r="H30" s="55"/>
      <c r="I30" s="94">
        <f t="shared" si="2"/>
        <v>0</v>
      </c>
      <c r="K30" s="55"/>
      <c r="L30" s="78">
        <f t="shared" si="3"/>
        <v>0</v>
      </c>
      <c r="M30" s="14"/>
      <c r="N30" s="14"/>
      <c r="O30" s="94">
        <f t="shared" si="4"/>
        <v>0</v>
      </c>
    </row>
    <row r="31" spans="1:52" ht="14.4">
      <c r="A31" s="95" t="s">
        <v>39</v>
      </c>
      <c r="B31" s="14"/>
      <c r="C31" s="14"/>
      <c r="D31" s="14"/>
      <c r="E31" s="14"/>
      <c r="F31" s="94">
        <f t="shared" si="1"/>
        <v>0</v>
      </c>
      <c r="H31" s="55"/>
      <c r="I31" s="94">
        <f t="shared" si="2"/>
        <v>0</v>
      </c>
      <c r="K31" s="55"/>
      <c r="L31" s="78">
        <f t="shared" si="3"/>
        <v>0</v>
      </c>
      <c r="M31" s="14"/>
      <c r="N31" s="14"/>
      <c r="O31" s="94">
        <f t="shared" si="4"/>
        <v>0</v>
      </c>
    </row>
    <row r="32" spans="1:52" ht="14.4">
      <c r="A32" s="95" t="s">
        <v>40</v>
      </c>
      <c r="B32" s="14"/>
      <c r="C32" s="14"/>
      <c r="D32" s="14"/>
      <c r="E32" s="14"/>
      <c r="F32" s="94">
        <f t="shared" si="1"/>
        <v>0</v>
      </c>
      <c r="H32" s="55"/>
      <c r="I32" s="94">
        <f t="shared" si="2"/>
        <v>0</v>
      </c>
      <c r="K32" s="55"/>
      <c r="L32" s="78">
        <f t="shared" si="3"/>
        <v>0</v>
      </c>
      <c r="M32" s="14"/>
      <c r="N32" s="14"/>
      <c r="O32" s="94">
        <f t="shared" si="4"/>
        <v>0</v>
      </c>
    </row>
    <row r="33" spans="1:15" ht="14.4">
      <c r="A33" s="95" t="s">
        <v>41</v>
      </c>
      <c r="B33" s="14"/>
      <c r="C33" s="14"/>
      <c r="D33" s="14"/>
      <c r="E33" s="14"/>
      <c r="F33" s="94">
        <f t="shared" si="1"/>
        <v>0</v>
      </c>
      <c r="H33" s="55"/>
      <c r="I33" s="94">
        <f t="shared" si="2"/>
        <v>0</v>
      </c>
      <c r="K33" s="55">
        <v>56</v>
      </c>
      <c r="L33" s="78">
        <f t="shared" si="3"/>
        <v>0</v>
      </c>
      <c r="M33" s="14"/>
      <c r="N33" s="14"/>
      <c r="O33" s="94">
        <f t="shared" si="4"/>
        <v>56</v>
      </c>
    </row>
    <row r="34" spans="1:15" ht="14.4">
      <c r="A34" s="95" t="s">
        <v>42</v>
      </c>
      <c r="B34" s="14"/>
      <c r="C34" s="14"/>
      <c r="D34" s="14"/>
      <c r="E34" s="14"/>
      <c r="F34" s="94">
        <f t="shared" si="1"/>
        <v>0</v>
      </c>
      <c r="H34" s="55"/>
      <c r="I34" s="94">
        <f t="shared" si="2"/>
        <v>0</v>
      </c>
      <c r="K34" s="55"/>
      <c r="L34" s="78">
        <f t="shared" si="3"/>
        <v>0</v>
      </c>
      <c r="M34" s="14"/>
      <c r="N34" s="14"/>
      <c r="O34" s="94">
        <f t="shared" si="4"/>
        <v>0</v>
      </c>
    </row>
    <row r="35" spans="1:15" ht="14.4">
      <c r="A35" s="95" t="s">
        <v>43</v>
      </c>
      <c r="B35" s="14"/>
      <c r="C35" s="14"/>
      <c r="D35" s="14"/>
      <c r="E35" s="14"/>
      <c r="F35" s="94">
        <f t="shared" si="1"/>
        <v>0</v>
      </c>
      <c r="H35" s="55"/>
      <c r="I35" s="94">
        <f t="shared" si="2"/>
        <v>0</v>
      </c>
      <c r="K35" s="55"/>
      <c r="L35" s="78">
        <f t="shared" si="3"/>
        <v>0</v>
      </c>
      <c r="M35" s="14"/>
      <c r="N35" s="14"/>
      <c r="O35" s="94">
        <f t="shared" si="4"/>
        <v>0</v>
      </c>
    </row>
    <row r="36" spans="1:15" ht="14.4">
      <c r="A36" s="95" t="s">
        <v>44</v>
      </c>
      <c r="B36" s="14"/>
      <c r="C36" s="14"/>
      <c r="D36" s="14"/>
      <c r="E36" s="14"/>
      <c r="F36" s="94">
        <f t="shared" si="1"/>
        <v>0</v>
      </c>
      <c r="H36" s="55"/>
      <c r="I36" s="94">
        <f t="shared" si="2"/>
        <v>0</v>
      </c>
      <c r="K36" s="55">
        <v>144</v>
      </c>
      <c r="L36" s="78">
        <f t="shared" si="3"/>
        <v>0</v>
      </c>
      <c r="M36" s="14"/>
      <c r="N36" s="14"/>
      <c r="O36" s="94">
        <f t="shared" si="4"/>
        <v>144</v>
      </c>
    </row>
    <row r="37" spans="1:15" ht="14.4">
      <c r="A37" s="95" t="s">
        <v>45</v>
      </c>
      <c r="B37" s="14"/>
      <c r="C37" s="14"/>
      <c r="D37" s="14"/>
      <c r="E37" s="14"/>
      <c r="F37" s="94">
        <f t="shared" si="1"/>
        <v>0</v>
      </c>
      <c r="H37" s="55"/>
      <c r="I37" s="94">
        <f t="shared" si="2"/>
        <v>0</v>
      </c>
      <c r="K37" s="55"/>
      <c r="L37" s="78">
        <f t="shared" si="3"/>
        <v>0</v>
      </c>
      <c r="M37" s="14"/>
      <c r="N37" s="14"/>
      <c r="O37" s="94">
        <f t="shared" si="4"/>
        <v>0</v>
      </c>
    </row>
    <row r="38" spans="1:15" ht="14.4">
      <c r="A38" s="95" t="s">
        <v>46</v>
      </c>
      <c r="B38" s="14"/>
      <c r="C38" s="14"/>
      <c r="D38" s="14"/>
      <c r="E38" s="14"/>
      <c r="F38" s="94">
        <f t="shared" si="1"/>
        <v>0</v>
      </c>
      <c r="H38" s="55"/>
      <c r="I38" s="94">
        <f t="shared" si="2"/>
        <v>0</v>
      </c>
      <c r="K38" s="55"/>
      <c r="L38" s="78">
        <f t="shared" si="3"/>
        <v>0</v>
      </c>
      <c r="M38" s="14"/>
      <c r="N38" s="14"/>
      <c r="O38" s="94">
        <f t="shared" si="4"/>
        <v>0</v>
      </c>
    </row>
    <row r="39" spans="1:15" ht="14.4">
      <c r="A39" s="95" t="s">
        <v>47</v>
      </c>
      <c r="B39" s="14"/>
      <c r="C39" s="14"/>
      <c r="D39" s="14"/>
      <c r="E39" s="14"/>
      <c r="F39" s="94">
        <f t="shared" si="1"/>
        <v>0</v>
      </c>
      <c r="H39" s="55"/>
      <c r="I39" s="94">
        <f t="shared" si="2"/>
        <v>0</v>
      </c>
      <c r="K39" s="55">
        <v>25</v>
      </c>
      <c r="L39" s="78">
        <f t="shared" si="3"/>
        <v>0</v>
      </c>
      <c r="M39" s="14"/>
      <c r="N39" s="14"/>
      <c r="O39" s="94">
        <f t="shared" si="4"/>
        <v>25</v>
      </c>
    </row>
    <row r="40" spans="1:15" ht="14.4">
      <c r="A40" s="95" t="s">
        <v>48</v>
      </c>
      <c r="B40" s="14"/>
      <c r="C40" s="14"/>
      <c r="D40" s="14"/>
      <c r="E40" s="14"/>
      <c r="F40" s="94">
        <f t="shared" si="1"/>
        <v>0</v>
      </c>
      <c r="H40" s="55"/>
      <c r="I40" s="94">
        <f t="shared" si="2"/>
        <v>0</v>
      </c>
      <c r="K40" s="55"/>
      <c r="L40" s="78">
        <f t="shared" si="3"/>
        <v>0</v>
      </c>
      <c r="M40" s="14"/>
      <c r="N40" s="14"/>
      <c r="O40" s="94">
        <f t="shared" si="4"/>
        <v>0</v>
      </c>
    </row>
    <row r="41" spans="1:15" ht="14.4">
      <c r="A41" s="95" t="s">
        <v>49</v>
      </c>
      <c r="B41" s="14"/>
      <c r="C41" s="14"/>
      <c r="D41" s="14"/>
      <c r="E41" s="14"/>
      <c r="F41" s="94">
        <f t="shared" si="1"/>
        <v>0</v>
      </c>
      <c r="H41" s="55"/>
      <c r="I41" s="94">
        <f t="shared" si="2"/>
        <v>0</v>
      </c>
      <c r="K41" s="55"/>
      <c r="L41" s="78">
        <f t="shared" si="3"/>
        <v>0</v>
      </c>
      <c r="M41" s="14"/>
      <c r="N41" s="14"/>
      <c r="O41" s="94">
        <f t="shared" si="4"/>
        <v>0</v>
      </c>
    </row>
    <row r="42" spans="1:15" ht="14.4">
      <c r="A42" s="95" t="s">
        <v>50</v>
      </c>
      <c r="B42" s="14"/>
      <c r="C42" s="14"/>
      <c r="D42" s="14"/>
      <c r="E42" s="14"/>
      <c r="F42" s="94">
        <f t="shared" si="1"/>
        <v>0</v>
      </c>
      <c r="H42" s="55"/>
      <c r="I42" s="94">
        <f t="shared" si="2"/>
        <v>0</v>
      </c>
      <c r="K42" s="55">
        <v>56</v>
      </c>
      <c r="L42" s="78">
        <f t="shared" si="3"/>
        <v>0</v>
      </c>
      <c r="M42" s="14"/>
      <c r="N42" s="14"/>
      <c r="O42" s="94">
        <f t="shared" si="4"/>
        <v>56</v>
      </c>
    </row>
    <row r="43" spans="1:15" s="1" customFormat="1" ht="31.8" thickBot="1">
      <c r="A43" s="96" t="s">
        <v>70</v>
      </c>
      <c r="B43" s="97"/>
      <c r="C43" s="97"/>
      <c r="D43" s="97"/>
      <c r="E43" s="97"/>
      <c r="F43" s="98"/>
      <c r="H43" s="99">
        <f t="shared" ref="H43:N43" si="5">SUM(H5:H42)</f>
        <v>0</v>
      </c>
      <c r="I43" s="98">
        <f t="shared" si="5"/>
        <v>0</v>
      </c>
      <c r="K43" s="99">
        <f t="shared" si="5"/>
        <v>8796</v>
      </c>
      <c r="L43" s="100">
        <f t="shared" si="3"/>
        <v>0</v>
      </c>
      <c r="M43" s="97">
        <f t="shared" si="5"/>
        <v>0</v>
      </c>
      <c r="N43" s="97">
        <f t="shared" si="5"/>
        <v>0</v>
      </c>
      <c r="O43" s="98">
        <f t="shared" si="4"/>
        <v>8796</v>
      </c>
    </row>
    <row r="45" spans="1:15" ht="14.4">
      <c r="A45" s="77" t="s">
        <v>26</v>
      </c>
      <c r="B45" s="90"/>
      <c r="C45" s="90"/>
      <c r="D45" s="90"/>
      <c r="E45" s="90"/>
      <c r="F45" s="90"/>
    </row>
    <row r="46" spans="1:15" ht="14.4">
      <c r="A46" s="77" t="s">
        <v>27</v>
      </c>
      <c r="B46" s="89"/>
      <c r="C46" s="89"/>
      <c r="D46" s="89"/>
      <c r="E46" s="89"/>
      <c r="F46" s="89"/>
    </row>
    <row r="47" spans="1:15" ht="14.4" thickBot="1"/>
    <row r="48" spans="1:15" ht="31.8" thickBot="1">
      <c r="A48" s="91" t="s">
        <v>51</v>
      </c>
      <c r="B48" s="81" t="s">
        <v>21</v>
      </c>
      <c r="C48" s="81" t="s">
        <v>22</v>
      </c>
      <c r="D48" s="81" t="s">
        <v>23</v>
      </c>
      <c r="E48" s="81" t="s">
        <v>24</v>
      </c>
      <c r="F48" s="85" t="s">
        <v>77</v>
      </c>
      <c r="K48" s="92" t="s">
        <v>81</v>
      </c>
      <c r="L48" s="85" t="s">
        <v>77</v>
      </c>
      <c r="M48" s="85" t="s">
        <v>76</v>
      </c>
      <c r="O48" s="92" t="s">
        <v>74</v>
      </c>
    </row>
    <row r="49" spans="1:15">
      <c r="A49" s="88" t="s">
        <v>19</v>
      </c>
      <c r="B49" s="14"/>
      <c r="C49" s="14"/>
      <c r="D49" s="14"/>
      <c r="E49" s="14"/>
      <c r="F49" s="78">
        <f t="shared" ref="F49" si="6">SUM(B49:E49)</f>
        <v>0</v>
      </c>
      <c r="K49" s="14"/>
      <c r="L49" s="78">
        <f t="shared" ref="L49:L69" si="7">F49</f>
        <v>0</v>
      </c>
      <c r="M49" s="41"/>
      <c r="O49" s="79">
        <f>K49+L49-M49</f>
        <v>0</v>
      </c>
    </row>
    <row r="50" spans="1:15">
      <c r="A50" s="77" t="s">
        <v>67</v>
      </c>
      <c r="B50" s="41"/>
      <c r="C50" s="41"/>
      <c r="D50" s="41"/>
      <c r="E50" s="41"/>
      <c r="F50" s="79">
        <f t="shared" ref="F50" si="8">SUM(B50:E50)</f>
        <v>0</v>
      </c>
      <c r="K50" s="14"/>
      <c r="L50" s="78">
        <f t="shared" si="7"/>
        <v>0</v>
      </c>
      <c r="M50" s="41"/>
      <c r="O50" s="79">
        <f t="shared" ref="O50:O69" si="9">K50+L50-M50</f>
        <v>0</v>
      </c>
    </row>
    <row r="51" spans="1:15">
      <c r="A51" s="77" t="s">
        <v>68</v>
      </c>
      <c r="B51" s="41"/>
      <c r="C51" s="41"/>
      <c r="D51" s="41"/>
      <c r="E51" s="41"/>
      <c r="F51" s="79">
        <f t="shared" ref="F51" si="10">SUM(B51:E51)</f>
        <v>0</v>
      </c>
      <c r="K51" s="14"/>
      <c r="L51" s="78">
        <f t="shared" si="7"/>
        <v>0</v>
      </c>
      <c r="M51" s="41"/>
      <c r="O51" s="79">
        <f t="shared" si="9"/>
        <v>0</v>
      </c>
    </row>
    <row r="53" spans="1:15">
      <c r="A53" s="77" t="s">
        <v>78</v>
      </c>
      <c r="B53" s="41"/>
      <c r="C53" s="41"/>
      <c r="D53" s="41"/>
      <c r="E53" s="41"/>
      <c r="F53" s="79">
        <f t="shared" ref="F53:F55" si="11">SUM(B53:E53)</f>
        <v>0</v>
      </c>
      <c r="K53" s="41"/>
      <c r="L53" s="79">
        <f t="shared" si="7"/>
        <v>0</v>
      </c>
      <c r="M53" s="41"/>
      <c r="O53" s="79">
        <f t="shared" si="9"/>
        <v>0</v>
      </c>
    </row>
    <row r="54" spans="1:15">
      <c r="A54" s="77" t="s">
        <v>67</v>
      </c>
      <c r="B54" s="41"/>
      <c r="C54" s="41"/>
      <c r="D54" s="41"/>
      <c r="E54" s="41"/>
      <c r="F54" s="79">
        <f t="shared" si="11"/>
        <v>0</v>
      </c>
      <c r="K54" s="41"/>
      <c r="L54" s="79">
        <f t="shared" si="7"/>
        <v>0</v>
      </c>
      <c r="M54" s="41"/>
      <c r="O54" s="79">
        <f t="shared" si="9"/>
        <v>0</v>
      </c>
    </row>
    <row r="55" spans="1:15">
      <c r="A55" s="77" t="s">
        <v>68</v>
      </c>
      <c r="B55" s="41"/>
      <c r="C55" s="41"/>
      <c r="D55" s="41"/>
      <c r="E55" s="41"/>
      <c r="F55" s="79">
        <f t="shared" si="11"/>
        <v>0</v>
      </c>
      <c r="K55" s="41"/>
      <c r="L55" s="79">
        <f t="shared" si="7"/>
        <v>0</v>
      </c>
      <c r="M55" s="41"/>
      <c r="O55" s="79">
        <f t="shared" si="9"/>
        <v>0</v>
      </c>
    </row>
    <row r="57" spans="1:15">
      <c r="A57" s="77" t="s">
        <v>53</v>
      </c>
      <c r="B57" s="41"/>
      <c r="C57" s="41"/>
      <c r="D57" s="41"/>
      <c r="E57" s="41"/>
      <c r="F57" s="79">
        <f t="shared" ref="F57:F59" si="12">SUM(B57:E57)</f>
        <v>0</v>
      </c>
      <c r="K57" s="41"/>
      <c r="L57" s="79">
        <f t="shared" si="7"/>
        <v>0</v>
      </c>
      <c r="M57" s="41"/>
      <c r="O57" s="79">
        <f t="shared" si="9"/>
        <v>0</v>
      </c>
    </row>
    <row r="58" spans="1:15">
      <c r="A58" s="77" t="s">
        <v>67</v>
      </c>
      <c r="B58" s="41"/>
      <c r="C58" s="41"/>
      <c r="D58" s="41"/>
      <c r="E58" s="41"/>
      <c r="F58" s="79">
        <f t="shared" si="12"/>
        <v>0</v>
      </c>
      <c r="K58" s="41"/>
      <c r="L58" s="79">
        <f t="shared" si="7"/>
        <v>0</v>
      </c>
      <c r="M58" s="41"/>
      <c r="O58" s="79">
        <f t="shared" si="9"/>
        <v>0</v>
      </c>
    </row>
    <row r="59" spans="1:15">
      <c r="A59" s="77" t="s">
        <v>68</v>
      </c>
      <c r="B59" s="41"/>
      <c r="C59" s="41"/>
      <c r="D59" s="41"/>
      <c r="E59" s="41"/>
      <c r="F59" s="79">
        <f t="shared" si="12"/>
        <v>0</v>
      </c>
      <c r="K59" s="41"/>
      <c r="L59" s="79">
        <f t="shared" si="7"/>
        <v>0</v>
      </c>
      <c r="M59" s="41"/>
      <c r="O59" s="79">
        <f t="shared" si="9"/>
        <v>0</v>
      </c>
    </row>
    <row r="61" spans="1:15">
      <c r="A61" s="77" t="s">
        <v>79</v>
      </c>
      <c r="B61" s="41"/>
      <c r="C61" s="41"/>
      <c r="D61" s="41"/>
      <c r="E61" s="41"/>
      <c r="F61" s="79">
        <f t="shared" ref="F61:F63" si="13">SUM(B61:E61)</f>
        <v>0</v>
      </c>
      <c r="K61" s="41"/>
      <c r="L61" s="79">
        <f t="shared" si="7"/>
        <v>0</v>
      </c>
      <c r="M61" s="41"/>
      <c r="O61" s="79">
        <f t="shared" si="9"/>
        <v>0</v>
      </c>
    </row>
    <row r="62" spans="1:15">
      <c r="A62" s="77" t="s">
        <v>67</v>
      </c>
      <c r="B62" s="41"/>
      <c r="C62" s="41"/>
      <c r="D62" s="41"/>
      <c r="E62" s="41"/>
      <c r="F62" s="79">
        <f t="shared" si="13"/>
        <v>0</v>
      </c>
      <c r="K62" s="41"/>
      <c r="L62" s="79">
        <f t="shared" si="7"/>
        <v>0</v>
      </c>
      <c r="M62" s="41"/>
      <c r="O62" s="79">
        <f t="shared" si="9"/>
        <v>0</v>
      </c>
    </row>
    <row r="63" spans="1:15">
      <c r="A63" s="77" t="s">
        <v>68</v>
      </c>
      <c r="B63" s="41"/>
      <c r="C63" s="41"/>
      <c r="D63" s="41"/>
      <c r="E63" s="41"/>
      <c r="F63" s="79">
        <f t="shared" si="13"/>
        <v>0</v>
      </c>
      <c r="K63" s="14"/>
      <c r="L63" s="78">
        <f t="shared" si="7"/>
        <v>0</v>
      </c>
      <c r="M63" s="41"/>
      <c r="O63" s="79">
        <f t="shared" si="9"/>
        <v>0</v>
      </c>
    </row>
    <row r="65" spans="1:15">
      <c r="A65" s="77" t="s">
        <v>82</v>
      </c>
      <c r="B65" s="41"/>
      <c r="C65" s="41"/>
      <c r="D65" s="41"/>
      <c r="E65" s="41"/>
      <c r="F65" s="79">
        <f t="shared" ref="F65:F67" si="14">SUM(B65:E65)</f>
        <v>0</v>
      </c>
      <c r="K65" s="41"/>
      <c r="L65" s="79">
        <f t="shared" si="7"/>
        <v>0</v>
      </c>
      <c r="M65" s="41"/>
      <c r="O65" s="79">
        <f t="shared" si="9"/>
        <v>0</v>
      </c>
    </row>
    <row r="66" spans="1:15">
      <c r="A66" s="77" t="s">
        <v>67</v>
      </c>
      <c r="B66" s="41"/>
      <c r="C66" s="41"/>
      <c r="D66" s="41"/>
      <c r="E66" s="41"/>
      <c r="F66" s="79">
        <f t="shared" si="14"/>
        <v>0</v>
      </c>
      <c r="K66" s="41"/>
      <c r="L66" s="79">
        <f t="shared" si="7"/>
        <v>0</v>
      </c>
      <c r="M66" s="41"/>
      <c r="O66" s="79">
        <f t="shared" si="9"/>
        <v>0</v>
      </c>
    </row>
    <row r="67" spans="1:15">
      <c r="A67" s="77" t="s">
        <v>68</v>
      </c>
      <c r="B67" s="41"/>
      <c r="C67" s="41"/>
      <c r="D67" s="41"/>
      <c r="E67" s="41"/>
      <c r="F67" s="79">
        <f t="shared" si="14"/>
        <v>0</v>
      </c>
      <c r="K67" s="41"/>
      <c r="L67" s="79">
        <f t="shared" si="7"/>
        <v>0</v>
      </c>
      <c r="M67" s="41"/>
      <c r="O67" s="79">
        <f t="shared" si="9"/>
        <v>0</v>
      </c>
    </row>
    <row r="69" spans="1:15">
      <c r="A69" s="77" t="s">
        <v>56</v>
      </c>
      <c r="B69" s="41"/>
      <c r="C69" s="41"/>
      <c r="D69" s="41"/>
      <c r="E69" s="41"/>
      <c r="F69" s="79">
        <f t="shared" ref="F69" si="15">SUM(B69:E69)</f>
        <v>0</v>
      </c>
      <c r="K69" s="41"/>
      <c r="L69" s="79">
        <f t="shared" si="7"/>
        <v>0</v>
      </c>
      <c r="M69" s="41"/>
      <c r="O69" s="79">
        <f t="shared" si="9"/>
        <v>0</v>
      </c>
    </row>
  </sheetData>
  <mergeCells count="2">
    <mergeCell ref="F1:O1"/>
    <mergeCell ref="A2:C2"/>
  </mergeCells>
  <pageMargins left="0.70866141732283472" right="0.70866141732283472" top="0.74803149606299213" bottom="0.74803149606299213" header="0.31496062992125984" footer="0.31496062992125984"/>
  <pageSetup scale="57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88261-82E3-43D5-B969-AAEE521FE0AD}">
  <dimension ref="A1:AZ69"/>
  <sheetViews>
    <sheetView showGridLines="0" tabSelected="1" zoomScale="70" zoomScaleNormal="70" workbookViewId="0">
      <pane xSplit="3" ySplit="4" topLeftCell="D11" activePane="bottomRight" state="frozen"/>
      <selection pane="topRight" activeCell="B1" sqref="B1"/>
      <selection pane="bottomLeft" activeCell="A8" sqref="A8"/>
      <selection pane="bottomRight" activeCell="K13" sqref="K13:K42"/>
    </sheetView>
  </sheetViews>
  <sheetFormatPr defaultColWidth="9.109375" defaultRowHeight="13.8"/>
  <cols>
    <col min="1" max="1" width="12.33203125" style="2" customWidth="1"/>
    <col min="2" max="4" width="10" style="2" customWidth="1"/>
    <col min="5" max="5" width="11" style="2" customWidth="1"/>
    <col min="6" max="6" width="10" style="2" customWidth="1"/>
    <col min="7" max="7" width="7.33203125" style="2" customWidth="1"/>
    <col min="8" max="9" width="10" style="2" customWidth="1"/>
    <col min="10" max="10" width="7.33203125" style="2" customWidth="1"/>
    <col min="11" max="11" width="12.109375" style="2" customWidth="1"/>
    <col min="12" max="12" width="11.33203125" style="2" customWidth="1"/>
    <col min="13" max="13" width="15.109375" style="2" bestFit="1" customWidth="1"/>
    <col min="14" max="14" width="10" style="2" customWidth="1"/>
    <col min="15" max="15" width="11" style="2" bestFit="1" customWidth="1"/>
    <col min="16" max="16" width="5.88671875" style="2" bestFit="1" customWidth="1"/>
    <col min="17" max="47" width="7.33203125" style="2" customWidth="1"/>
    <col min="48" max="48" width="1.5546875" style="2" customWidth="1"/>
    <col min="49" max="49" width="9.44140625" style="2" customWidth="1"/>
    <col min="50" max="50" width="1.33203125" style="2" customWidth="1"/>
    <col min="51" max="51" width="12.6640625" style="2" bestFit="1" customWidth="1"/>
    <col min="52" max="52" width="10.33203125" style="2" bestFit="1" customWidth="1"/>
    <col min="53" max="16384" width="9.109375" style="2"/>
  </cols>
  <sheetData>
    <row r="1" spans="1:52" ht="15" customHeight="1">
      <c r="A1" s="83" t="s">
        <v>69</v>
      </c>
      <c r="F1" s="110" t="s">
        <v>66</v>
      </c>
      <c r="G1" s="110"/>
      <c r="H1" s="110"/>
      <c r="I1" s="110"/>
      <c r="J1" s="110"/>
      <c r="K1" s="110"/>
      <c r="L1" s="110"/>
      <c r="M1" s="110"/>
      <c r="N1" s="110"/>
      <c r="O1" s="110"/>
    </row>
    <row r="2" spans="1:52" ht="14.4">
      <c r="A2" s="111">
        <v>45519</v>
      </c>
      <c r="B2" s="112"/>
      <c r="C2" s="112"/>
    </row>
    <row r="3" spans="1:52" ht="14.4" thickBot="1"/>
    <row r="4" spans="1:52" s="80" customFormat="1" ht="31.8" thickBot="1">
      <c r="A4" s="86" t="s">
        <v>73</v>
      </c>
      <c r="B4" s="81" t="s">
        <v>21</v>
      </c>
      <c r="C4" s="81" t="s">
        <v>22</v>
      </c>
      <c r="D4" s="81" t="s">
        <v>23</v>
      </c>
      <c r="E4" s="81" t="s">
        <v>24</v>
      </c>
      <c r="F4" s="85" t="s">
        <v>70</v>
      </c>
      <c r="H4" s="86" t="s">
        <v>80</v>
      </c>
      <c r="I4" s="85" t="s">
        <v>71</v>
      </c>
      <c r="K4" s="92" t="s">
        <v>81</v>
      </c>
      <c r="L4" s="85" t="s">
        <v>70</v>
      </c>
      <c r="M4" s="84" t="s">
        <v>29</v>
      </c>
      <c r="N4" s="87" t="s">
        <v>72</v>
      </c>
      <c r="O4" s="85" t="s">
        <v>75</v>
      </c>
      <c r="AD4" s="82"/>
      <c r="AE4" s="82"/>
      <c r="AF4" s="82"/>
      <c r="AG4" s="82"/>
      <c r="AH4" s="82"/>
      <c r="AI4" s="82"/>
      <c r="AJ4" s="82"/>
      <c r="AK4" s="82"/>
      <c r="AL4" s="82"/>
      <c r="AM4" s="82"/>
      <c r="AN4" s="82"/>
      <c r="AO4" s="82"/>
      <c r="AP4" s="82"/>
      <c r="AQ4" s="82"/>
      <c r="AR4" s="82"/>
      <c r="AS4" s="82"/>
      <c r="AT4" s="82"/>
      <c r="AU4" s="82"/>
      <c r="AV4" s="82"/>
      <c r="AW4" s="82"/>
      <c r="AX4" s="82"/>
      <c r="AY4" s="82"/>
      <c r="AZ4" s="82"/>
    </row>
    <row r="5" spans="1:52" ht="14.4">
      <c r="A5" s="93" t="s">
        <v>2</v>
      </c>
      <c r="B5" s="14"/>
      <c r="C5" s="14"/>
      <c r="D5" s="14"/>
      <c r="E5" s="14"/>
      <c r="F5" s="94">
        <f>SUM(B5:E5)</f>
        <v>0</v>
      </c>
      <c r="H5" s="55"/>
      <c r="I5" s="94">
        <f>H5+F5</f>
        <v>0</v>
      </c>
      <c r="K5" s="55"/>
      <c r="L5" s="78">
        <f>F5</f>
        <v>0</v>
      </c>
      <c r="M5" s="14"/>
      <c r="N5" s="14"/>
      <c r="O5" s="94">
        <f t="shared" ref="O5:O23" si="0">K5-L5+M5+N5</f>
        <v>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52" ht="14.4">
      <c r="A6" s="95" t="s">
        <v>3</v>
      </c>
      <c r="B6" s="14"/>
      <c r="C6" s="14"/>
      <c r="D6" s="14"/>
      <c r="E6" s="14"/>
      <c r="F6" s="94">
        <f t="shared" ref="F6:F42" si="1">SUM(B6:E6)</f>
        <v>0</v>
      </c>
      <c r="H6" s="55"/>
      <c r="I6" s="94">
        <f t="shared" ref="I6:I42" si="2">H6+F6</f>
        <v>0</v>
      </c>
      <c r="K6" s="55"/>
      <c r="L6" s="78">
        <f t="shared" ref="L6:L43" si="3">F6</f>
        <v>0</v>
      </c>
      <c r="M6" s="14"/>
      <c r="N6" s="14"/>
      <c r="O6" s="94">
        <f t="shared" si="0"/>
        <v>0</v>
      </c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52" ht="14.4">
      <c r="A7" s="95" t="s">
        <v>4</v>
      </c>
      <c r="B7" s="14"/>
      <c r="C7" s="14"/>
      <c r="D7" s="14"/>
      <c r="E7" s="14"/>
      <c r="F7" s="94">
        <f t="shared" si="1"/>
        <v>0</v>
      </c>
      <c r="H7" s="55"/>
      <c r="I7" s="94">
        <f t="shared" si="2"/>
        <v>0</v>
      </c>
      <c r="K7" s="55"/>
      <c r="L7" s="78">
        <f t="shared" si="3"/>
        <v>0</v>
      </c>
      <c r="M7" s="14"/>
      <c r="N7" s="14"/>
      <c r="O7" s="94">
        <f t="shared" si="0"/>
        <v>0</v>
      </c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</row>
    <row r="8" spans="1:52" ht="14.4">
      <c r="A8" s="95" t="s">
        <v>5</v>
      </c>
      <c r="B8" s="14"/>
      <c r="C8" s="14"/>
      <c r="D8" s="14"/>
      <c r="E8" s="14"/>
      <c r="F8" s="94">
        <f t="shared" si="1"/>
        <v>0</v>
      </c>
      <c r="H8" s="55"/>
      <c r="I8" s="94">
        <f t="shared" si="2"/>
        <v>0</v>
      </c>
      <c r="K8" s="55"/>
      <c r="L8" s="78">
        <f t="shared" si="3"/>
        <v>0</v>
      </c>
      <c r="M8" s="14"/>
      <c r="N8" s="14"/>
      <c r="O8" s="94">
        <f t="shared" si="0"/>
        <v>0</v>
      </c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</row>
    <row r="9" spans="1:52" s="6" customFormat="1" ht="14.4">
      <c r="A9" s="95" t="s">
        <v>6</v>
      </c>
      <c r="B9" s="14"/>
      <c r="C9" s="14"/>
      <c r="D9" s="14"/>
      <c r="E9" s="14"/>
      <c r="F9" s="94">
        <f t="shared" si="1"/>
        <v>0</v>
      </c>
      <c r="G9" s="2"/>
      <c r="H9" s="55"/>
      <c r="I9" s="94">
        <f t="shared" si="2"/>
        <v>0</v>
      </c>
      <c r="J9" s="2"/>
      <c r="K9" s="55"/>
      <c r="L9" s="78">
        <f t="shared" si="3"/>
        <v>0</v>
      </c>
      <c r="M9" s="14"/>
      <c r="N9" s="14"/>
      <c r="O9" s="94">
        <f t="shared" si="0"/>
        <v>0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</row>
    <row r="10" spans="1:52" ht="14.4">
      <c r="A10" s="95" t="s">
        <v>7</v>
      </c>
      <c r="B10" s="14"/>
      <c r="C10" s="14"/>
      <c r="D10" s="14"/>
      <c r="E10" s="14"/>
      <c r="F10" s="94">
        <f t="shared" si="1"/>
        <v>0</v>
      </c>
      <c r="H10" s="55"/>
      <c r="I10" s="94">
        <f t="shared" si="2"/>
        <v>0</v>
      </c>
      <c r="K10" s="55"/>
      <c r="L10" s="78">
        <f t="shared" si="3"/>
        <v>0</v>
      </c>
      <c r="M10" s="14"/>
      <c r="N10" s="14"/>
      <c r="O10" s="94">
        <f t="shared" si="0"/>
        <v>0</v>
      </c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</row>
    <row r="11" spans="1:52" ht="14.4">
      <c r="A11" s="95" t="s">
        <v>8</v>
      </c>
      <c r="B11" s="14"/>
      <c r="C11" s="14"/>
      <c r="D11" s="14"/>
      <c r="E11" s="14"/>
      <c r="F11" s="94">
        <f t="shared" si="1"/>
        <v>0</v>
      </c>
      <c r="H11" s="55"/>
      <c r="I11" s="94">
        <f t="shared" si="2"/>
        <v>0</v>
      </c>
      <c r="K11" s="55"/>
      <c r="L11" s="78">
        <f t="shared" si="3"/>
        <v>0</v>
      </c>
      <c r="M11" s="14"/>
      <c r="N11" s="14"/>
      <c r="O11" s="94">
        <f t="shared" si="0"/>
        <v>0</v>
      </c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</row>
    <row r="12" spans="1:52" ht="14.4">
      <c r="A12" s="95" t="s">
        <v>9</v>
      </c>
      <c r="B12" s="14"/>
      <c r="C12" s="14"/>
      <c r="D12" s="14"/>
      <c r="E12" s="14"/>
      <c r="F12" s="94">
        <f t="shared" si="1"/>
        <v>0</v>
      </c>
      <c r="H12" s="55"/>
      <c r="I12" s="94">
        <f t="shared" si="2"/>
        <v>0</v>
      </c>
      <c r="K12" s="55"/>
      <c r="L12" s="78">
        <f t="shared" si="3"/>
        <v>0</v>
      </c>
      <c r="M12" s="14"/>
      <c r="N12" s="14"/>
      <c r="O12" s="94">
        <f t="shared" si="0"/>
        <v>0</v>
      </c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</row>
    <row r="13" spans="1:52" ht="14.4">
      <c r="A13" s="95" t="s">
        <v>10</v>
      </c>
      <c r="B13" s="14"/>
      <c r="C13" s="14"/>
      <c r="D13" s="14"/>
      <c r="E13" s="14"/>
      <c r="F13" s="94">
        <f t="shared" si="1"/>
        <v>0</v>
      </c>
      <c r="H13" s="55"/>
      <c r="I13" s="94">
        <f t="shared" si="2"/>
        <v>0</v>
      </c>
      <c r="K13" s="55">
        <v>66</v>
      </c>
      <c r="L13" s="78">
        <f t="shared" si="3"/>
        <v>0</v>
      </c>
      <c r="M13" s="14"/>
      <c r="N13" s="14"/>
      <c r="O13" s="94">
        <f t="shared" si="0"/>
        <v>66</v>
      </c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</row>
    <row r="14" spans="1:52" ht="14.4">
      <c r="A14" s="95" t="s">
        <v>11</v>
      </c>
      <c r="B14" s="14"/>
      <c r="C14" s="14"/>
      <c r="D14" s="14"/>
      <c r="E14" s="14"/>
      <c r="F14" s="94">
        <f t="shared" si="1"/>
        <v>0</v>
      </c>
      <c r="H14" s="55"/>
      <c r="I14" s="94">
        <f t="shared" si="2"/>
        <v>0</v>
      </c>
      <c r="K14" s="55"/>
      <c r="L14" s="78">
        <f t="shared" si="3"/>
        <v>0</v>
      </c>
      <c r="M14" s="14"/>
      <c r="N14" s="14"/>
      <c r="O14" s="94">
        <f t="shared" si="0"/>
        <v>0</v>
      </c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</row>
    <row r="15" spans="1:52" ht="14.4">
      <c r="A15" s="95" t="s">
        <v>12</v>
      </c>
      <c r="B15" s="14"/>
      <c r="C15" s="14"/>
      <c r="D15" s="14"/>
      <c r="E15" s="14"/>
      <c r="F15" s="94">
        <f t="shared" si="1"/>
        <v>0</v>
      </c>
      <c r="H15" s="55"/>
      <c r="I15" s="94">
        <f t="shared" si="2"/>
        <v>0</v>
      </c>
      <c r="K15" s="55">
        <v>5</v>
      </c>
      <c r="L15" s="78">
        <f t="shared" si="3"/>
        <v>0</v>
      </c>
      <c r="M15" s="14"/>
      <c r="N15" s="14"/>
      <c r="O15" s="94">
        <f t="shared" si="0"/>
        <v>5</v>
      </c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</row>
    <row r="16" spans="1:52" ht="14.4">
      <c r="A16" s="95" t="s">
        <v>13</v>
      </c>
      <c r="B16" s="14"/>
      <c r="C16" s="14"/>
      <c r="D16" s="14"/>
      <c r="E16" s="14"/>
      <c r="F16" s="94">
        <f t="shared" si="1"/>
        <v>0</v>
      </c>
      <c r="H16" s="55"/>
      <c r="I16" s="94">
        <f t="shared" si="2"/>
        <v>0</v>
      </c>
      <c r="K16" s="55">
        <v>60</v>
      </c>
      <c r="L16" s="78">
        <f t="shared" si="3"/>
        <v>0</v>
      </c>
      <c r="M16" s="14"/>
      <c r="N16" s="14"/>
      <c r="O16" s="94">
        <f t="shared" si="0"/>
        <v>60</v>
      </c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</row>
    <row r="17" spans="1:52" ht="14.4">
      <c r="A17" s="95" t="s">
        <v>14</v>
      </c>
      <c r="B17" s="14"/>
      <c r="C17" s="14"/>
      <c r="D17" s="14"/>
      <c r="E17" s="14"/>
      <c r="F17" s="94">
        <f t="shared" si="1"/>
        <v>0</v>
      </c>
      <c r="H17" s="55"/>
      <c r="I17" s="94">
        <f t="shared" si="2"/>
        <v>0</v>
      </c>
      <c r="K17" s="55">
        <v>5</v>
      </c>
      <c r="L17" s="78">
        <f t="shared" si="3"/>
        <v>0</v>
      </c>
      <c r="M17" s="14"/>
      <c r="N17" s="14"/>
      <c r="O17" s="94">
        <f t="shared" si="0"/>
        <v>5</v>
      </c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</row>
    <row r="18" spans="1:52" s="6" customFormat="1" ht="14.4">
      <c r="A18" s="95" t="s">
        <v>15</v>
      </c>
      <c r="B18" s="14"/>
      <c r="C18" s="14"/>
      <c r="D18" s="14"/>
      <c r="E18" s="14"/>
      <c r="F18" s="94">
        <f t="shared" si="1"/>
        <v>0</v>
      </c>
      <c r="G18" s="2"/>
      <c r="H18" s="55"/>
      <c r="I18" s="94">
        <f t="shared" si="2"/>
        <v>0</v>
      </c>
      <c r="J18" s="2"/>
      <c r="K18" s="55"/>
      <c r="L18" s="78">
        <f t="shared" si="3"/>
        <v>0</v>
      </c>
      <c r="M18" s="14"/>
      <c r="N18" s="14"/>
      <c r="O18" s="94">
        <f t="shared" si="0"/>
        <v>0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</row>
    <row r="19" spans="1:52" s="6" customFormat="1" ht="14.4">
      <c r="A19" s="95" t="s">
        <v>16</v>
      </c>
      <c r="B19" s="14"/>
      <c r="C19" s="14"/>
      <c r="D19" s="14"/>
      <c r="E19" s="14"/>
      <c r="F19" s="94">
        <f t="shared" si="1"/>
        <v>0</v>
      </c>
      <c r="G19" s="2"/>
      <c r="H19" s="55"/>
      <c r="I19" s="94">
        <f t="shared" si="2"/>
        <v>0</v>
      </c>
      <c r="J19" s="2"/>
      <c r="K19" s="55">
        <v>5</v>
      </c>
      <c r="L19" s="78">
        <f t="shared" si="3"/>
        <v>0</v>
      </c>
      <c r="M19" s="14"/>
      <c r="N19" s="14"/>
      <c r="O19" s="94">
        <f t="shared" si="0"/>
        <v>5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</row>
    <row r="20" spans="1:52" ht="14.4">
      <c r="A20" s="95" t="s">
        <v>17</v>
      </c>
      <c r="B20" s="14"/>
      <c r="C20" s="14"/>
      <c r="D20" s="14"/>
      <c r="E20" s="14"/>
      <c r="F20" s="94">
        <f t="shared" si="1"/>
        <v>0</v>
      </c>
      <c r="H20" s="55"/>
      <c r="I20" s="94">
        <f t="shared" si="2"/>
        <v>0</v>
      </c>
      <c r="K20" s="55"/>
      <c r="L20" s="78">
        <f t="shared" si="3"/>
        <v>0</v>
      </c>
      <c r="M20" s="14"/>
      <c r="N20" s="14"/>
      <c r="O20" s="94">
        <f t="shared" si="0"/>
        <v>0</v>
      </c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</row>
    <row r="21" spans="1:52" ht="14.4">
      <c r="A21" s="95" t="s">
        <v>18</v>
      </c>
      <c r="B21" s="14"/>
      <c r="C21" s="14"/>
      <c r="D21" s="14"/>
      <c r="E21" s="14"/>
      <c r="F21" s="94">
        <f t="shared" si="1"/>
        <v>0</v>
      </c>
      <c r="H21" s="55"/>
      <c r="I21" s="94">
        <f t="shared" si="2"/>
        <v>0</v>
      </c>
      <c r="K21" s="55"/>
      <c r="L21" s="78">
        <f t="shared" si="3"/>
        <v>0</v>
      </c>
      <c r="M21" s="14"/>
      <c r="N21" s="14"/>
      <c r="O21" s="94">
        <f t="shared" si="0"/>
        <v>0</v>
      </c>
      <c r="AW21" s="47" t="e">
        <f>#REF!-AW20</f>
        <v>#REF!</v>
      </c>
    </row>
    <row r="22" spans="1:52" s="6" customFormat="1" ht="14.4">
      <c r="A22" s="95" t="s">
        <v>19</v>
      </c>
      <c r="B22" s="14"/>
      <c r="C22" s="14"/>
      <c r="D22" s="14"/>
      <c r="E22" s="14"/>
      <c r="F22" s="94">
        <f t="shared" si="1"/>
        <v>0</v>
      </c>
      <c r="G22" s="2"/>
      <c r="H22" s="55"/>
      <c r="I22" s="94">
        <f t="shared" si="2"/>
        <v>0</v>
      </c>
      <c r="J22" s="2"/>
      <c r="K22" s="55">
        <v>72</v>
      </c>
      <c r="L22" s="78">
        <f t="shared" si="3"/>
        <v>0</v>
      </c>
      <c r="M22" s="14"/>
      <c r="N22" s="14"/>
      <c r="O22" s="94">
        <f t="shared" si="0"/>
        <v>72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52" s="6" customFormat="1" ht="14.4">
      <c r="A23" s="95" t="s">
        <v>20</v>
      </c>
      <c r="B23" s="14"/>
      <c r="C23" s="14"/>
      <c r="D23" s="14"/>
      <c r="E23" s="14"/>
      <c r="F23" s="94">
        <f t="shared" si="1"/>
        <v>0</v>
      </c>
      <c r="G23" s="2"/>
      <c r="H23" s="55"/>
      <c r="I23" s="94">
        <f t="shared" si="2"/>
        <v>0</v>
      </c>
      <c r="J23" s="2"/>
      <c r="K23" s="55"/>
      <c r="L23" s="78">
        <f t="shared" si="3"/>
        <v>0</v>
      </c>
      <c r="M23" s="14"/>
      <c r="N23" s="14"/>
      <c r="O23" s="94">
        <f t="shared" si="0"/>
        <v>0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52" ht="14.4">
      <c r="A24" s="95" t="s">
        <v>32</v>
      </c>
      <c r="B24" s="14"/>
      <c r="C24" s="14"/>
      <c r="D24" s="14"/>
      <c r="E24" s="14"/>
      <c r="F24" s="94">
        <f t="shared" si="1"/>
        <v>0</v>
      </c>
      <c r="H24" s="55"/>
      <c r="I24" s="94">
        <f t="shared" si="2"/>
        <v>0</v>
      </c>
      <c r="K24" s="55">
        <v>2104</v>
      </c>
      <c r="L24" s="78">
        <f t="shared" si="3"/>
        <v>0</v>
      </c>
      <c r="M24" s="14"/>
      <c r="N24" s="14"/>
      <c r="O24" s="94">
        <f>K24-L24+M24+N24</f>
        <v>2104</v>
      </c>
    </row>
    <row r="25" spans="1:52" ht="14.4">
      <c r="A25" s="95" t="s">
        <v>33</v>
      </c>
      <c r="B25" s="14"/>
      <c r="C25" s="14"/>
      <c r="D25" s="14"/>
      <c r="E25" s="14"/>
      <c r="F25" s="94">
        <f t="shared" si="1"/>
        <v>0</v>
      </c>
      <c r="H25" s="55"/>
      <c r="I25" s="94">
        <f t="shared" si="2"/>
        <v>0</v>
      </c>
      <c r="K25" s="55">
        <v>10</v>
      </c>
      <c r="L25" s="78">
        <f t="shared" si="3"/>
        <v>0</v>
      </c>
      <c r="M25" s="14"/>
      <c r="N25" s="14"/>
      <c r="O25" s="94">
        <f t="shared" ref="O25:O43" si="4">K25-L25+M25+N25</f>
        <v>10</v>
      </c>
    </row>
    <row r="26" spans="1:52" ht="14.4">
      <c r="A26" s="95" t="s">
        <v>34</v>
      </c>
      <c r="B26" s="14"/>
      <c r="C26" s="14"/>
      <c r="D26" s="14"/>
      <c r="E26" s="14"/>
      <c r="F26" s="94">
        <f t="shared" si="1"/>
        <v>0</v>
      </c>
      <c r="H26" s="55"/>
      <c r="I26" s="94">
        <f t="shared" si="2"/>
        <v>0</v>
      </c>
      <c r="K26" s="55">
        <v>63</v>
      </c>
      <c r="L26" s="78">
        <f t="shared" si="3"/>
        <v>0</v>
      </c>
      <c r="M26" s="14"/>
      <c r="N26" s="14"/>
      <c r="O26" s="94">
        <f t="shared" si="4"/>
        <v>63</v>
      </c>
    </row>
    <row r="27" spans="1:52" ht="14.4">
      <c r="A27" s="95" t="s">
        <v>35</v>
      </c>
      <c r="B27" s="14"/>
      <c r="C27" s="14"/>
      <c r="D27" s="14"/>
      <c r="E27" s="14"/>
      <c r="F27" s="94">
        <f t="shared" si="1"/>
        <v>0</v>
      </c>
      <c r="H27" s="55"/>
      <c r="I27" s="94">
        <f t="shared" si="2"/>
        <v>0</v>
      </c>
      <c r="K27" s="55">
        <v>288</v>
      </c>
      <c r="L27" s="78">
        <f t="shared" si="3"/>
        <v>0</v>
      </c>
      <c r="M27" s="14"/>
      <c r="N27" s="14"/>
      <c r="O27" s="94">
        <f t="shared" si="4"/>
        <v>288</v>
      </c>
    </row>
    <row r="28" spans="1:52" ht="14.4">
      <c r="A28" s="95" t="s">
        <v>36</v>
      </c>
      <c r="B28" s="14"/>
      <c r="C28" s="14"/>
      <c r="D28" s="14"/>
      <c r="E28" s="14"/>
      <c r="F28" s="94">
        <f t="shared" si="1"/>
        <v>0</v>
      </c>
      <c r="H28" s="55"/>
      <c r="I28" s="94">
        <f t="shared" si="2"/>
        <v>0</v>
      </c>
      <c r="K28" s="55">
        <v>5832</v>
      </c>
      <c r="L28" s="78">
        <f t="shared" si="3"/>
        <v>0</v>
      </c>
      <c r="M28" s="14"/>
      <c r="N28" s="14"/>
      <c r="O28" s="94">
        <f t="shared" si="4"/>
        <v>5832</v>
      </c>
    </row>
    <row r="29" spans="1:52" ht="14.4">
      <c r="A29" s="95" t="s">
        <v>37</v>
      </c>
      <c r="B29" s="14"/>
      <c r="C29" s="14"/>
      <c r="D29" s="14"/>
      <c r="E29" s="14"/>
      <c r="F29" s="94">
        <f t="shared" si="1"/>
        <v>0</v>
      </c>
      <c r="H29" s="55"/>
      <c r="I29" s="94">
        <f t="shared" si="2"/>
        <v>0</v>
      </c>
      <c r="K29" s="55">
        <v>5</v>
      </c>
      <c r="L29" s="78">
        <f t="shared" si="3"/>
        <v>0</v>
      </c>
      <c r="M29" s="14"/>
      <c r="N29" s="14"/>
      <c r="O29" s="94">
        <f t="shared" si="4"/>
        <v>5</v>
      </c>
    </row>
    <row r="30" spans="1:52" ht="14.4">
      <c r="A30" s="95" t="s">
        <v>38</v>
      </c>
      <c r="B30" s="14"/>
      <c r="C30" s="14"/>
      <c r="D30" s="14"/>
      <c r="E30" s="14"/>
      <c r="F30" s="94">
        <f t="shared" si="1"/>
        <v>0</v>
      </c>
      <c r="H30" s="55"/>
      <c r="I30" s="94">
        <f t="shared" si="2"/>
        <v>0</v>
      </c>
      <c r="K30" s="55"/>
      <c r="L30" s="78">
        <f t="shared" si="3"/>
        <v>0</v>
      </c>
      <c r="M30" s="14"/>
      <c r="N30" s="14"/>
      <c r="O30" s="94">
        <f t="shared" si="4"/>
        <v>0</v>
      </c>
    </row>
    <row r="31" spans="1:52" ht="14.4">
      <c r="A31" s="95" t="s">
        <v>39</v>
      </c>
      <c r="B31" s="14"/>
      <c r="C31" s="14"/>
      <c r="D31" s="14"/>
      <c r="E31" s="14"/>
      <c r="F31" s="94">
        <f t="shared" si="1"/>
        <v>0</v>
      </c>
      <c r="H31" s="55"/>
      <c r="I31" s="94">
        <f t="shared" si="2"/>
        <v>0</v>
      </c>
      <c r="K31" s="55"/>
      <c r="L31" s="78">
        <f t="shared" si="3"/>
        <v>0</v>
      </c>
      <c r="M31" s="14"/>
      <c r="N31" s="14"/>
      <c r="O31" s="94">
        <f t="shared" si="4"/>
        <v>0</v>
      </c>
    </row>
    <row r="32" spans="1:52" ht="14.4">
      <c r="A32" s="95" t="s">
        <v>40</v>
      </c>
      <c r="B32" s="14"/>
      <c r="C32" s="14"/>
      <c r="D32" s="14"/>
      <c r="E32" s="14"/>
      <c r="F32" s="94">
        <f t="shared" si="1"/>
        <v>0</v>
      </c>
      <c r="H32" s="55"/>
      <c r="I32" s="94">
        <f t="shared" si="2"/>
        <v>0</v>
      </c>
      <c r="K32" s="55"/>
      <c r="L32" s="78">
        <f t="shared" si="3"/>
        <v>0</v>
      </c>
      <c r="M32" s="14"/>
      <c r="N32" s="14"/>
      <c r="O32" s="94">
        <f t="shared" si="4"/>
        <v>0</v>
      </c>
    </row>
    <row r="33" spans="1:15" ht="14.4">
      <c r="A33" s="95" t="s">
        <v>41</v>
      </c>
      <c r="B33" s="14"/>
      <c r="C33" s="14"/>
      <c r="D33" s="14"/>
      <c r="E33" s="14"/>
      <c r="F33" s="94">
        <f t="shared" si="1"/>
        <v>0</v>
      </c>
      <c r="H33" s="55"/>
      <c r="I33" s="94">
        <f t="shared" si="2"/>
        <v>0</v>
      </c>
      <c r="K33" s="55">
        <v>56</v>
      </c>
      <c r="L33" s="78">
        <f t="shared" si="3"/>
        <v>0</v>
      </c>
      <c r="M33" s="14"/>
      <c r="N33" s="14"/>
      <c r="O33" s="94">
        <f t="shared" si="4"/>
        <v>56</v>
      </c>
    </row>
    <row r="34" spans="1:15" ht="14.4">
      <c r="A34" s="95" t="s">
        <v>42</v>
      </c>
      <c r="B34" s="14"/>
      <c r="C34" s="14"/>
      <c r="D34" s="14"/>
      <c r="E34" s="14"/>
      <c r="F34" s="94">
        <f t="shared" si="1"/>
        <v>0</v>
      </c>
      <c r="H34" s="55"/>
      <c r="I34" s="94">
        <f t="shared" si="2"/>
        <v>0</v>
      </c>
      <c r="K34" s="55"/>
      <c r="L34" s="78">
        <f t="shared" si="3"/>
        <v>0</v>
      </c>
      <c r="M34" s="14"/>
      <c r="N34" s="14"/>
      <c r="O34" s="94">
        <f t="shared" si="4"/>
        <v>0</v>
      </c>
    </row>
    <row r="35" spans="1:15" ht="14.4">
      <c r="A35" s="95" t="s">
        <v>43</v>
      </c>
      <c r="B35" s="14"/>
      <c r="C35" s="14"/>
      <c r="D35" s="14"/>
      <c r="E35" s="14"/>
      <c r="F35" s="94">
        <f t="shared" si="1"/>
        <v>0</v>
      </c>
      <c r="H35" s="55"/>
      <c r="I35" s="94">
        <f t="shared" si="2"/>
        <v>0</v>
      </c>
      <c r="K35" s="55"/>
      <c r="L35" s="78">
        <f t="shared" si="3"/>
        <v>0</v>
      </c>
      <c r="M35" s="14"/>
      <c r="N35" s="14"/>
      <c r="O35" s="94">
        <f t="shared" si="4"/>
        <v>0</v>
      </c>
    </row>
    <row r="36" spans="1:15" ht="14.4">
      <c r="A36" s="95" t="s">
        <v>44</v>
      </c>
      <c r="B36" s="14"/>
      <c r="C36" s="14"/>
      <c r="D36" s="14"/>
      <c r="E36" s="14"/>
      <c r="F36" s="94">
        <f t="shared" si="1"/>
        <v>0</v>
      </c>
      <c r="H36" s="55"/>
      <c r="I36" s="94">
        <f t="shared" si="2"/>
        <v>0</v>
      </c>
      <c r="K36" s="55">
        <v>144</v>
      </c>
      <c r="L36" s="78">
        <f t="shared" si="3"/>
        <v>0</v>
      </c>
      <c r="M36" s="14"/>
      <c r="N36" s="14"/>
      <c r="O36" s="94">
        <f t="shared" si="4"/>
        <v>144</v>
      </c>
    </row>
    <row r="37" spans="1:15" ht="14.4">
      <c r="A37" s="95" t="s">
        <v>45</v>
      </c>
      <c r="B37" s="14"/>
      <c r="C37" s="14"/>
      <c r="D37" s="14"/>
      <c r="E37" s="14"/>
      <c r="F37" s="94">
        <f t="shared" si="1"/>
        <v>0</v>
      </c>
      <c r="H37" s="55"/>
      <c r="I37" s="94">
        <f t="shared" si="2"/>
        <v>0</v>
      </c>
      <c r="K37" s="55"/>
      <c r="L37" s="78">
        <f t="shared" si="3"/>
        <v>0</v>
      </c>
      <c r="M37" s="14"/>
      <c r="N37" s="14"/>
      <c r="O37" s="94">
        <f t="shared" si="4"/>
        <v>0</v>
      </c>
    </row>
    <row r="38" spans="1:15" ht="14.4">
      <c r="A38" s="95" t="s">
        <v>46</v>
      </c>
      <c r="B38" s="14"/>
      <c r="C38" s="14"/>
      <c r="D38" s="14"/>
      <c r="E38" s="14"/>
      <c r="F38" s="94">
        <f t="shared" si="1"/>
        <v>0</v>
      </c>
      <c r="H38" s="55"/>
      <c r="I38" s="94">
        <f t="shared" si="2"/>
        <v>0</v>
      </c>
      <c r="K38" s="55"/>
      <c r="L38" s="78">
        <f t="shared" si="3"/>
        <v>0</v>
      </c>
      <c r="M38" s="14"/>
      <c r="N38" s="14"/>
      <c r="O38" s="94">
        <f t="shared" si="4"/>
        <v>0</v>
      </c>
    </row>
    <row r="39" spans="1:15" ht="14.4">
      <c r="A39" s="95" t="s">
        <v>47</v>
      </c>
      <c r="B39" s="14"/>
      <c r="C39" s="14"/>
      <c r="D39" s="14"/>
      <c r="E39" s="14"/>
      <c r="F39" s="94">
        <f t="shared" si="1"/>
        <v>0</v>
      </c>
      <c r="H39" s="55"/>
      <c r="I39" s="94">
        <f t="shared" si="2"/>
        <v>0</v>
      </c>
      <c r="K39" s="55">
        <v>25</v>
      </c>
      <c r="L39" s="78">
        <f t="shared" si="3"/>
        <v>0</v>
      </c>
      <c r="M39" s="14"/>
      <c r="N39" s="14"/>
      <c r="O39" s="94">
        <f t="shared" si="4"/>
        <v>25</v>
      </c>
    </row>
    <row r="40" spans="1:15" ht="14.4">
      <c r="A40" s="95" t="s">
        <v>48</v>
      </c>
      <c r="B40" s="14"/>
      <c r="C40" s="14"/>
      <c r="D40" s="14"/>
      <c r="E40" s="14"/>
      <c r="F40" s="94">
        <f t="shared" si="1"/>
        <v>0</v>
      </c>
      <c r="H40" s="55"/>
      <c r="I40" s="94">
        <f t="shared" si="2"/>
        <v>0</v>
      </c>
      <c r="K40" s="55"/>
      <c r="L40" s="78">
        <f t="shared" si="3"/>
        <v>0</v>
      </c>
      <c r="M40" s="14"/>
      <c r="N40" s="14"/>
      <c r="O40" s="94">
        <f t="shared" si="4"/>
        <v>0</v>
      </c>
    </row>
    <row r="41" spans="1:15" ht="14.4">
      <c r="A41" s="95" t="s">
        <v>49</v>
      </c>
      <c r="B41" s="14"/>
      <c r="C41" s="14"/>
      <c r="D41" s="14"/>
      <c r="E41" s="14"/>
      <c r="F41" s="94">
        <f t="shared" si="1"/>
        <v>0</v>
      </c>
      <c r="H41" s="55"/>
      <c r="I41" s="94">
        <f t="shared" si="2"/>
        <v>0</v>
      </c>
      <c r="K41" s="55"/>
      <c r="L41" s="78">
        <f t="shared" si="3"/>
        <v>0</v>
      </c>
      <c r="M41" s="14"/>
      <c r="N41" s="14"/>
      <c r="O41" s="94">
        <f t="shared" si="4"/>
        <v>0</v>
      </c>
    </row>
    <row r="42" spans="1:15" ht="14.4">
      <c r="A42" s="95" t="s">
        <v>50</v>
      </c>
      <c r="B42" s="14"/>
      <c r="C42" s="14"/>
      <c r="D42" s="14"/>
      <c r="E42" s="14"/>
      <c r="F42" s="94">
        <f t="shared" si="1"/>
        <v>0</v>
      </c>
      <c r="H42" s="55"/>
      <c r="I42" s="94">
        <f t="shared" si="2"/>
        <v>0</v>
      </c>
      <c r="K42" s="55">
        <v>56</v>
      </c>
      <c r="L42" s="78">
        <f t="shared" si="3"/>
        <v>0</v>
      </c>
      <c r="M42" s="14"/>
      <c r="N42" s="14"/>
      <c r="O42" s="94">
        <f t="shared" si="4"/>
        <v>56</v>
      </c>
    </row>
    <row r="43" spans="1:15" s="1" customFormat="1" ht="31.8" thickBot="1">
      <c r="A43" s="96" t="s">
        <v>70</v>
      </c>
      <c r="B43" s="97"/>
      <c r="C43" s="97"/>
      <c r="D43" s="97"/>
      <c r="E43" s="97"/>
      <c r="F43" s="98"/>
      <c r="H43" s="99">
        <f t="shared" ref="H43:N43" si="5">SUM(H5:H42)</f>
        <v>0</v>
      </c>
      <c r="I43" s="98">
        <f t="shared" si="5"/>
        <v>0</v>
      </c>
      <c r="K43" s="99">
        <f t="shared" si="5"/>
        <v>8796</v>
      </c>
      <c r="L43" s="100">
        <f t="shared" si="3"/>
        <v>0</v>
      </c>
      <c r="M43" s="97">
        <f t="shared" si="5"/>
        <v>0</v>
      </c>
      <c r="N43" s="97">
        <f t="shared" si="5"/>
        <v>0</v>
      </c>
      <c r="O43" s="98">
        <f t="shared" si="4"/>
        <v>8796</v>
      </c>
    </row>
    <row r="45" spans="1:15" ht="14.4">
      <c r="A45" s="77" t="s">
        <v>26</v>
      </c>
      <c r="B45" s="90"/>
      <c r="C45" s="90"/>
      <c r="D45" s="90"/>
      <c r="E45" s="90"/>
      <c r="F45" s="90"/>
    </row>
    <row r="46" spans="1:15" ht="14.4">
      <c r="A46" s="77" t="s">
        <v>27</v>
      </c>
      <c r="B46" s="89"/>
      <c r="C46" s="89"/>
      <c r="D46" s="89"/>
      <c r="E46" s="89"/>
      <c r="F46" s="89"/>
    </row>
    <row r="47" spans="1:15" ht="14.4" thickBot="1"/>
    <row r="48" spans="1:15" ht="31.8" thickBot="1">
      <c r="A48" s="91" t="s">
        <v>51</v>
      </c>
      <c r="B48" s="81" t="s">
        <v>21</v>
      </c>
      <c r="C48" s="81" t="s">
        <v>22</v>
      </c>
      <c r="D48" s="81" t="s">
        <v>23</v>
      </c>
      <c r="E48" s="81" t="s">
        <v>24</v>
      </c>
      <c r="F48" s="85" t="s">
        <v>77</v>
      </c>
      <c r="K48" s="92" t="s">
        <v>81</v>
      </c>
      <c r="L48" s="85" t="s">
        <v>77</v>
      </c>
      <c r="M48" s="85" t="s">
        <v>76</v>
      </c>
      <c r="O48" s="92" t="s">
        <v>74</v>
      </c>
    </row>
    <row r="49" spans="1:15">
      <c r="A49" s="88" t="s">
        <v>19</v>
      </c>
      <c r="B49" s="14"/>
      <c r="C49" s="14"/>
      <c r="D49" s="14"/>
      <c r="E49" s="14"/>
      <c r="F49" s="78">
        <f t="shared" ref="F49" si="6">SUM(B49:E49)</f>
        <v>0</v>
      </c>
      <c r="K49" s="14"/>
      <c r="L49" s="78">
        <f t="shared" ref="L49:L69" si="7">F49</f>
        <v>0</v>
      </c>
      <c r="M49" s="41"/>
      <c r="O49" s="79">
        <f>K49+L49-M49</f>
        <v>0</v>
      </c>
    </row>
    <row r="50" spans="1:15">
      <c r="A50" s="77" t="s">
        <v>67</v>
      </c>
      <c r="B50" s="41"/>
      <c r="C50" s="41"/>
      <c r="D50" s="41"/>
      <c r="E50" s="41"/>
      <c r="F50" s="79">
        <f t="shared" ref="F50" si="8">SUM(B50:E50)</f>
        <v>0</v>
      </c>
      <c r="K50" s="14"/>
      <c r="L50" s="78">
        <f t="shared" si="7"/>
        <v>0</v>
      </c>
      <c r="M50" s="41"/>
      <c r="O50" s="79">
        <f t="shared" ref="O50:O69" si="9">K50+L50-M50</f>
        <v>0</v>
      </c>
    </row>
    <row r="51" spans="1:15">
      <c r="A51" s="77" t="s">
        <v>68</v>
      </c>
      <c r="B51" s="41"/>
      <c r="C51" s="41"/>
      <c r="D51" s="41"/>
      <c r="E51" s="41"/>
      <c r="F51" s="79">
        <f t="shared" ref="F51" si="10">SUM(B51:E51)</f>
        <v>0</v>
      </c>
      <c r="K51" s="14"/>
      <c r="L51" s="78">
        <f t="shared" si="7"/>
        <v>0</v>
      </c>
      <c r="M51" s="41"/>
      <c r="O51" s="79">
        <f t="shared" si="9"/>
        <v>0</v>
      </c>
    </row>
    <row r="53" spans="1:15">
      <c r="A53" s="77" t="s">
        <v>78</v>
      </c>
      <c r="B53" s="41"/>
      <c r="C53" s="41"/>
      <c r="D53" s="41"/>
      <c r="E53" s="41"/>
      <c r="F53" s="79">
        <f t="shared" ref="F53:F55" si="11">SUM(B53:E53)</f>
        <v>0</v>
      </c>
      <c r="K53" s="41"/>
      <c r="L53" s="79">
        <f t="shared" si="7"/>
        <v>0</v>
      </c>
      <c r="M53" s="41"/>
      <c r="O53" s="79">
        <f t="shared" si="9"/>
        <v>0</v>
      </c>
    </row>
    <row r="54" spans="1:15">
      <c r="A54" s="77" t="s">
        <v>67</v>
      </c>
      <c r="B54" s="41"/>
      <c r="C54" s="41"/>
      <c r="D54" s="41"/>
      <c r="E54" s="41"/>
      <c r="F54" s="79">
        <f t="shared" si="11"/>
        <v>0</v>
      </c>
      <c r="K54" s="41"/>
      <c r="L54" s="79">
        <f t="shared" si="7"/>
        <v>0</v>
      </c>
      <c r="M54" s="41"/>
      <c r="O54" s="79">
        <f t="shared" si="9"/>
        <v>0</v>
      </c>
    </row>
    <row r="55" spans="1:15">
      <c r="A55" s="77" t="s">
        <v>68</v>
      </c>
      <c r="B55" s="41"/>
      <c r="C55" s="41"/>
      <c r="D55" s="41"/>
      <c r="E55" s="41"/>
      <c r="F55" s="79">
        <f t="shared" si="11"/>
        <v>0</v>
      </c>
      <c r="K55" s="41"/>
      <c r="L55" s="79">
        <f t="shared" si="7"/>
        <v>0</v>
      </c>
      <c r="M55" s="41"/>
      <c r="O55" s="79">
        <f t="shared" si="9"/>
        <v>0</v>
      </c>
    </row>
    <row r="57" spans="1:15">
      <c r="A57" s="77" t="s">
        <v>53</v>
      </c>
      <c r="B57" s="41"/>
      <c r="C57" s="41"/>
      <c r="D57" s="41"/>
      <c r="E57" s="41"/>
      <c r="F57" s="79">
        <f t="shared" ref="F57:F59" si="12">SUM(B57:E57)</f>
        <v>0</v>
      </c>
      <c r="K57" s="41"/>
      <c r="L57" s="79">
        <f t="shared" si="7"/>
        <v>0</v>
      </c>
      <c r="M57" s="41"/>
      <c r="O57" s="79">
        <f t="shared" si="9"/>
        <v>0</v>
      </c>
    </row>
    <row r="58" spans="1:15">
      <c r="A58" s="77" t="s">
        <v>67</v>
      </c>
      <c r="B58" s="41"/>
      <c r="C58" s="41"/>
      <c r="D58" s="41"/>
      <c r="E58" s="41"/>
      <c r="F58" s="79">
        <f t="shared" si="12"/>
        <v>0</v>
      </c>
      <c r="K58" s="41"/>
      <c r="L58" s="79">
        <f t="shared" si="7"/>
        <v>0</v>
      </c>
      <c r="M58" s="41"/>
      <c r="O58" s="79">
        <f t="shared" si="9"/>
        <v>0</v>
      </c>
    </row>
    <row r="59" spans="1:15">
      <c r="A59" s="77" t="s">
        <v>68</v>
      </c>
      <c r="B59" s="41"/>
      <c r="C59" s="41"/>
      <c r="D59" s="41"/>
      <c r="E59" s="41"/>
      <c r="F59" s="79">
        <f t="shared" si="12"/>
        <v>0</v>
      </c>
      <c r="K59" s="41"/>
      <c r="L59" s="79">
        <f t="shared" si="7"/>
        <v>0</v>
      </c>
      <c r="M59" s="41"/>
      <c r="O59" s="79">
        <f t="shared" si="9"/>
        <v>0</v>
      </c>
    </row>
    <row r="61" spans="1:15">
      <c r="A61" s="77" t="s">
        <v>79</v>
      </c>
      <c r="B61" s="41"/>
      <c r="C61" s="41"/>
      <c r="D61" s="41"/>
      <c r="E61" s="41"/>
      <c r="F61" s="79">
        <f t="shared" ref="F61:F63" si="13">SUM(B61:E61)</f>
        <v>0</v>
      </c>
      <c r="K61" s="41"/>
      <c r="L61" s="79">
        <f t="shared" si="7"/>
        <v>0</v>
      </c>
      <c r="M61" s="41"/>
      <c r="O61" s="79">
        <f t="shared" si="9"/>
        <v>0</v>
      </c>
    </row>
    <row r="62" spans="1:15">
      <c r="A62" s="77" t="s">
        <v>67</v>
      </c>
      <c r="B62" s="41"/>
      <c r="C62" s="41"/>
      <c r="D62" s="41"/>
      <c r="E62" s="41"/>
      <c r="F62" s="79">
        <f t="shared" si="13"/>
        <v>0</v>
      </c>
      <c r="K62" s="41"/>
      <c r="L62" s="79">
        <f t="shared" si="7"/>
        <v>0</v>
      </c>
      <c r="M62" s="41"/>
      <c r="O62" s="79">
        <f t="shared" si="9"/>
        <v>0</v>
      </c>
    </row>
    <row r="63" spans="1:15">
      <c r="A63" s="77" t="s">
        <v>68</v>
      </c>
      <c r="B63" s="41"/>
      <c r="C63" s="41"/>
      <c r="D63" s="41"/>
      <c r="E63" s="41"/>
      <c r="F63" s="79">
        <f t="shared" si="13"/>
        <v>0</v>
      </c>
      <c r="K63" s="14"/>
      <c r="L63" s="78">
        <f t="shared" si="7"/>
        <v>0</v>
      </c>
      <c r="M63" s="41"/>
      <c r="O63" s="79">
        <f t="shared" si="9"/>
        <v>0</v>
      </c>
    </row>
    <row r="65" spans="1:15">
      <c r="A65" s="77" t="s">
        <v>82</v>
      </c>
      <c r="B65" s="41"/>
      <c r="C65" s="41"/>
      <c r="D65" s="41"/>
      <c r="E65" s="41"/>
      <c r="F65" s="79">
        <f t="shared" ref="F65:F67" si="14">SUM(B65:E65)</f>
        <v>0</v>
      </c>
      <c r="K65" s="41"/>
      <c r="L65" s="79">
        <f t="shared" si="7"/>
        <v>0</v>
      </c>
      <c r="M65" s="41"/>
      <c r="O65" s="79">
        <f t="shared" si="9"/>
        <v>0</v>
      </c>
    </row>
    <row r="66" spans="1:15">
      <c r="A66" s="77" t="s">
        <v>67</v>
      </c>
      <c r="B66" s="41"/>
      <c r="C66" s="41"/>
      <c r="D66" s="41"/>
      <c r="E66" s="41"/>
      <c r="F66" s="79">
        <f t="shared" si="14"/>
        <v>0</v>
      </c>
      <c r="K66" s="41"/>
      <c r="L66" s="79">
        <f t="shared" si="7"/>
        <v>0</v>
      </c>
      <c r="M66" s="41"/>
      <c r="O66" s="79">
        <f t="shared" si="9"/>
        <v>0</v>
      </c>
    </row>
    <row r="67" spans="1:15">
      <c r="A67" s="77" t="s">
        <v>68</v>
      </c>
      <c r="B67" s="41"/>
      <c r="C67" s="41"/>
      <c r="D67" s="41"/>
      <c r="E67" s="41"/>
      <c r="F67" s="79">
        <f t="shared" si="14"/>
        <v>0</v>
      </c>
      <c r="K67" s="41"/>
      <c r="L67" s="79">
        <f t="shared" si="7"/>
        <v>0</v>
      </c>
      <c r="M67" s="41"/>
      <c r="O67" s="79">
        <f t="shared" si="9"/>
        <v>0</v>
      </c>
    </row>
    <row r="69" spans="1:15">
      <c r="A69" s="77" t="s">
        <v>56</v>
      </c>
      <c r="B69" s="41"/>
      <c r="C69" s="41"/>
      <c r="D69" s="41"/>
      <c r="E69" s="41"/>
      <c r="F69" s="79">
        <f t="shared" ref="F69" si="15">SUM(B69:E69)</f>
        <v>0</v>
      </c>
      <c r="K69" s="41"/>
      <c r="L69" s="79">
        <f t="shared" si="7"/>
        <v>0</v>
      </c>
      <c r="M69" s="41"/>
      <c r="O69" s="79">
        <f t="shared" si="9"/>
        <v>0</v>
      </c>
    </row>
  </sheetData>
  <mergeCells count="2">
    <mergeCell ref="F1:O1"/>
    <mergeCell ref="A2:C2"/>
  </mergeCells>
  <pageMargins left="0.70866141732283472" right="0.70866141732283472" top="0.74803149606299213" bottom="0.74803149606299213" header="0.31496062992125984" footer="0.31496062992125984"/>
  <pageSetup scale="57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6B704-7911-40BF-A311-64674029F0BA}">
  <dimension ref="A1:AZ69"/>
  <sheetViews>
    <sheetView showGridLines="0" zoomScale="85" zoomScaleNormal="85" workbookViewId="0">
      <pane xSplit="3" ySplit="4" topLeftCell="D5" activePane="bottomRight" state="frozen"/>
      <selection pane="topRight" activeCell="B1" sqref="B1"/>
      <selection pane="bottomLeft" activeCell="A8" sqref="A8"/>
      <selection pane="bottomRight" activeCell="H48" sqref="H48"/>
    </sheetView>
  </sheetViews>
  <sheetFormatPr defaultColWidth="9.109375" defaultRowHeight="13.8"/>
  <cols>
    <col min="1" max="1" width="12.33203125" style="2" customWidth="1"/>
    <col min="2" max="4" width="10" style="2" customWidth="1"/>
    <col min="5" max="5" width="11" style="2" customWidth="1"/>
    <col min="6" max="6" width="10" style="2" customWidth="1"/>
    <col min="7" max="7" width="7.33203125" style="2" customWidth="1"/>
    <col min="8" max="9" width="10" style="2" customWidth="1"/>
    <col min="10" max="10" width="7.33203125" style="2" customWidth="1"/>
    <col min="11" max="11" width="12.109375" style="2" customWidth="1"/>
    <col min="12" max="12" width="11.33203125" style="2" customWidth="1"/>
    <col min="13" max="13" width="15.109375" style="2" bestFit="1" customWidth="1"/>
    <col min="14" max="14" width="10" style="2" customWidth="1"/>
    <col min="15" max="15" width="11" style="2" bestFit="1" customWidth="1"/>
    <col min="16" max="16" width="5.88671875" style="2" bestFit="1" customWidth="1"/>
    <col min="17" max="47" width="7.33203125" style="2" customWidth="1"/>
    <col min="48" max="48" width="1.5546875" style="2" customWidth="1"/>
    <col min="49" max="49" width="9.44140625" style="2" customWidth="1"/>
    <col min="50" max="50" width="1.33203125" style="2" customWidth="1"/>
    <col min="51" max="51" width="12.6640625" style="2" bestFit="1" customWidth="1"/>
    <col min="52" max="52" width="10.33203125" style="2" bestFit="1" customWidth="1"/>
    <col min="53" max="16384" width="9.109375" style="2"/>
  </cols>
  <sheetData>
    <row r="1" spans="1:52" ht="15" customHeight="1">
      <c r="A1" s="83" t="s">
        <v>69</v>
      </c>
      <c r="F1" s="110" t="s">
        <v>66</v>
      </c>
      <c r="G1" s="110"/>
      <c r="H1" s="110"/>
      <c r="I1" s="110"/>
      <c r="J1" s="110"/>
      <c r="K1" s="110"/>
      <c r="L1" s="110"/>
      <c r="M1" s="110"/>
      <c r="N1" s="110"/>
      <c r="O1" s="110"/>
    </row>
    <row r="2" spans="1:52" ht="14.4">
      <c r="A2" s="111">
        <v>45519</v>
      </c>
      <c r="B2" s="112"/>
      <c r="C2" s="112"/>
    </row>
    <row r="3" spans="1:52" ht="14.4" thickBot="1"/>
    <row r="4" spans="1:52" s="80" customFormat="1" ht="31.8" thickBot="1">
      <c r="A4" s="86" t="s">
        <v>73</v>
      </c>
      <c r="B4" s="81" t="s">
        <v>21</v>
      </c>
      <c r="C4" s="81" t="s">
        <v>22</v>
      </c>
      <c r="D4" s="81" t="s">
        <v>23</v>
      </c>
      <c r="E4" s="81" t="s">
        <v>24</v>
      </c>
      <c r="F4" s="85" t="s">
        <v>70</v>
      </c>
      <c r="H4" s="86" t="s">
        <v>80</v>
      </c>
      <c r="I4" s="85" t="s">
        <v>71</v>
      </c>
      <c r="K4" s="92" t="s">
        <v>81</v>
      </c>
      <c r="L4" s="85" t="s">
        <v>70</v>
      </c>
      <c r="M4" s="84" t="s">
        <v>29</v>
      </c>
      <c r="N4" s="87" t="s">
        <v>72</v>
      </c>
      <c r="O4" s="85" t="s">
        <v>75</v>
      </c>
      <c r="AD4" s="82"/>
      <c r="AE4" s="82"/>
      <c r="AF4" s="82"/>
      <c r="AG4" s="82"/>
      <c r="AH4" s="82"/>
      <c r="AI4" s="82"/>
      <c r="AJ4" s="82"/>
      <c r="AK4" s="82"/>
      <c r="AL4" s="82"/>
      <c r="AM4" s="82"/>
      <c r="AN4" s="82"/>
      <c r="AO4" s="82"/>
      <c r="AP4" s="82"/>
      <c r="AQ4" s="82"/>
      <c r="AR4" s="82"/>
      <c r="AS4" s="82"/>
      <c r="AT4" s="82"/>
      <c r="AU4" s="82"/>
      <c r="AV4" s="82"/>
      <c r="AW4" s="82"/>
      <c r="AX4" s="82"/>
      <c r="AY4" s="82"/>
      <c r="AZ4" s="82"/>
    </row>
    <row r="5" spans="1:52" ht="14.4">
      <c r="A5" s="93" t="s">
        <v>2</v>
      </c>
      <c r="B5" s="14"/>
      <c r="C5" s="14"/>
      <c r="D5" s="14"/>
      <c r="E5" s="14"/>
      <c r="F5" s="94">
        <f>SUM(B5:E5)</f>
        <v>0</v>
      </c>
      <c r="H5" s="55"/>
      <c r="I5" s="94">
        <f>H5+F5</f>
        <v>0</v>
      </c>
      <c r="K5" s="55"/>
      <c r="L5" s="78">
        <f>F5</f>
        <v>0</v>
      </c>
      <c r="M5" s="14"/>
      <c r="N5" s="14"/>
      <c r="O5" s="94">
        <f t="shared" ref="O5:O23" si="0">K5-L5+M5+N5</f>
        <v>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52" ht="14.4">
      <c r="A6" s="95" t="s">
        <v>3</v>
      </c>
      <c r="B6" s="14"/>
      <c r="C6" s="14"/>
      <c r="D6" s="14"/>
      <c r="E6" s="14"/>
      <c r="F6" s="94">
        <f t="shared" ref="F6:F42" si="1">SUM(B6:E6)</f>
        <v>0</v>
      </c>
      <c r="H6" s="55"/>
      <c r="I6" s="94">
        <f t="shared" ref="I6:I42" si="2">H6+F6</f>
        <v>0</v>
      </c>
      <c r="K6" s="55"/>
      <c r="L6" s="78">
        <f t="shared" ref="L6:L43" si="3">F6</f>
        <v>0</v>
      </c>
      <c r="M6" s="14"/>
      <c r="N6" s="14"/>
      <c r="O6" s="94">
        <f t="shared" si="0"/>
        <v>0</v>
      </c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52" ht="14.4">
      <c r="A7" s="95" t="s">
        <v>4</v>
      </c>
      <c r="B7" s="14"/>
      <c r="C7" s="14"/>
      <c r="D7" s="14"/>
      <c r="E7" s="14"/>
      <c r="F7" s="94">
        <f t="shared" si="1"/>
        <v>0</v>
      </c>
      <c r="H7" s="55"/>
      <c r="I7" s="94">
        <f t="shared" si="2"/>
        <v>0</v>
      </c>
      <c r="K7" s="55"/>
      <c r="L7" s="78">
        <f t="shared" si="3"/>
        <v>0</v>
      </c>
      <c r="M7" s="14"/>
      <c r="N7" s="14"/>
      <c r="O7" s="94">
        <f t="shared" si="0"/>
        <v>0</v>
      </c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</row>
    <row r="8" spans="1:52" ht="14.4">
      <c r="A8" s="95" t="s">
        <v>5</v>
      </c>
      <c r="B8" s="14"/>
      <c r="C8" s="14"/>
      <c r="D8" s="14"/>
      <c r="E8" s="14"/>
      <c r="F8" s="94">
        <f t="shared" si="1"/>
        <v>0</v>
      </c>
      <c r="H8" s="55"/>
      <c r="I8" s="94">
        <f t="shared" si="2"/>
        <v>0</v>
      </c>
      <c r="K8" s="55"/>
      <c r="L8" s="78">
        <f t="shared" si="3"/>
        <v>0</v>
      </c>
      <c r="M8" s="14"/>
      <c r="N8" s="14"/>
      <c r="O8" s="94">
        <f t="shared" si="0"/>
        <v>0</v>
      </c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</row>
    <row r="9" spans="1:52" s="6" customFormat="1" ht="14.4">
      <c r="A9" s="95" t="s">
        <v>6</v>
      </c>
      <c r="B9" s="14"/>
      <c r="C9" s="14"/>
      <c r="D9" s="14"/>
      <c r="E9" s="14"/>
      <c r="F9" s="94">
        <f t="shared" si="1"/>
        <v>0</v>
      </c>
      <c r="G9" s="2"/>
      <c r="H9" s="55"/>
      <c r="I9" s="94">
        <f t="shared" si="2"/>
        <v>0</v>
      </c>
      <c r="J9" s="2"/>
      <c r="K9" s="55"/>
      <c r="L9" s="78">
        <f t="shared" si="3"/>
        <v>0</v>
      </c>
      <c r="M9" s="14"/>
      <c r="N9" s="14"/>
      <c r="O9" s="94">
        <f t="shared" si="0"/>
        <v>0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</row>
    <row r="10" spans="1:52" ht="14.4">
      <c r="A10" s="95" t="s">
        <v>7</v>
      </c>
      <c r="B10" s="14"/>
      <c r="C10" s="14"/>
      <c r="D10" s="14"/>
      <c r="E10" s="14"/>
      <c r="F10" s="94">
        <f t="shared" si="1"/>
        <v>0</v>
      </c>
      <c r="H10" s="55"/>
      <c r="I10" s="94">
        <f t="shared" si="2"/>
        <v>0</v>
      </c>
      <c r="K10" s="55"/>
      <c r="L10" s="78">
        <f t="shared" si="3"/>
        <v>0</v>
      </c>
      <c r="M10" s="14"/>
      <c r="N10" s="14"/>
      <c r="O10" s="94">
        <f t="shared" si="0"/>
        <v>0</v>
      </c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</row>
    <row r="11" spans="1:52" ht="14.4">
      <c r="A11" s="95" t="s">
        <v>8</v>
      </c>
      <c r="B11" s="14"/>
      <c r="C11" s="14"/>
      <c r="D11" s="14"/>
      <c r="E11" s="14"/>
      <c r="F11" s="94">
        <f t="shared" si="1"/>
        <v>0</v>
      </c>
      <c r="H11" s="55"/>
      <c r="I11" s="94">
        <f t="shared" si="2"/>
        <v>0</v>
      </c>
      <c r="K11" s="55"/>
      <c r="L11" s="78">
        <f t="shared" si="3"/>
        <v>0</v>
      </c>
      <c r="M11" s="14"/>
      <c r="N11" s="14"/>
      <c r="O11" s="94">
        <f t="shared" si="0"/>
        <v>0</v>
      </c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</row>
    <row r="12" spans="1:52" ht="14.4">
      <c r="A12" s="95" t="s">
        <v>9</v>
      </c>
      <c r="B12" s="14"/>
      <c r="C12" s="14"/>
      <c r="D12" s="14"/>
      <c r="E12" s="14"/>
      <c r="F12" s="94">
        <f t="shared" si="1"/>
        <v>0</v>
      </c>
      <c r="H12" s="55"/>
      <c r="I12" s="94">
        <f t="shared" si="2"/>
        <v>0</v>
      </c>
      <c r="K12" s="55"/>
      <c r="L12" s="78">
        <f t="shared" si="3"/>
        <v>0</v>
      </c>
      <c r="M12" s="14"/>
      <c r="N12" s="14"/>
      <c r="O12" s="94">
        <f t="shared" si="0"/>
        <v>0</v>
      </c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</row>
    <row r="13" spans="1:52" ht="14.4">
      <c r="A13" s="95" t="s">
        <v>10</v>
      </c>
      <c r="B13" s="14">
        <v>1</v>
      </c>
      <c r="C13" s="14">
        <v>1</v>
      </c>
      <c r="D13" s="14">
        <v>0</v>
      </c>
      <c r="E13" s="14"/>
      <c r="F13" s="94">
        <f t="shared" si="1"/>
        <v>2</v>
      </c>
      <c r="H13" s="55">
        <v>66</v>
      </c>
      <c r="I13" s="94">
        <f t="shared" si="2"/>
        <v>68</v>
      </c>
      <c r="K13" s="55"/>
      <c r="L13" s="78">
        <f t="shared" si="3"/>
        <v>2</v>
      </c>
      <c r="M13" s="14"/>
      <c r="N13" s="14"/>
      <c r="O13" s="94">
        <f t="shared" si="0"/>
        <v>-2</v>
      </c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</row>
    <row r="14" spans="1:52" ht="14.4">
      <c r="A14" s="95" t="s">
        <v>11</v>
      </c>
      <c r="B14" s="14"/>
      <c r="C14" s="14"/>
      <c r="D14" s="14"/>
      <c r="E14" s="14"/>
      <c r="F14" s="94">
        <f t="shared" si="1"/>
        <v>0</v>
      </c>
      <c r="H14" s="55"/>
      <c r="I14" s="94">
        <f t="shared" si="2"/>
        <v>0</v>
      </c>
      <c r="K14" s="55"/>
      <c r="L14" s="78">
        <f t="shared" si="3"/>
        <v>0</v>
      </c>
      <c r="M14" s="14"/>
      <c r="N14" s="14"/>
      <c r="O14" s="94">
        <f t="shared" si="0"/>
        <v>0</v>
      </c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</row>
    <row r="15" spans="1:52" ht="14.4">
      <c r="A15" s="95" t="s">
        <v>12</v>
      </c>
      <c r="B15" s="14"/>
      <c r="C15" s="14">
        <v>0</v>
      </c>
      <c r="D15" s="14">
        <v>0</v>
      </c>
      <c r="E15" s="14"/>
      <c r="F15" s="94">
        <f t="shared" si="1"/>
        <v>0</v>
      </c>
      <c r="H15" s="55">
        <v>5</v>
      </c>
      <c r="I15" s="94">
        <f t="shared" si="2"/>
        <v>5</v>
      </c>
      <c r="K15" s="55"/>
      <c r="L15" s="78">
        <f t="shared" si="3"/>
        <v>0</v>
      </c>
      <c r="M15" s="14"/>
      <c r="N15" s="14"/>
      <c r="O15" s="94">
        <f t="shared" si="0"/>
        <v>0</v>
      </c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</row>
    <row r="16" spans="1:52" ht="14.4">
      <c r="A16" s="95" t="s">
        <v>13</v>
      </c>
      <c r="B16" s="14">
        <v>1</v>
      </c>
      <c r="C16" s="14">
        <v>5</v>
      </c>
      <c r="D16" s="14">
        <v>4</v>
      </c>
      <c r="E16" s="14"/>
      <c r="F16" s="94">
        <f t="shared" si="1"/>
        <v>10</v>
      </c>
      <c r="H16" s="55">
        <v>60</v>
      </c>
      <c r="I16" s="94">
        <f t="shared" si="2"/>
        <v>70</v>
      </c>
      <c r="K16" s="55"/>
      <c r="L16" s="78">
        <f t="shared" si="3"/>
        <v>10</v>
      </c>
      <c r="M16" s="14"/>
      <c r="N16" s="14"/>
      <c r="O16" s="94">
        <f t="shared" si="0"/>
        <v>-10</v>
      </c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</row>
    <row r="17" spans="1:52" ht="14.4">
      <c r="A17" s="95" t="s">
        <v>14</v>
      </c>
      <c r="B17" s="14">
        <v>0</v>
      </c>
      <c r="C17" s="14">
        <v>1</v>
      </c>
      <c r="D17" s="14">
        <v>0</v>
      </c>
      <c r="E17" s="14"/>
      <c r="F17" s="94">
        <f t="shared" si="1"/>
        <v>1</v>
      </c>
      <c r="H17" s="55">
        <v>5</v>
      </c>
      <c r="I17" s="94">
        <f t="shared" si="2"/>
        <v>6</v>
      </c>
      <c r="K17" s="55"/>
      <c r="L17" s="78">
        <f t="shared" si="3"/>
        <v>1</v>
      </c>
      <c r="M17" s="14"/>
      <c r="N17" s="14"/>
      <c r="O17" s="94">
        <f t="shared" si="0"/>
        <v>-1</v>
      </c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</row>
    <row r="18" spans="1:52" s="6" customFormat="1" ht="14.4">
      <c r="A18" s="95" t="s">
        <v>15</v>
      </c>
      <c r="B18" s="14"/>
      <c r="C18" s="14"/>
      <c r="D18" s="14"/>
      <c r="E18" s="14"/>
      <c r="F18" s="94">
        <f t="shared" si="1"/>
        <v>0</v>
      </c>
      <c r="G18" s="2"/>
      <c r="H18" s="55"/>
      <c r="I18" s="94">
        <f t="shared" si="2"/>
        <v>0</v>
      </c>
      <c r="J18" s="2"/>
      <c r="K18" s="55"/>
      <c r="L18" s="78">
        <f t="shared" si="3"/>
        <v>0</v>
      </c>
      <c r="M18" s="14"/>
      <c r="N18" s="14"/>
      <c r="O18" s="94">
        <f t="shared" si="0"/>
        <v>0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</row>
    <row r="19" spans="1:52" s="6" customFormat="1" ht="14.4">
      <c r="A19" s="95" t="s">
        <v>16</v>
      </c>
      <c r="B19" s="14">
        <v>0</v>
      </c>
      <c r="C19" s="14"/>
      <c r="D19" s="14">
        <v>0</v>
      </c>
      <c r="E19" s="14"/>
      <c r="F19" s="94">
        <f t="shared" si="1"/>
        <v>0</v>
      </c>
      <c r="G19" s="2"/>
      <c r="H19" s="55">
        <v>5</v>
      </c>
      <c r="I19" s="94">
        <f t="shared" si="2"/>
        <v>5</v>
      </c>
      <c r="J19" s="2"/>
      <c r="K19" s="55"/>
      <c r="L19" s="78">
        <f t="shared" si="3"/>
        <v>0</v>
      </c>
      <c r="M19" s="14"/>
      <c r="N19" s="14"/>
      <c r="O19" s="94">
        <f t="shared" si="0"/>
        <v>0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</row>
    <row r="20" spans="1:52" ht="14.4">
      <c r="A20" s="95" t="s">
        <v>17</v>
      </c>
      <c r="B20" s="14"/>
      <c r="C20" s="14"/>
      <c r="D20" s="14"/>
      <c r="E20" s="14"/>
      <c r="F20" s="94">
        <f t="shared" si="1"/>
        <v>0</v>
      </c>
      <c r="H20" s="55"/>
      <c r="I20" s="94">
        <f t="shared" si="2"/>
        <v>0</v>
      </c>
      <c r="K20" s="55"/>
      <c r="L20" s="78">
        <f t="shared" si="3"/>
        <v>0</v>
      </c>
      <c r="M20" s="14"/>
      <c r="N20" s="14"/>
      <c r="O20" s="94">
        <f t="shared" si="0"/>
        <v>0</v>
      </c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</row>
    <row r="21" spans="1:52" ht="14.4">
      <c r="A21" s="95" t="s">
        <v>18</v>
      </c>
      <c r="B21" s="14"/>
      <c r="C21" s="14"/>
      <c r="D21" s="14"/>
      <c r="E21" s="14"/>
      <c r="F21" s="94">
        <f t="shared" si="1"/>
        <v>0</v>
      </c>
      <c r="H21" s="55"/>
      <c r="I21" s="94">
        <f t="shared" si="2"/>
        <v>0</v>
      </c>
      <c r="K21" s="55"/>
      <c r="L21" s="78">
        <f t="shared" si="3"/>
        <v>0</v>
      </c>
      <c r="M21" s="14"/>
      <c r="N21" s="14"/>
      <c r="O21" s="94">
        <f t="shared" si="0"/>
        <v>0</v>
      </c>
      <c r="AW21" s="47" t="e">
        <f>#REF!-AW20</f>
        <v>#REF!</v>
      </c>
    </row>
    <row r="22" spans="1:52" s="6" customFormat="1" ht="14.4">
      <c r="A22" s="95" t="s">
        <v>19</v>
      </c>
      <c r="B22" s="14">
        <v>2</v>
      </c>
      <c r="C22" s="14"/>
      <c r="D22" s="14">
        <v>1</v>
      </c>
      <c r="E22" s="14"/>
      <c r="F22" s="94">
        <f t="shared" si="1"/>
        <v>3</v>
      </c>
      <c r="G22" s="2"/>
      <c r="H22" s="55">
        <v>72</v>
      </c>
      <c r="I22" s="94">
        <f t="shared" si="2"/>
        <v>75</v>
      </c>
      <c r="J22" s="2"/>
      <c r="K22" s="55"/>
      <c r="L22" s="78">
        <f t="shared" si="3"/>
        <v>3</v>
      </c>
      <c r="M22" s="14"/>
      <c r="N22" s="14"/>
      <c r="O22" s="94">
        <f t="shared" si="0"/>
        <v>-3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52" s="6" customFormat="1" ht="14.4">
      <c r="A23" s="95" t="s">
        <v>20</v>
      </c>
      <c r="B23" s="14"/>
      <c r="C23" s="14"/>
      <c r="D23" s="14"/>
      <c r="E23" s="14"/>
      <c r="F23" s="94">
        <f t="shared" si="1"/>
        <v>0</v>
      </c>
      <c r="G23" s="2"/>
      <c r="H23" s="55"/>
      <c r="I23" s="94">
        <f t="shared" si="2"/>
        <v>0</v>
      </c>
      <c r="J23" s="2"/>
      <c r="K23" s="55"/>
      <c r="L23" s="78">
        <f t="shared" si="3"/>
        <v>0</v>
      </c>
      <c r="M23" s="14"/>
      <c r="N23" s="14"/>
      <c r="O23" s="94">
        <f t="shared" si="0"/>
        <v>0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52" ht="14.4">
      <c r="A24" s="95" t="s">
        <v>32</v>
      </c>
      <c r="B24" s="14">
        <v>5</v>
      </c>
      <c r="C24" s="14">
        <v>107</v>
      </c>
      <c r="D24" s="14">
        <v>37</v>
      </c>
      <c r="E24" s="14"/>
      <c r="F24" s="94">
        <f t="shared" si="1"/>
        <v>149</v>
      </c>
      <c r="H24" s="55">
        <v>2104</v>
      </c>
      <c r="I24" s="94">
        <f t="shared" si="2"/>
        <v>2253</v>
      </c>
      <c r="K24" s="55"/>
      <c r="L24" s="78">
        <f t="shared" si="3"/>
        <v>149</v>
      </c>
      <c r="M24" s="14"/>
      <c r="N24" s="14"/>
      <c r="O24" s="94">
        <f>K24-L24+M24+N24</f>
        <v>-149</v>
      </c>
    </row>
    <row r="25" spans="1:52" ht="14.4">
      <c r="A25" s="95" t="s">
        <v>33</v>
      </c>
      <c r="B25" s="14">
        <v>0</v>
      </c>
      <c r="C25" s="14">
        <v>0</v>
      </c>
      <c r="D25" s="14">
        <v>0</v>
      </c>
      <c r="E25" s="14"/>
      <c r="F25" s="94">
        <f t="shared" si="1"/>
        <v>0</v>
      </c>
      <c r="H25" s="55">
        <v>10</v>
      </c>
      <c r="I25" s="94">
        <f t="shared" si="2"/>
        <v>10</v>
      </c>
      <c r="K25" s="55"/>
      <c r="L25" s="78">
        <f t="shared" si="3"/>
        <v>0</v>
      </c>
      <c r="M25" s="14"/>
      <c r="N25" s="14"/>
      <c r="O25" s="94">
        <f t="shared" ref="O25:O43" si="4">K25-L25+M25+N25</f>
        <v>0</v>
      </c>
    </row>
    <row r="26" spans="1:52" ht="14.4">
      <c r="A26" s="95" t="s">
        <v>34</v>
      </c>
      <c r="B26" s="14"/>
      <c r="C26" s="14">
        <v>0</v>
      </c>
      <c r="D26" s="14">
        <v>0</v>
      </c>
      <c r="E26" s="14"/>
      <c r="F26" s="94">
        <f t="shared" si="1"/>
        <v>0</v>
      </c>
      <c r="H26" s="55">
        <v>63</v>
      </c>
      <c r="I26" s="94">
        <f t="shared" si="2"/>
        <v>63</v>
      </c>
      <c r="K26" s="55"/>
      <c r="L26" s="78">
        <f t="shared" si="3"/>
        <v>0</v>
      </c>
      <c r="M26" s="14"/>
      <c r="N26" s="14"/>
      <c r="O26" s="94">
        <f t="shared" si="4"/>
        <v>0</v>
      </c>
    </row>
    <row r="27" spans="1:52" ht="14.4">
      <c r="A27" s="95" t="s">
        <v>35</v>
      </c>
      <c r="B27" s="14">
        <v>9</v>
      </c>
      <c r="C27" s="14">
        <v>13</v>
      </c>
      <c r="D27" s="14">
        <v>15</v>
      </c>
      <c r="E27" s="14"/>
      <c r="F27" s="94">
        <f t="shared" si="1"/>
        <v>37</v>
      </c>
      <c r="H27" s="55">
        <v>288</v>
      </c>
      <c r="I27" s="94">
        <f t="shared" si="2"/>
        <v>325</v>
      </c>
      <c r="K27" s="55"/>
      <c r="L27" s="78">
        <f t="shared" si="3"/>
        <v>37</v>
      </c>
      <c r="M27" s="14"/>
      <c r="N27" s="14"/>
      <c r="O27" s="94">
        <f t="shared" si="4"/>
        <v>-37</v>
      </c>
    </row>
    <row r="28" spans="1:52" ht="14.4">
      <c r="A28" s="95" t="s">
        <v>36</v>
      </c>
      <c r="B28" s="14">
        <v>62</v>
      </c>
      <c r="C28" s="14">
        <v>206</v>
      </c>
      <c r="D28" s="14">
        <v>120</v>
      </c>
      <c r="E28" s="14"/>
      <c r="F28" s="94">
        <f t="shared" si="1"/>
        <v>388</v>
      </c>
      <c r="H28" s="55">
        <v>5832</v>
      </c>
      <c r="I28" s="94">
        <f t="shared" si="2"/>
        <v>6220</v>
      </c>
      <c r="K28" s="55"/>
      <c r="L28" s="78">
        <f t="shared" si="3"/>
        <v>388</v>
      </c>
      <c r="M28" s="14"/>
      <c r="N28" s="14"/>
      <c r="O28" s="94">
        <f t="shared" si="4"/>
        <v>-388</v>
      </c>
    </row>
    <row r="29" spans="1:52" ht="14.4">
      <c r="A29" s="95" t="s">
        <v>37</v>
      </c>
      <c r="B29" s="14"/>
      <c r="C29" s="14"/>
      <c r="D29" s="14"/>
      <c r="E29" s="14"/>
      <c r="F29" s="94">
        <f t="shared" si="1"/>
        <v>0</v>
      </c>
      <c r="H29" s="55">
        <v>5</v>
      </c>
      <c r="I29" s="94">
        <f t="shared" si="2"/>
        <v>5</v>
      </c>
      <c r="K29" s="55"/>
      <c r="L29" s="78">
        <f t="shared" si="3"/>
        <v>0</v>
      </c>
      <c r="M29" s="14"/>
      <c r="N29" s="14"/>
      <c r="O29" s="94">
        <f t="shared" si="4"/>
        <v>0</v>
      </c>
    </row>
    <row r="30" spans="1:52" ht="14.4">
      <c r="A30" s="95" t="s">
        <v>38</v>
      </c>
      <c r="B30" s="14"/>
      <c r="C30" s="14"/>
      <c r="D30" s="14"/>
      <c r="E30" s="14"/>
      <c r="F30" s="94">
        <f t="shared" si="1"/>
        <v>0</v>
      </c>
      <c r="H30" s="55"/>
      <c r="I30" s="94">
        <f t="shared" si="2"/>
        <v>0</v>
      </c>
      <c r="K30" s="55"/>
      <c r="L30" s="78">
        <f t="shared" si="3"/>
        <v>0</v>
      </c>
      <c r="M30" s="14"/>
      <c r="N30" s="14"/>
      <c r="O30" s="94">
        <f t="shared" si="4"/>
        <v>0</v>
      </c>
    </row>
    <row r="31" spans="1:52" ht="14.4">
      <c r="A31" s="95" t="s">
        <v>39</v>
      </c>
      <c r="B31" s="14"/>
      <c r="C31" s="14"/>
      <c r="D31" s="14"/>
      <c r="E31" s="14"/>
      <c r="F31" s="94">
        <f t="shared" si="1"/>
        <v>0</v>
      </c>
      <c r="H31" s="55"/>
      <c r="I31" s="94">
        <f t="shared" si="2"/>
        <v>0</v>
      </c>
      <c r="K31" s="55"/>
      <c r="L31" s="78">
        <f t="shared" si="3"/>
        <v>0</v>
      </c>
      <c r="M31" s="14"/>
      <c r="N31" s="14"/>
      <c r="O31" s="94">
        <f t="shared" si="4"/>
        <v>0</v>
      </c>
    </row>
    <row r="32" spans="1:52" ht="14.4">
      <c r="A32" s="95" t="s">
        <v>40</v>
      </c>
      <c r="B32" s="14"/>
      <c r="C32" s="14"/>
      <c r="D32" s="14"/>
      <c r="E32" s="14"/>
      <c r="F32" s="94">
        <f t="shared" si="1"/>
        <v>0</v>
      </c>
      <c r="H32" s="55"/>
      <c r="I32" s="94">
        <f t="shared" si="2"/>
        <v>0</v>
      </c>
      <c r="K32" s="55"/>
      <c r="L32" s="78">
        <f t="shared" si="3"/>
        <v>0</v>
      </c>
      <c r="M32" s="14"/>
      <c r="N32" s="14"/>
      <c r="O32" s="94">
        <f t="shared" si="4"/>
        <v>0</v>
      </c>
    </row>
    <row r="33" spans="1:15" ht="14.4">
      <c r="A33" s="95" t="s">
        <v>41</v>
      </c>
      <c r="B33" s="14"/>
      <c r="C33" s="14">
        <v>0</v>
      </c>
      <c r="D33" s="14">
        <v>0</v>
      </c>
      <c r="E33" s="14"/>
      <c r="F33" s="94">
        <f t="shared" si="1"/>
        <v>0</v>
      </c>
      <c r="H33" s="55">
        <v>56</v>
      </c>
      <c r="I33" s="94">
        <f t="shared" si="2"/>
        <v>56</v>
      </c>
      <c r="K33" s="55"/>
      <c r="L33" s="78">
        <f t="shared" si="3"/>
        <v>0</v>
      </c>
      <c r="M33" s="14"/>
      <c r="N33" s="14"/>
      <c r="O33" s="94">
        <f t="shared" si="4"/>
        <v>0</v>
      </c>
    </row>
    <row r="34" spans="1:15" ht="14.4">
      <c r="A34" s="95" t="s">
        <v>42</v>
      </c>
      <c r="B34" s="14"/>
      <c r="C34" s="14"/>
      <c r="D34" s="14"/>
      <c r="E34" s="14"/>
      <c r="F34" s="94">
        <f t="shared" si="1"/>
        <v>0</v>
      </c>
      <c r="H34" s="55"/>
      <c r="I34" s="94">
        <f t="shared" si="2"/>
        <v>0</v>
      </c>
      <c r="K34" s="55"/>
      <c r="L34" s="78">
        <f t="shared" si="3"/>
        <v>0</v>
      </c>
      <c r="M34" s="14"/>
      <c r="N34" s="14"/>
      <c r="O34" s="94">
        <f t="shared" si="4"/>
        <v>0</v>
      </c>
    </row>
    <row r="35" spans="1:15" ht="14.4">
      <c r="A35" s="95" t="s">
        <v>43</v>
      </c>
      <c r="B35" s="14"/>
      <c r="C35" s="14"/>
      <c r="D35" s="14"/>
      <c r="E35" s="14"/>
      <c r="F35" s="94">
        <f t="shared" si="1"/>
        <v>0</v>
      </c>
      <c r="H35" s="55"/>
      <c r="I35" s="94">
        <f t="shared" si="2"/>
        <v>0</v>
      </c>
      <c r="K35" s="55"/>
      <c r="L35" s="78">
        <f t="shared" si="3"/>
        <v>0</v>
      </c>
      <c r="M35" s="14"/>
      <c r="N35" s="14"/>
      <c r="O35" s="94">
        <f t="shared" si="4"/>
        <v>0</v>
      </c>
    </row>
    <row r="36" spans="1:15" ht="14.4">
      <c r="A36" s="95" t="s">
        <v>44</v>
      </c>
      <c r="B36" s="14">
        <v>4</v>
      </c>
      <c r="C36" s="14">
        <v>13</v>
      </c>
      <c r="D36" s="14">
        <v>18</v>
      </c>
      <c r="E36" s="14"/>
      <c r="F36" s="94">
        <f t="shared" si="1"/>
        <v>35</v>
      </c>
      <c r="H36" s="55">
        <v>144</v>
      </c>
      <c r="I36" s="94">
        <f t="shared" si="2"/>
        <v>179</v>
      </c>
      <c r="K36" s="55"/>
      <c r="L36" s="78">
        <f t="shared" si="3"/>
        <v>35</v>
      </c>
      <c r="M36" s="14"/>
      <c r="N36" s="14"/>
      <c r="O36" s="94">
        <f t="shared" si="4"/>
        <v>-35</v>
      </c>
    </row>
    <row r="37" spans="1:15" ht="14.4">
      <c r="A37" s="95" t="s">
        <v>45</v>
      </c>
      <c r="B37" s="14"/>
      <c r="C37" s="14"/>
      <c r="D37" s="14"/>
      <c r="E37" s="14"/>
      <c r="F37" s="94">
        <f t="shared" si="1"/>
        <v>0</v>
      </c>
      <c r="H37" s="55"/>
      <c r="I37" s="94">
        <f t="shared" si="2"/>
        <v>0</v>
      </c>
      <c r="K37" s="55"/>
      <c r="L37" s="78">
        <f t="shared" si="3"/>
        <v>0</v>
      </c>
      <c r="M37" s="14"/>
      <c r="N37" s="14"/>
      <c r="O37" s="94">
        <f t="shared" si="4"/>
        <v>0</v>
      </c>
    </row>
    <row r="38" spans="1:15" ht="14.4">
      <c r="A38" s="95" t="s">
        <v>46</v>
      </c>
      <c r="B38" s="14"/>
      <c r="C38" s="14"/>
      <c r="D38" s="14"/>
      <c r="E38" s="14"/>
      <c r="F38" s="94">
        <f t="shared" si="1"/>
        <v>0</v>
      </c>
      <c r="H38" s="55"/>
      <c r="I38" s="94">
        <f t="shared" si="2"/>
        <v>0</v>
      </c>
      <c r="K38" s="55"/>
      <c r="L38" s="78">
        <f t="shared" si="3"/>
        <v>0</v>
      </c>
      <c r="M38" s="14"/>
      <c r="N38" s="14"/>
      <c r="O38" s="94">
        <f t="shared" si="4"/>
        <v>0</v>
      </c>
    </row>
    <row r="39" spans="1:15" ht="14.4">
      <c r="A39" s="95" t="s">
        <v>47</v>
      </c>
      <c r="B39" s="14">
        <v>2</v>
      </c>
      <c r="C39" s="14">
        <v>1</v>
      </c>
      <c r="D39" s="14">
        <v>0</v>
      </c>
      <c r="E39" s="14"/>
      <c r="F39" s="94">
        <f t="shared" si="1"/>
        <v>3</v>
      </c>
      <c r="H39" s="55">
        <v>25</v>
      </c>
      <c r="I39" s="94">
        <f t="shared" si="2"/>
        <v>28</v>
      </c>
      <c r="K39" s="55"/>
      <c r="L39" s="78">
        <f t="shared" si="3"/>
        <v>3</v>
      </c>
      <c r="M39" s="14"/>
      <c r="N39" s="14"/>
      <c r="O39" s="94">
        <f t="shared" si="4"/>
        <v>-3</v>
      </c>
    </row>
    <row r="40" spans="1:15" ht="14.4">
      <c r="A40" s="95" t="s">
        <v>48</v>
      </c>
      <c r="B40" s="14"/>
      <c r="C40" s="14"/>
      <c r="D40" s="14"/>
      <c r="E40" s="14"/>
      <c r="F40" s="94">
        <f t="shared" si="1"/>
        <v>0</v>
      </c>
      <c r="H40" s="55"/>
      <c r="I40" s="94">
        <f t="shared" si="2"/>
        <v>0</v>
      </c>
      <c r="K40" s="55"/>
      <c r="L40" s="78">
        <f t="shared" si="3"/>
        <v>0</v>
      </c>
      <c r="M40" s="14"/>
      <c r="N40" s="14"/>
      <c r="O40" s="94">
        <f t="shared" si="4"/>
        <v>0</v>
      </c>
    </row>
    <row r="41" spans="1:15" ht="14.4">
      <c r="A41" s="95" t="s">
        <v>49</v>
      </c>
      <c r="B41" s="14"/>
      <c r="C41" s="14"/>
      <c r="D41" s="14"/>
      <c r="E41" s="14"/>
      <c r="F41" s="94">
        <f t="shared" si="1"/>
        <v>0</v>
      </c>
      <c r="H41" s="55"/>
      <c r="I41" s="94">
        <f t="shared" si="2"/>
        <v>0</v>
      </c>
      <c r="K41" s="55"/>
      <c r="L41" s="78">
        <f t="shared" si="3"/>
        <v>0</v>
      </c>
      <c r="M41" s="14"/>
      <c r="N41" s="14"/>
      <c r="O41" s="94">
        <f t="shared" si="4"/>
        <v>0</v>
      </c>
    </row>
    <row r="42" spans="1:15" ht="14.4">
      <c r="A42" s="95" t="s">
        <v>50</v>
      </c>
      <c r="B42" s="14"/>
      <c r="C42" s="14"/>
      <c r="D42" s="14">
        <v>0</v>
      </c>
      <c r="E42" s="14"/>
      <c r="F42" s="94">
        <f t="shared" si="1"/>
        <v>0</v>
      </c>
      <c r="H42" s="55">
        <v>56</v>
      </c>
      <c r="I42" s="94">
        <f t="shared" si="2"/>
        <v>56</v>
      </c>
      <c r="K42" s="55"/>
      <c r="L42" s="78">
        <f t="shared" si="3"/>
        <v>0</v>
      </c>
      <c r="M42" s="14"/>
      <c r="N42" s="14"/>
      <c r="O42" s="94">
        <f t="shared" si="4"/>
        <v>0</v>
      </c>
    </row>
    <row r="43" spans="1:15" s="1" customFormat="1" ht="31.8" thickBot="1">
      <c r="A43" s="96" t="s">
        <v>70</v>
      </c>
      <c r="B43" s="97"/>
      <c r="C43" s="97"/>
      <c r="D43" s="97"/>
      <c r="E43" s="97"/>
      <c r="F43" s="98"/>
      <c r="H43" s="99">
        <f t="shared" ref="H43:N43" si="5">SUM(H5:H42)</f>
        <v>8796</v>
      </c>
      <c r="I43" s="98">
        <f t="shared" si="5"/>
        <v>9424</v>
      </c>
      <c r="K43" s="99">
        <f t="shared" si="5"/>
        <v>0</v>
      </c>
      <c r="L43" s="100">
        <f t="shared" si="3"/>
        <v>0</v>
      </c>
      <c r="M43" s="97">
        <f t="shared" si="5"/>
        <v>0</v>
      </c>
      <c r="N43" s="97">
        <f t="shared" si="5"/>
        <v>0</v>
      </c>
      <c r="O43" s="98">
        <f t="shared" si="4"/>
        <v>0</v>
      </c>
    </row>
    <row r="45" spans="1:15" ht="14.4">
      <c r="A45" s="77" t="s">
        <v>26</v>
      </c>
      <c r="B45" s="90"/>
      <c r="C45" s="90"/>
      <c r="D45" s="90"/>
      <c r="E45" s="90"/>
      <c r="F45" s="90"/>
    </row>
    <row r="46" spans="1:15" ht="14.4">
      <c r="A46" s="77" t="s">
        <v>27</v>
      </c>
      <c r="B46" s="89"/>
      <c r="C46" s="89"/>
      <c r="D46" s="89"/>
      <c r="E46" s="89"/>
      <c r="F46" s="89"/>
    </row>
    <row r="47" spans="1:15" ht="14.4" thickBot="1"/>
    <row r="48" spans="1:15" ht="31.8" thickBot="1">
      <c r="A48" s="91" t="s">
        <v>51</v>
      </c>
      <c r="B48" s="81" t="s">
        <v>21</v>
      </c>
      <c r="C48" s="81" t="s">
        <v>22</v>
      </c>
      <c r="D48" s="81" t="s">
        <v>23</v>
      </c>
      <c r="E48" s="81" t="s">
        <v>24</v>
      </c>
      <c r="F48" s="85" t="s">
        <v>77</v>
      </c>
      <c r="K48" s="92" t="s">
        <v>81</v>
      </c>
      <c r="L48" s="85" t="s">
        <v>77</v>
      </c>
      <c r="M48" s="85" t="s">
        <v>76</v>
      </c>
      <c r="O48" s="92" t="s">
        <v>74</v>
      </c>
    </row>
    <row r="49" spans="1:15">
      <c r="A49" s="88" t="s">
        <v>19</v>
      </c>
      <c r="B49" s="14"/>
      <c r="C49" s="14"/>
      <c r="D49" s="14"/>
      <c r="E49" s="14"/>
      <c r="F49" s="78">
        <f t="shared" ref="F49" si="6">SUM(B49:E49)</f>
        <v>0</v>
      </c>
      <c r="K49" s="14"/>
      <c r="L49" s="78">
        <f t="shared" ref="L49:L69" si="7">F49</f>
        <v>0</v>
      </c>
      <c r="M49" s="41"/>
      <c r="O49" s="79">
        <f>K49+L49-M49</f>
        <v>0</v>
      </c>
    </row>
    <row r="50" spans="1:15">
      <c r="A50" s="77" t="s">
        <v>67</v>
      </c>
      <c r="B50" s="41"/>
      <c r="C50" s="41"/>
      <c r="D50" s="41"/>
      <c r="E50" s="41"/>
      <c r="F50" s="79">
        <f t="shared" ref="F50" si="8">SUM(B50:E50)</f>
        <v>0</v>
      </c>
      <c r="K50" s="14"/>
      <c r="L50" s="78">
        <f t="shared" si="7"/>
        <v>0</v>
      </c>
      <c r="M50" s="41"/>
      <c r="O50" s="79">
        <f t="shared" ref="O50:O69" si="9">K50+L50-M50</f>
        <v>0</v>
      </c>
    </row>
    <row r="51" spans="1:15">
      <c r="A51" s="77" t="s">
        <v>68</v>
      </c>
      <c r="B51" s="41"/>
      <c r="C51" s="41"/>
      <c r="D51" s="41"/>
      <c r="E51" s="41"/>
      <c r="F51" s="79">
        <f t="shared" ref="F51" si="10">SUM(B51:E51)</f>
        <v>0</v>
      </c>
      <c r="K51" s="14"/>
      <c r="L51" s="78">
        <f t="shared" si="7"/>
        <v>0</v>
      </c>
      <c r="M51" s="41"/>
      <c r="O51" s="79">
        <f t="shared" si="9"/>
        <v>0</v>
      </c>
    </row>
    <row r="53" spans="1:15">
      <c r="A53" s="77" t="s">
        <v>78</v>
      </c>
      <c r="B53" s="41"/>
      <c r="C53" s="41"/>
      <c r="D53" s="41"/>
      <c r="E53" s="41"/>
      <c r="F53" s="79">
        <f t="shared" ref="F53:F55" si="11">SUM(B53:E53)</f>
        <v>0</v>
      </c>
      <c r="K53" s="41"/>
      <c r="L53" s="79">
        <f t="shared" si="7"/>
        <v>0</v>
      </c>
      <c r="M53" s="41"/>
      <c r="O53" s="79">
        <f t="shared" si="9"/>
        <v>0</v>
      </c>
    </row>
    <row r="54" spans="1:15">
      <c r="A54" s="77" t="s">
        <v>67</v>
      </c>
      <c r="B54" s="41"/>
      <c r="C54" s="41"/>
      <c r="D54" s="41"/>
      <c r="E54" s="41"/>
      <c r="F54" s="79">
        <f t="shared" si="11"/>
        <v>0</v>
      </c>
      <c r="K54" s="41"/>
      <c r="L54" s="79">
        <f t="shared" si="7"/>
        <v>0</v>
      </c>
      <c r="M54" s="41"/>
      <c r="O54" s="79">
        <f t="shared" si="9"/>
        <v>0</v>
      </c>
    </row>
    <row r="55" spans="1:15">
      <c r="A55" s="77" t="s">
        <v>68</v>
      </c>
      <c r="B55" s="41"/>
      <c r="C55" s="41"/>
      <c r="D55" s="41"/>
      <c r="E55" s="41"/>
      <c r="F55" s="79">
        <f t="shared" si="11"/>
        <v>0</v>
      </c>
      <c r="K55" s="41"/>
      <c r="L55" s="79">
        <f t="shared" si="7"/>
        <v>0</v>
      </c>
      <c r="M55" s="41"/>
      <c r="O55" s="79">
        <f t="shared" si="9"/>
        <v>0</v>
      </c>
    </row>
    <row r="57" spans="1:15">
      <c r="A57" s="77" t="s">
        <v>53</v>
      </c>
      <c r="B57" s="41"/>
      <c r="C57" s="41"/>
      <c r="D57" s="41"/>
      <c r="E57" s="41"/>
      <c r="F57" s="79">
        <f t="shared" ref="F57:F59" si="12">SUM(B57:E57)</f>
        <v>0</v>
      </c>
      <c r="K57" s="41"/>
      <c r="L57" s="79">
        <f t="shared" si="7"/>
        <v>0</v>
      </c>
      <c r="M57" s="41"/>
      <c r="O57" s="79">
        <f t="shared" si="9"/>
        <v>0</v>
      </c>
    </row>
    <row r="58" spans="1:15">
      <c r="A58" s="77" t="s">
        <v>67</v>
      </c>
      <c r="B58" s="41"/>
      <c r="C58" s="41"/>
      <c r="D58" s="41"/>
      <c r="E58" s="41"/>
      <c r="F58" s="79">
        <f t="shared" si="12"/>
        <v>0</v>
      </c>
      <c r="K58" s="41"/>
      <c r="L58" s="79">
        <f t="shared" si="7"/>
        <v>0</v>
      </c>
      <c r="M58" s="41"/>
      <c r="O58" s="79">
        <f t="shared" si="9"/>
        <v>0</v>
      </c>
    </row>
    <row r="59" spans="1:15">
      <c r="A59" s="77" t="s">
        <v>68</v>
      </c>
      <c r="B59" s="41"/>
      <c r="C59" s="41"/>
      <c r="D59" s="41"/>
      <c r="E59" s="41"/>
      <c r="F59" s="79">
        <f t="shared" si="12"/>
        <v>0</v>
      </c>
      <c r="K59" s="41"/>
      <c r="L59" s="79">
        <f t="shared" si="7"/>
        <v>0</v>
      </c>
      <c r="M59" s="41"/>
      <c r="O59" s="79">
        <f t="shared" si="9"/>
        <v>0</v>
      </c>
    </row>
    <row r="61" spans="1:15">
      <c r="A61" s="77" t="s">
        <v>79</v>
      </c>
      <c r="B61" s="41"/>
      <c r="C61" s="41"/>
      <c r="D61" s="41"/>
      <c r="E61" s="41"/>
      <c r="F61" s="79">
        <f t="shared" ref="F61:F63" si="13">SUM(B61:E61)</f>
        <v>0</v>
      </c>
      <c r="K61" s="41"/>
      <c r="L61" s="79">
        <f t="shared" si="7"/>
        <v>0</v>
      </c>
      <c r="M61" s="41"/>
      <c r="O61" s="79">
        <f t="shared" si="9"/>
        <v>0</v>
      </c>
    </row>
    <row r="62" spans="1:15">
      <c r="A62" s="77" t="s">
        <v>67</v>
      </c>
      <c r="B62" s="41"/>
      <c r="C62" s="41"/>
      <c r="D62" s="41"/>
      <c r="E62" s="41"/>
      <c r="F62" s="79">
        <f t="shared" si="13"/>
        <v>0</v>
      </c>
      <c r="K62" s="41"/>
      <c r="L62" s="79">
        <f t="shared" si="7"/>
        <v>0</v>
      </c>
      <c r="M62" s="41"/>
      <c r="O62" s="79">
        <f t="shared" si="9"/>
        <v>0</v>
      </c>
    </row>
    <row r="63" spans="1:15">
      <c r="A63" s="77" t="s">
        <v>68</v>
      </c>
      <c r="B63" s="41"/>
      <c r="C63" s="41"/>
      <c r="D63" s="41"/>
      <c r="E63" s="41"/>
      <c r="F63" s="79">
        <f t="shared" si="13"/>
        <v>0</v>
      </c>
      <c r="K63" s="14"/>
      <c r="L63" s="78">
        <f t="shared" si="7"/>
        <v>0</v>
      </c>
      <c r="M63" s="41"/>
      <c r="O63" s="79">
        <f t="shared" si="9"/>
        <v>0</v>
      </c>
    </row>
    <row r="65" spans="1:15">
      <c r="A65" s="77" t="s">
        <v>82</v>
      </c>
      <c r="B65" s="41"/>
      <c r="C65" s="41"/>
      <c r="D65" s="41"/>
      <c r="E65" s="41"/>
      <c r="F65" s="79">
        <f t="shared" ref="F65:F67" si="14">SUM(B65:E65)</f>
        <v>0</v>
      </c>
      <c r="K65" s="41"/>
      <c r="L65" s="79">
        <f t="shared" si="7"/>
        <v>0</v>
      </c>
      <c r="M65" s="41"/>
      <c r="O65" s="79">
        <f t="shared" si="9"/>
        <v>0</v>
      </c>
    </row>
    <row r="66" spans="1:15">
      <c r="A66" s="77" t="s">
        <v>67</v>
      </c>
      <c r="B66" s="41"/>
      <c r="C66" s="41"/>
      <c r="D66" s="41"/>
      <c r="E66" s="41"/>
      <c r="F66" s="79">
        <f t="shared" si="14"/>
        <v>0</v>
      </c>
      <c r="K66" s="41"/>
      <c r="L66" s="79">
        <f t="shared" si="7"/>
        <v>0</v>
      </c>
      <c r="M66" s="41"/>
      <c r="O66" s="79">
        <f t="shared" si="9"/>
        <v>0</v>
      </c>
    </row>
    <row r="67" spans="1:15">
      <c r="A67" s="77" t="s">
        <v>68</v>
      </c>
      <c r="B67" s="41"/>
      <c r="C67" s="41"/>
      <c r="D67" s="41"/>
      <c r="E67" s="41"/>
      <c r="F67" s="79">
        <f t="shared" si="14"/>
        <v>0</v>
      </c>
      <c r="K67" s="41"/>
      <c r="L67" s="79">
        <f t="shared" si="7"/>
        <v>0</v>
      </c>
      <c r="M67" s="41"/>
      <c r="O67" s="79">
        <f t="shared" si="9"/>
        <v>0</v>
      </c>
    </row>
    <row r="69" spans="1:15">
      <c r="A69" s="77" t="s">
        <v>56</v>
      </c>
      <c r="B69" s="41"/>
      <c r="C69" s="41"/>
      <c r="D69" s="41"/>
      <c r="E69" s="41"/>
      <c r="F69" s="79">
        <f t="shared" ref="F69" si="15">SUM(B69:E69)</f>
        <v>0</v>
      </c>
      <c r="K69" s="41"/>
      <c r="L69" s="79">
        <f t="shared" si="7"/>
        <v>0</v>
      </c>
      <c r="M69" s="41"/>
      <c r="O69" s="79">
        <f t="shared" si="9"/>
        <v>0</v>
      </c>
    </row>
  </sheetData>
  <mergeCells count="2">
    <mergeCell ref="F1:O1"/>
    <mergeCell ref="A2:C2"/>
  </mergeCells>
  <pageMargins left="0.70866141732283472" right="0.70866141732283472" top="0.74803149606299213" bottom="0.74803149606299213" header="0.31496062992125984" footer="0.31496062992125984"/>
  <pageSetup scale="57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E5309-27DB-4506-93D0-121F1331D381}">
  <dimension ref="A1:AZ69"/>
  <sheetViews>
    <sheetView showGridLines="0" zoomScaleNormal="100" workbookViewId="0">
      <pane xSplit="3" ySplit="4" topLeftCell="D5" activePane="bottomRight" state="frozen"/>
      <selection pane="topRight" activeCell="B1" sqref="B1"/>
      <selection pane="bottomLeft" activeCell="A8" sqref="A8"/>
      <selection pane="bottomRight" activeCell="S25" sqref="S25"/>
    </sheetView>
  </sheetViews>
  <sheetFormatPr defaultColWidth="9.109375" defaultRowHeight="13.8"/>
  <cols>
    <col min="1" max="1" width="12.33203125" style="2" customWidth="1"/>
    <col min="2" max="4" width="10" style="2" customWidth="1"/>
    <col min="5" max="5" width="11" style="2" customWidth="1"/>
    <col min="6" max="6" width="10" style="2" customWidth="1"/>
    <col min="7" max="7" width="7.33203125" style="2" customWidth="1"/>
    <col min="8" max="9" width="10" style="2" customWidth="1"/>
    <col min="10" max="10" width="7.33203125" style="2" customWidth="1"/>
    <col min="11" max="11" width="8.6640625" style="2" customWidth="1"/>
    <col min="12" max="12" width="11.33203125" style="2" customWidth="1"/>
    <col min="13" max="13" width="15.109375" style="2" bestFit="1" customWidth="1"/>
    <col min="14" max="14" width="10" style="2" customWidth="1"/>
    <col min="15" max="15" width="11" style="2" bestFit="1" customWidth="1"/>
    <col min="16" max="16" width="5.88671875" style="2" bestFit="1" customWidth="1"/>
    <col min="17" max="47" width="7.33203125" style="2" customWidth="1"/>
    <col min="48" max="48" width="1.5546875" style="2" customWidth="1"/>
    <col min="49" max="49" width="9.44140625" style="2" customWidth="1"/>
    <col min="50" max="50" width="1.33203125" style="2" customWidth="1"/>
    <col min="51" max="51" width="12.6640625" style="2" bestFit="1" customWidth="1"/>
    <col min="52" max="52" width="10.33203125" style="2" bestFit="1" customWidth="1"/>
    <col min="53" max="16384" width="9.109375" style="2"/>
  </cols>
  <sheetData>
    <row r="1" spans="1:52" ht="15" customHeight="1">
      <c r="A1" s="83" t="s">
        <v>69</v>
      </c>
      <c r="F1" s="110" t="s">
        <v>66</v>
      </c>
      <c r="G1" s="110"/>
      <c r="H1" s="110"/>
      <c r="I1" s="110"/>
      <c r="J1" s="110"/>
      <c r="K1" s="110"/>
      <c r="L1" s="110"/>
      <c r="M1" s="110"/>
      <c r="N1" s="110"/>
      <c r="O1" s="110"/>
    </row>
    <row r="2" spans="1:52" ht="14.4">
      <c r="A2" s="111">
        <v>45520</v>
      </c>
      <c r="B2" s="112"/>
      <c r="C2" s="112"/>
    </row>
    <row r="3" spans="1:52" ht="14.4" thickBot="1"/>
    <row r="4" spans="1:52" s="80" customFormat="1" ht="31.8" thickBot="1">
      <c r="A4" s="86" t="s">
        <v>73</v>
      </c>
      <c r="B4" s="81" t="s">
        <v>21</v>
      </c>
      <c r="C4" s="81" t="s">
        <v>22</v>
      </c>
      <c r="D4" s="81" t="s">
        <v>23</v>
      </c>
      <c r="E4" s="81" t="s">
        <v>24</v>
      </c>
      <c r="F4" s="85" t="s">
        <v>70</v>
      </c>
      <c r="H4" s="86" t="s">
        <v>80</v>
      </c>
      <c r="I4" s="85" t="s">
        <v>71</v>
      </c>
      <c r="K4" s="92" t="s">
        <v>81</v>
      </c>
      <c r="L4" s="85" t="s">
        <v>70</v>
      </c>
      <c r="M4" s="84" t="s">
        <v>29</v>
      </c>
      <c r="N4" s="87" t="s">
        <v>72</v>
      </c>
      <c r="O4" s="85" t="s">
        <v>75</v>
      </c>
      <c r="AD4" s="82"/>
      <c r="AE4" s="82"/>
      <c r="AF4" s="82"/>
      <c r="AG4" s="82"/>
      <c r="AH4" s="82"/>
      <c r="AI4" s="82"/>
      <c r="AJ4" s="82"/>
      <c r="AK4" s="82"/>
      <c r="AL4" s="82"/>
      <c r="AM4" s="82"/>
      <c r="AN4" s="82"/>
      <c r="AO4" s="82"/>
      <c r="AP4" s="82"/>
      <c r="AQ4" s="82"/>
      <c r="AR4" s="82"/>
      <c r="AS4" s="82"/>
      <c r="AT4" s="82"/>
      <c r="AU4" s="82"/>
      <c r="AV4" s="82"/>
      <c r="AW4" s="82"/>
      <c r="AX4" s="82"/>
      <c r="AY4" s="82"/>
      <c r="AZ4" s="82"/>
    </row>
    <row r="5" spans="1:52" ht="14.4">
      <c r="A5" s="93" t="s">
        <v>2</v>
      </c>
      <c r="B5" s="14"/>
      <c r="C5" s="14"/>
      <c r="D5" s="14"/>
      <c r="E5" s="14"/>
      <c r="F5" s="94">
        <f>SUM(B5:E5)</f>
        <v>0</v>
      </c>
      <c r="H5" s="55">
        <v>0</v>
      </c>
      <c r="I5" s="94">
        <f>H5+F5</f>
        <v>0</v>
      </c>
      <c r="K5" s="55"/>
      <c r="L5" s="78">
        <f>F5</f>
        <v>0</v>
      </c>
      <c r="M5" s="14"/>
      <c r="N5" s="14"/>
      <c r="O5" s="94">
        <f t="shared" ref="O5:O23" si="0">K5-L5+M5+N5</f>
        <v>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52" ht="14.4">
      <c r="A6" s="95" t="s">
        <v>3</v>
      </c>
      <c r="B6" s="14"/>
      <c r="C6" s="14"/>
      <c r="D6" s="14"/>
      <c r="E6" s="14"/>
      <c r="F6" s="94">
        <f t="shared" ref="F6:F42" si="1">SUM(B6:E6)</f>
        <v>0</v>
      </c>
      <c r="H6" s="55">
        <v>0</v>
      </c>
      <c r="I6" s="94">
        <f t="shared" ref="I6:I42" si="2">H6+F6</f>
        <v>0</v>
      </c>
      <c r="K6" s="55"/>
      <c r="L6" s="78">
        <f t="shared" ref="L6:L43" si="3">F6</f>
        <v>0</v>
      </c>
      <c r="M6" s="14"/>
      <c r="N6" s="14"/>
      <c r="O6" s="94">
        <f t="shared" si="0"/>
        <v>0</v>
      </c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52" ht="14.4">
      <c r="A7" s="95" t="s">
        <v>4</v>
      </c>
      <c r="B7" s="14"/>
      <c r="C7" s="14"/>
      <c r="D7" s="14"/>
      <c r="E7" s="14"/>
      <c r="F7" s="94">
        <f t="shared" si="1"/>
        <v>0</v>
      </c>
      <c r="H7" s="55">
        <v>0</v>
      </c>
      <c r="I7" s="94">
        <f t="shared" si="2"/>
        <v>0</v>
      </c>
      <c r="K7" s="55"/>
      <c r="L7" s="78">
        <f t="shared" si="3"/>
        <v>0</v>
      </c>
      <c r="M7" s="14"/>
      <c r="N7" s="14"/>
      <c r="O7" s="94">
        <f t="shared" si="0"/>
        <v>0</v>
      </c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</row>
    <row r="8" spans="1:52" ht="14.4">
      <c r="A8" s="95" t="s">
        <v>5</v>
      </c>
      <c r="B8" s="14"/>
      <c r="C8" s="14"/>
      <c r="D8" s="14"/>
      <c r="E8" s="14"/>
      <c r="F8" s="94">
        <f t="shared" si="1"/>
        <v>0</v>
      </c>
      <c r="H8" s="55">
        <v>0</v>
      </c>
      <c r="I8" s="94">
        <f t="shared" si="2"/>
        <v>0</v>
      </c>
      <c r="K8" s="55"/>
      <c r="L8" s="78">
        <f t="shared" si="3"/>
        <v>0</v>
      </c>
      <c r="M8" s="14"/>
      <c r="N8" s="14"/>
      <c r="O8" s="94">
        <f t="shared" si="0"/>
        <v>0</v>
      </c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</row>
    <row r="9" spans="1:52" s="6" customFormat="1" ht="14.4">
      <c r="A9" s="95" t="s">
        <v>6</v>
      </c>
      <c r="B9" s="14"/>
      <c r="C9" s="14"/>
      <c r="D9" s="14"/>
      <c r="E9" s="14"/>
      <c r="F9" s="94">
        <f t="shared" si="1"/>
        <v>0</v>
      </c>
      <c r="G9" s="2"/>
      <c r="H9" s="55">
        <v>0</v>
      </c>
      <c r="I9" s="94">
        <f t="shared" si="2"/>
        <v>0</v>
      </c>
      <c r="J9" s="2"/>
      <c r="K9" s="55"/>
      <c r="L9" s="78">
        <f t="shared" si="3"/>
        <v>0</v>
      </c>
      <c r="M9" s="14"/>
      <c r="N9" s="14"/>
      <c r="O9" s="94">
        <f t="shared" si="0"/>
        <v>0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</row>
    <row r="10" spans="1:52" ht="14.4">
      <c r="A10" s="95" t="s">
        <v>7</v>
      </c>
      <c r="B10" s="14"/>
      <c r="C10" s="14"/>
      <c r="D10" s="14"/>
      <c r="E10" s="14"/>
      <c r="F10" s="94">
        <f t="shared" si="1"/>
        <v>0</v>
      </c>
      <c r="H10" s="55">
        <v>0</v>
      </c>
      <c r="I10" s="94">
        <f t="shared" si="2"/>
        <v>0</v>
      </c>
      <c r="K10" s="55"/>
      <c r="L10" s="78">
        <f t="shared" si="3"/>
        <v>0</v>
      </c>
      <c r="M10" s="14"/>
      <c r="N10" s="14"/>
      <c r="O10" s="94">
        <f t="shared" si="0"/>
        <v>0</v>
      </c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</row>
    <row r="11" spans="1:52" ht="14.4">
      <c r="A11" s="95" t="s">
        <v>8</v>
      </c>
      <c r="B11" s="14"/>
      <c r="C11" s="14"/>
      <c r="D11" s="14"/>
      <c r="E11" s="14"/>
      <c r="F11" s="94">
        <f t="shared" si="1"/>
        <v>0</v>
      </c>
      <c r="H11" s="55">
        <v>0</v>
      </c>
      <c r="I11" s="94">
        <f t="shared" si="2"/>
        <v>0</v>
      </c>
      <c r="K11" s="55"/>
      <c r="L11" s="78">
        <f t="shared" si="3"/>
        <v>0</v>
      </c>
      <c r="M11" s="14"/>
      <c r="N11" s="14"/>
      <c r="O11" s="94">
        <f t="shared" si="0"/>
        <v>0</v>
      </c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</row>
    <row r="12" spans="1:52" ht="14.4">
      <c r="A12" s="95" t="s">
        <v>9</v>
      </c>
      <c r="B12" s="14"/>
      <c r="C12" s="14"/>
      <c r="D12" s="14"/>
      <c r="E12" s="14"/>
      <c r="F12" s="94">
        <f t="shared" si="1"/>
        <v>0</v>
      </c>
      <c r="H12" s="55">
        <v>0</v>
      </c>
      <c r="I12" s="94">
        <f t="shared" si="2"/>
        <v>0</v>
      </c>
      <c r="K12" s="55"/>
      <c r="L12" s="78">
        <f t="shared" si="3"/>
        <v>0</v>
      </c>
      <c r="M12" s="14"/>
      <c r="N12" s="14"/>
      <c r="O12" s="94">
        <f t="shared" si="0"/>
        <v>0</v>
      </c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</row>
    <row r="13" spans="1:52" ht="14.4">
      <c r="A13" s="95" t="s">
        <v>10</v>
      </c>
      <c r="B13" s="14"/>
      <c r="C13" s="14"/>
      <c r="D13" s="14"/>
      <c r="E13" s="14"/>
      <c r="F13" s="94">
        <f t="shared" si="1"/>
        <v>0</v>
      </c>
      <c r="H13" s="55">
        <v>0</v>
      </c>
      <c r="I13" s="94">
        <f t="shared" si="2"/>
        <v>0</v>
      </c>
      <c r="K13" s="55"/>
      <c r="L13" s="78">
        <f t="shared" si="3"/>
        <v>0</v>
      </c>
      <c r="M13" s="14"/>
      <c r="N13" s="14"/>
      <c r="O13" s="94">
        <f t="shared" si="0"/>
        <v>0</v>
      </c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</row>
    <row r="14" spans="1:52" ht="14.4">
      <c r="A14" s="95" t="s">
        <v>11</v>
      </c>
      <c r="B14" s="14"/>
      <c r="C14" s="14"/>
      <c r="D14" s="14"/>
      <c r="E14" s="14"/>
      <c r="F14" s="94">
        <f t="shared" si="1"/>
        <v>0</v>
      </c>
      <c r="H14" s="55">
        <v>0</v>
      </c>
      <c r="I14" s="94">
        <f t="shared" si="2"/>
        <v>0</v>
      </c>
      <c r="K14" s="55"/>
      <c r="L14" s="78">
        <f t="shared" si="3"/>
        <v>0</v>
      </c>
      <c r="M14" s="14"/>
      <c r="N14" s="14"/>
      <c r="O14" s="94">
        <f t="shared" si="0"/>
        <v>0</v>
      </c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</row>
    <row r="15" spans="1:52" ht="14.4">
      <c r="A15" s="95" t="s">
        <v>12</v>
      </c>
      <c r="B15" s="14"/>
      <c r="C15" s="14"/>
      <c r="D15" s="14"/>
      <c r="E15" s="14"/>
      <c r="F15" s="94">
        <f t="shared" si="1"/>
        <v>0</v>
      </c>
      <c r="H15" s="55">
        <v>0</v>
      </c>
      <c r="I15" s="94">
        <f t="shared" si="2"/>
        <v>0</v>
      </c>
      <c r="K15" s="55"/>
      <c r="L15" s="78">
        <f t="shared" si="3"/>
        <v>0</v>
      </c>
      <c r="M15" s="14"/>
      <c r="N15" s="14"/>
      <c r="O15" s="94">
        <f t="shared" si="0"/>
        <v>0</v>
      </c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</row>
    <row r="16" spans="1:52" ht="14.4">
      <c r="A16" s="95" t="s">
        <v>13</v>
      </c>
      <c r="B16" s="14"/>
      <c r="C16" s="14"/>
      <c r="D16" s="14"/>
      <c r="E16" s="14"/>
      <c r="F16" s="94">
        <f t="shared" si="1"/>
        <v>0</v>
      </c>
      <c r="H16" s="55">
        <v>0</v>
      </c>
      <c r="I16" s="94">
        <f t="shared" si="2"/>
        <v>0</v>
      </c>
      <c r="K16" s="55"/>
      <c r="L16" s="78">
        <f t="shared" si="3"/>
        <v>0</v>
      </c>
      <c r="M16" s="14"/>
      <c r="N16" s="14"/>
      <c r="O16" s="94">
        <f t="shared" si="0"/>
        <v>0</v>
      </c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</row>
    <row r="17" spans="1:52" ht="14.4">
      <c r="A17" s="95" t="s">
        <v>14</v>
      </c>
      <c r="B17" s="14"/>
      <c r="C17" s="14"/>
      <c r="D17" s="14"/>
      <c r="E17" s="14"/>
      <c r="F17" s="94">
        <f t="shared" si="1"/>
        <v>0</v>
      </c>
      <c r="H17" s="55">
        <v>0</v>
      </c>
      <c r="I17" s="94">
        <f t="shared" si="2"/>
        <v>0</v>
      </c>
      <c r="K17" s="55"/>
      <c r="L17" s="78">
        <f t="shared" si="3"/>
        <v>0</v>
      </c>
      <c r="M17" s="14"/>
      <c r="N17" s="14"/>
      <c r="O17" s="94">
        <f t="shared" si="0"/>
        <v>0</v>
      </c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</row>
    <row r="18" spans="1:52" s="6" customFormat="1" ht="14.4">
      <c r="A18" s="95" t="s">
        <v>15</v>
      </c>
      <c r="B18" s="14"/>
      <c r="C18" s="14"/>
      <c r="D18" s="14"/>
      <c r="E18" s="14"/>
      <c r="F18" s="94">
        <f t="shared" si="1"/>
        <v>0</v>
      </c>
      <c r="G18" s="2"/>
      <c r="H18" s="55">
        <v>0</v>
      </c>
      <c r="I18" s="94">
        <f t="shared" si="2"/>
        <v>0</v>
      </c>
      <c r="J18" s="2"/>
      <c r="K18" s="55"/>
      <c r="L18" s="78">
        <f t="shared" si="3"/>
        <v>0</v>
      </c>
      <c r="M18" s="14"/>
      <c r="N18" s="14"/>
      <c r="O18" s="94">
        <f t="shared" si="0"/>
        <v>0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</row>
    <row r="19" spans="1:52" s="6" customFormat="1" ht="14.4">
      <c r="A19" s="95" t="s">
        <v>16</v>
      </c>
      <c r="B19" s="14"/>
      <c r="C19" s="14"/>
      <c r="D19" s="14"/>
      <c r="E19" s="14"/>
      <c r="F19" s="94">
        <f t="shared" si="1"/>
        <v>0</v>
      </c>
      <c r="G19" s="2"/>
      <c r="H19" s="55">
        <v>0</v>
      </c>
      <c r="I19" s="94">
        <f t="shared" si="2"/>
        <v>0</v>
      </c>
      <c r="J19" s="2"/>
      <c r="K19" s="55"/>
      <c r="L19" s="78">
        <f t="shared" si="3"/>
        <v>0</v>
      </c>
      <c r="M19" s="14"/>
      <c r="N19" s="14"/>
      <c r="O19" s="94">
        <f t="shared" si="0"/>
        <v>0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</row>
    <row r="20" spans="1:52" ht="14.4">
      <c r="A20" s="95" t="s">
        <v>17</v>
      </c>
      <c r="B20" s="14"/>
      <c r="C20" s="14"/>
      <c r="D20" s="14"/>
      <c r="E20" s="14"/>
      <c r="F20" s="94">
        <f t="shared" si="1"/>
        <v>0</v>
      </c>
      <c r="H20" s="55">
        <v>0</v>
      </c>
      <c r="I20" s="94">
        <f t="shared" si="2"/>
        <v>0</v>
      </c>
      <c r="K20" s="55"/>
      <c r="L20" s="78">
        <f t="shared" si="3"/>
        <v>0</v>
      </c>
      <c r="M20" s="14"/>
      <c r="N20" s="14"/>
      <c r="O20" s="94">
        <f t="shared" si="0"/>
        <v>0</v>
      </c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</row>
    <row r="21" spans="1:52" ht="14.4">
      <c r="A21" s="95" t="s">
        <v>18</v>
      </c>
      <c r="B21" s="14"/>
      <c r="C21" s="14"/>
      <c r="D21" s="14"/>
      <c r="E21" s="14"/>
      <c r="F21" s="94">
        <f t="shared" si="1"/>
        <v>0</v>
      </c>
      <c r="H21" s="55">
        <v>0</v>
      </c>
      <c r="I21" s="94">
        <f t="shared" si="2"/>
        <v>0</v>
      </c>
      <c r="K21" s="55"/>
      <c r="L21" s="78">
        <f t="shared" si="3"/>
        <v>0</v>
      </c>
      <c r="M21" s="14"/>
      <c r="N21" s="14"/>
      <c r="O21" s="94">
        <f t="shared" si="0"/>
        <v>0</v>
      </c>
      <c r="AW21" s="47" t="e">
        <f>#REF!-AW20</f>
        <v>#REF!</v>
      </c>
    </row>
    <row r="22" spans="1:52" s="6" customFormat="1" ht="14.4">
      <c r="A22" s="95" t="s">
        <v>19</v>
      </c>
      <c r="B22" s="14"/>
      <c r="C22" s="14"/>
      <c r="D22" s="14"/>
      <c r="E22" s="14"/>
      <c r="F22" s="94">
        <f t="shared" si="1"/>
        <v>0</v>
      </c>
      <c r="G22" s="2"/>
      <c r="H22" s="55">
        <v>0</v>
      </c>
      <c r="I22" s="94">
        <f t="shared" si="2"/>
        <v>0</v>
      </c>
      <c r="J22" s="2"/>
      <c r="K22" s="55">
        <v>72</v>
      </c>
      <c r="L22" s="78">
        <f t="shared" si="3"/>
        <v>0</v>
      </c>
      <c r="M22" s="14"/>
      <c r="N22" s="14"/>
      <c r="O22" s="94">
        <f t="shared" si="0"/>
        <v>72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52" s="6" customFormat="1" ht="14.4">
      <c r="A23" s="95" t="s">
        <v>20</v>
      </c>
      <c r="B23" s="14"/>
      <c r="C23" s="14"/>
      <c r="D23" s="14"/>
      <c r="E23" s="14"/>
      <c r="F23" s="94">
        <f t="shared" si="1"/>
        <v>0</v>
      </c>
      <c r="G23" s="2"/>
      <c r="H23" s="55">
        <v>0</v>
      </c>
      <c r="I23" s="94">
        <f t="shared" si="2"/>
        <v>0</v>
      </c>
      <c r="J23" s="2"/>
      <c r="K23" s="55"/>
      <c r="L23" s="78">
        <f t="shared" si="3"/>
        <v>0</v>
      </c>
      <c r="M23" s="14"/>
      <c r="N23" s="14"/>
      <c r="O23" s="94">
        <f t="shared" si="0"/>
        <v>0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52" ht="14.4">
      <c r="A24" s="95" t="s">
        <v>32</v>
      </c>
      <c r="B24" s="14"/>
      <c r="C24" s="14"/>
      <c r="D24" s="14"/>
      <c r="E24" s="14"/>
      <c r="F24" s="94">
        <f t="shared" si="1"/>
        <v>0</v>
      </c>
      <c r="H24" s="55"/>
      <c r="I24" s="94">
        <f t="shared" si="2"/>
        <v>0</v>
      </c>
      <c r="K24" s="55">
        <f>1620+19+287</f>
        <v>1926</v>
      </c>
      <c r="L24" s="78">
        <f t="shared" si="3"/>
        <v>0</v>
      </c>
      <c r="M24" s="14"/>
      <c r="N24" s="14"/>
      <c r="O24" s="94">
        <f>K24-L24+M24+N24</f>
        <v>1926</v>
      </c>
    </row>
    <row r="25" spans="1:52" ht="14.4">
      <c r="A25" s="95" t="s">
        <v>33</v>
      </c>
      <c r="B25" s="14"/>
      <c r="C25" s="14"/>
      <c r="D25" s="14"/>
      <c r="E25" s="14"/>
      <c r="F25" s="94">
        <f t="shared" si="1"/>
        <v>0</v>
      </c>
      <c r="H25" s="55">
        <v>0</v>
      </c>
      <c r="I25" s="94">
        <f t="shared" si="2"/>
        <v>0</v>
      </c>
      <c r="K25" s="55"/>
      <c r="L25" s="78">
        <f t="shared" si="3"/>
        <v>0</v>
      </c>
      <c r="M25" s="14"/>
      <c r="N25" s="14"/>
      <c r="O25" s="94">
        <f t="shared" ref="O25:O43" si="4">K25-L25+M25+N25</f>
        <v>0</v>
      </c>
    </row>
    <row r="26" spans="1:52" ht="14.4">
      <c r="A26" s="95" t="s">
        <v>34</v>
      </c>
      <c r="B26" s="14"/>
      <c r="C26" s="14"/>
      <c r="D26" s="14"/>
      <c r="E26" s="14"/>
      <c r="F26" s="94">
        <f t="shared" si="1"/>
        <v>0</v>
      </c>
      <c r="H26" s="55">
        <v>0</v>
      </c>
      <c r="I26" s="94">
        <f t="shared" si="2"/>
        <v>0</v>
      </c>
      <c r="K26" s="55">
        <f>57+6</f>
        <v>63</v>
      </c>
      <c r="L26" s="78">
        <f t="shared" si="3"/>
        <v>0</v>
      </c>
      <c r="M26" s="14"/>
      <c r="N26" s="14"/>
      <c r="O26" s="94">
        <f t="shared" si="4"/>
        <v>63</v>
      </c>
    </row>
    <row r="27" spans="1:52" ht="14.4">
      <c r="A27" s="95" t="s">
        <v>35</v>
      </c>
      <c r="B27" s="14">
        <v>5</v>
      </c>
      <c r="C27" s="14"/>
      <c r="D27" s="14"/>
      <c r="E27" s="14"/>
      <c r="F27" s="94">
        <f t="shared" si="1"/>
        <v>5</v>
      </c>
      <c r="H27" s="55">
        <v>0</v>
      </c>
      <c r="I27" s="94">
        <f t="shared" si="2"/>
        <v>5</v>
      </c>
      <c r="K27" s="55">
        <f>192+23+38</f>
        <v>253</v>
      </c>
      <c r="L27" s="78">
        <f t="shared" si="3"/>
        <v>5</v>
      </c>
      <c r="M27" s="14"/>
      <c r="N27" s="14"/>
      <c r="O27" s="94">
        <f t="shared" si="4"/>
        <v>248</v>
      </c>
    </row>
    <row r="28" spans="1:52" ht="14.4">
      <c r="A28" s="95" t="s">
        <v>36</v>
      </c>
      <c r="B28" s="14">
        <v>229</v>
      </c>
      <c r="C28" s="14"/>
      <c r="D28" s="14"/>
      <c r="E28" s="14"/>
      <c r="F28" s="94">
        <f t="shared" si="1"/>
        <v>229</v>
      </c>
      <c r="H28" s="55">
        <v>0</v>
      </c>
      <c r="I28" s="94">
        <f t="shared" si="2"/>
        <v>229</v>
      </c>
      <c r="K28" s="55">
        <v>1512</v>
      </c>
      <c r="L28" s="78">
        <f t="shared" si="3"/>
        <v>229</v>
      </c>
      <c r="M28" s="14"/>
      <c r="N28" s="14"/>
      <c r="O28" s="94">
        <f t="shared" si="4"/>
        <v>1283</v>
      </c>
    </row>
    <row r="29" spans="1:52" ht="14.4">
      <c r="A29" s="95" t="s">
        <v>37</v>
      </c>
      <c r="B29" s="14"/>
      <c r="C29" s="14"/>
      <c r="D29" s="14"/>
      <c r="E29" s="14"/>
      <c r="F29" s="94">
        <f t="shared" si="1"/>
        <v>0</v>
      </c>
      <c r="H29" s="55">
        <v>0</v>
      </c>
      <c r="I29" s="94">
        <f t="shared" si="2"/>
        <v>0</v>
      </c>
      <c r="K29" s="55"/>
      <c r="L29" s="78">
        <f t="shared" si="3"/>
        <v>0</v>
      </c>
      <c r="M29" s="14"/>
      <c r="N29" s="14"/>
      <c r="O29" s="94">
        <f t="shared" si="4"/>
        <v>0</v>
      </c>
    </row>
    <row r="30" spans="1:52" ht="14.4">
      <c r="A30" s="95" t="s">
        <v>38</v>
      </c>
      <c r="B30" s="14"/>
      <c r="C30" s="14"/>
      <c r="D30" s="14"/>
      <c r="E30" s="14"/>
      <c r="F30" s="94">
        <f t="shared" si="1"/>
        <v>0</v>
      </c>
      <c r="H30" s="55">
        <v>0</v>
      </c>
      <c r="I30" s="94">
        <f t="shared" si="2"/>
        <v>0</v>
      </c>
      <c r="K30" s="55"/>
      <c r="L30" s="78">
        <f t="shared" si="3"/>
        <v>0</v>
      </c>
      <c r="M30" s="14"/>
      <c r="N30" s="14"/>
      <c r="O30" s="94">
        <f t="shared" si="4"/>
        <v>0</v>
      </c>
    </row>
    <row r="31" spans="1:52" ht="14.4">
      <c r="A31" s="95" t="s">
        <v>39</v>
      </c>
      <c r="B31" s="14"/>
      <c r="C31" s="14"/>
      <c r="D31" s="14"/>
      <c r="E31" s="14"/>
      <c r="F31" s="94">
        <f t="shared" si="1"/>
        <v>0</v>
      </c>
      <c r="H31" s="55">
        <v>0</v>
      </c>
      <c r="I31" s="94">
        <f t="shared" si="2"/>
        <v>0</v>
      </c>
      <c r="K31" s="55"/>
      <c r="L31" s="78">
        <f t="shared" si="3"/>
        <v>0</v>
      </c>
      <c r="M31" s="14"/>
      <c r="N31" s="14"/>
      <c r="O31" s="94">
        <f t="shared" si="4"/>
        <v>0</v>
      </c>
    </row>
    <row r="32" spans="1:52" ht="14.4">
      <c r="A32" s="95" t="s">
        <v>40</v>
      </c>
      <c r="B32" s="14"/>
      <c r="C32" s="14"/>
      <c r="D32" s="14"/>
      <c r="E32" s="14"/>
      <c r="F32" s="94">
        <f t="shared" si="1"/>
        <v>0</v>
      </c>
      <c r="H32" s="55">
        <v>0</v>
      </c>
      <c r="I32" s="94">
        <f t="shared" si="2"/>
        <v>0</v>
      </c>
      <c r="K32" s="55"/>
      <c r="L32" s="78">
        <f t="shared" si="3"/>
        <v>0</v>
      </c>
      <c r="M32" s="14"/>
      <c r="N32" s="14"/>
      <c r="O32" s="94">
        <f t="shared" si="4"/>
        <v>0</v>
      </c>
    </row>
    <row r="33" spans="1:18" ht="14.4">
      <c r="A33" s="95" t="s">
        <v>41</v>
      </c>
      <c r="B33" s="14"/>
      <c r="C33" s="14"/>
      <c r="D33" s="14"/>
      <c r="E33" s="14"/>
      <c r="F33" s="94">
        <f t="shared" si="1"/>
        <v>0</v>
      </c>
      <c r="H33" s="55">
        <v>0</v>
      </c>
      <c r="I33" s="94">
        <f t="shared" si="2"/>
        <v>0</v>
      </c>
      <c r="K33" s="55">
        <f>46+10</f>
        <v>56</v>
      </c>
      <c r="L33" s="78">
        <f t="shared" si="3"/>
        <v>0</v>
      </c>
      <c r="M33" s="14"/>
      <c r="N33" s="14"/>
      <c r="O33" s="94">
        <f t="shared" si="4"/>
        <v>56</v>
      </c>
    </row>
    <row r="34" spans="1:18" ht="14.4">
      <c r="A34" s="95" t="s">
        <v>42</v>
      </c>
      <c r="B34" s="14"/>
      <c r="C34" s="14"/>
      <c r="D34" s="14"/>
      <c r="E34" s="14"/>
      <c r="F34" s="94">
        <f t="shared" si="1"/>
        <v>0</v>
      </c>
      <c r="H34" s="55">
        <v>0</v>
      </c>
      <c r="I34" s="94">
        <f t="shared" si="2"/>
        <v>0</v>
      </c>
      <c r="K34" s="55"/>
      <c r="L34" s="78">
        <f t="shared" si="3"/>
        <v>0</v>
      </c>
      <c r="M34" s="14"/>
      <c r="N34" s="14"/>
      <c r="O34" s="94">
        <f t="shared" si="4"/>
        <v>0</v>
      </c>
    </row>
    <row r="35" spans="1:18" ht="15" thickBot="1">
      <c r="A35" s="95" t="s">
        <v>43</v>
      </c>
      <c r="B35" s="14"/>
      <c r="C35" s="14"/>
      <c r="D35" s="14"/>
      <c r="E35" s="14"/>
      <c r="F35" s="94">
        <f t="shared" si="1"/>
        <v>0</v>
      </c>
      <c r="H35" s="55">
        <v>0</v>
      </c>
      <c r="I35" s="94">
        <f t="shared" si="2"/>
        <v>0</v>
      </c>
      <c r="K35" s="55"/>
      <c r="L35" s="78">
        <f t="shared" si="3"/>
        <v>0</v>
      </c>
      <c r="M35" s="14"/>
      <c r="N35" s="14"/>
      <c r="O35" s="94">
        <f t="shared" si="4"/>
        <v>0</v>
      </c>
    </row>
    <row r="36" spans="1:18" ht="15" thickBot="1">
      <c r="A36" s="95" t="s">
        <v>44</v>
      </c>
      <c r="B36" s="14"/>
      <c r="C36" s="14"/>
      <c r="D36" s="14"/>
      <c r="E36" s="14"/>
      <c r="F36" s="94">
        <f t="shared" si="1"/>
        <v>0</v>
      </c>
      <c r="H36" s="55">
        <v>0</v>
      </c>
      <c r="I36" s="94">
        <f t="shared" si="2"/>
        <v>0</v>
      </c>
      <c r="K36" s="55">
        <f>44+63</f>
        <v>107</v>
      </c>
      <c r="L36" s="78">
        <f t="shared" si="3"/>
        <v>0</v>
      </c>
      <c r="M36" s="14"/>
      <c r="N36" s="14"/>
      <c r="O36" s="94">
        <f t="shared" si="4"/>
        <v>107</v>
      </c>
      <c r="Q36" s="102">
        <v>13</v>
      </c>
      <c r="R36" s="101" t="s">
        <v>68</v>
      </c>
    </row>
    <row r="37" spans="1:18" ht="14.4">
      <c r="A37" s="95" t="s">
        <v>45</v>
      </c>
      <c r="B37" s="14"/>
      <c r="C37" s="14"/>
      <c r="D37" s="14"/>
      <c r="E37" s="14"/>
      <c r="F37" s="94">
        <f t="shared" si="1"/>
        <v>0</v>
      </c>
      <c r="H37" s="55">
        <v>0</v>
      </c>
      <c r="I37" s="94">
        <f t="shared" si="2"/>
        <v>0</v>
      </c>
      <c r="K37" s="55"/>
      <c r="L37" s="78">
        <f t="shared" si="3"/>
        <v>0</v>
      </c>
      <c r="M37" s="14"/>
      <c r="N37" s="14"/>
      <c r="O37" s="94">
        <f t="shared" si="4"/>
        <v>0</v>
      </c>
    </row>
    <row r="38" spans="1:18" ht="14.4">
      <c r="A38" s="95" t="s">
        <v>46</v>
      </c>
      <c r="B38" s="14"/>
      <c r="C38" s="14"/>
      <c r="D38" s="14"/>
      <c r="E38" s="14"/>
      <c r="F38" s="94">
        <f t="shared" si="1"/>
        <v>0</v>
      </c>
      <c r="H38" s="55">
        <v>0</v>
      </c>
      <c r="I38" s="94">
        <f t="shared" si="2"/>
        <v>0</v>
      </c>
      <c r="K38" s="55"/>
      <c r="L38" s="78">
        <f t="shared" si="3"/>
        <v>0</v>
      </c>
      <c r="M38" s="14"/>
      <c r="N38" s="14"/>
      <c r="O38" s="94">
        <f t="shared" si="4"/>
        <v>0</v>
      </c>
    </row>
    <row r="39" spans="1:18" ht="14.4">
      <c r="A39" s="95" t="s">
        <v>47</v>
      </c>
      <c r="B39" s="14"/>
      <c r="C39" s="14"/>
      <c r="D39" s="14"/>
      <c r="E39" s="14"/>
      <c r="F39" s="94">
        <f t="shared" si="1"/>
        <v>0</v>
      </c>
      <c r="H39" s="55">
        <v>0</v>
      </c>
      <c r="I39" s="94">
        <f t="shared" si="2"/>
        <v>0</v>
      </c>
      <c r="K39" s="55"/>
      <c r="L39" s="78">
        <f t="shared" si="3"/>
        <v>0</v>
      </c>
      <c r="M39" s="14"/>
      <c r="N39" s="14"/>
      <c r="O39" s="94">
        <f t="shared" si="4"/>
        <v>0</v>
      </c>
    </row>
    <row r="40" spans="1:18" ht="14.4">
      <c r="A40" s="95" t="s">
        <v>48</v>
      </c>
      <c r="B40" s="14"/>
      <c r="C40" s="14"/>
      <c r="D40" s="14"/>
      <c r="E40" s="14"/>
      <c r="F40" s="94">
        <f t="shared" si="1"/>
        <v>0</v>
      </c>
      <c r="H40" s="55">
        <v>0</v>
      </c>
      <c r="I40" s="94">
        <f t="shared" si="2"/>
        <v>0</v>
      </c>
      <c r="K40" s="55"/>
      <c r="L40" s="78">
        <f t="shared" si="3"/>
        <v>0</v>
      </c>
      <c r="M40" s="14"/>
      <c r="N40" s="14"/>
      <c r="O40" s="94">
        <f t="shared" si="4"/>
        <v>0</v>
      </c>
    </row>
    <row r="41" spans="1:18" ht="14.4">
      <c r="A41" s="95" t="s">
        <v>49</v>
      </c>
      <c r="B41" s="14"/>
      <c r="C41" s="14"/>
      <c r="D41" s="14"/>
      <c r="E41" s="14"/>
      <c r="F41" s="94">
        <f t="shared" si="1"/>
        <v>0</v>
      </c>
      <c r="H41" s="55">
        <v>0</v>
      </c>
      <c r="I41" s="94">
        <f t="shared" si="2"/>
        <v>0</v>
      </c>
      <c r="K41" s="55"/>
      <c r="L41" s="78">
        <f t="shared" si="3"/>
        <v>0</v>
      </c>
      <c r="M41" s="14"/>
      <c r="N41" s="14"/>
      <c r="O41" s="94">
        <f t="shared" si="4"/>
        <v>0</v>
      </c>
    </row>
    <row r="42" spans="1:18" ht="14.4">
      <c r="A42" s="95" t="s">
        <v>50</v>
      </c>
      <c r="B42" s="14"/>
      <c r="C42" s="14"/>
      <c r="D42" s="14"/>
      <c r="E42" s="14"/>
      <c r="F42" s="94">
        <f t="shared" si="1"/>
        <v>0</v>
      </c>
      <c r="H42" s="55">
        <v>0</v>
      </c>
      <c r="I42" s="94">
        <f t="shared" si="2"/>
        <v>0</v>
      </c>
      <c r="K42" s="55"/>
      <c r="L42" s="78">
        <f t="shared" si="3"/>
        <v>0</v>
      </c>
      <c r="M42" s="14"/>
      <c r="N42" s="14"/>
      <c r="O42" s="94">
        <f t="shared" si="4"/>
        <v>0</v>
      </c>
    </row>
    <row r="43" spans="1:18" s="1" customFormat="1" ht="31.8" thickBot="1">
      <c r="A43" s="96" t="s">
        <v>70</v>
      </c>
      <c r="B43" s="97">
        <f>SUM(B5:B42)</f>
        <v>234</v>
      </c>
      <c r="C43" s="97">
        <f t="shared" ref="C43:N43" si="5">SUM(C5:C42)</f>
        <v>0</v>
      </c>
      <c r="D43" s="97">
        <f t="shared" si="5"/>
        <v>0</v>
      </c>
      <c r="E43" s="97">
        <f t="shared" si="5"/>
        <v>0</v>
      </c>
      <c r="F43" s="98">
        <f t="shared" si="5"/>
        <v>234</v>
      </c>
      <c r="H43" s="99">
        <f t="shared" si="5"/>
        <v>0</v>
      </c>
      <c r="I43" s="98">
        <f t="shared" si="5"/>
        <v>234</v>
      </c>
      <c r="K43" s="99">
        <f t="shared" si="5"/>
        <v>3989</v>
      </c>
      <c r="L43" s="100">
        <f t="shared" si="3"/>
        <v>234</v>
      </c>
      <c r="M43" s="97">
        <f t="shared" si="5"/>
        <v>0</v>
      </c>
      <c r="N43" s="97">
        <f t="shared" si="5"/>
        <v>0</v>
      </c>
      <c r="O43" s="98">
        <f t="shared" si="4"/>
        <v>3755</v>
      </c>
    </row>
    <row r="45" spans="1:18" ht="14.4">
      <c r="A45" s="77" t="s">
        <v>26</v>
      </c>
      <c r="B45" s="90"/>
      <c r="C45" s="90"/>
      <c r="D45" s="90"/>
      <c r="E45" s="90"/>
      <c r="F45" s="90"/>
    </row>
    <row r="46" spans="1:18" ht="14.4">
      <c r="A46" s="77" t="s">
        <v>27</v>
      </c>
      <c r="B46" s="89">
        <f>B45+B43</f>
        <v>234</v>
      </c>
      <c r="C46" s="89">
        <f t="shared" ref="C46:F46" si="6">C45+C43</f>
        <v>0</v>
      </c>
      <c r="D46" s="89">
        <f t="shared" si="6"/>
        <v>0</v>
      </c>
      <c r="E46" s="89">
        <f t="shared" si="6"/>
        <v>0</v>
      </c>
      <c r="F46" s="89">
        <f t="shared" si="6"/>
        <v>234</v>
      </c>
    </row>
    <row r="47" spans="1:18" ht="14.4" thickBot="1"/>
    <row r="48" spans="1:18" ht="31.8" thickBot="1">
      <c r="A48" s="91" t="s">
        <v>51</v>
      </c>
      <c r="B48" s="81" t="s">
        <v>21</v>
      </c>
      <c r="C48" s="81" t="s">
        <v>22</v>
      </c>
      <c r="D48" s="81" t="s">
        <v>23</v>
      </c>
      <c r="E48" s="81" t="s">
        <v>24</v>
      </c>
      <c r="F48" s="85" t="s">
        <v>77</v>
      </c>
      <c r="K48" s="92" t="s">
        <v>81</v>
      </c>
      <c r="L48" s="85" t="s">
        <v>77</v>
      </c>
      <c r="M48" s="85" t="s">
        <v>76</v>
      </c>
      <c r="O48" s="92" t="s">
        <v>74</v>
      </c>
    </row>
    <row r="49" spans="1:15">
      <c r="A49" s="88" t="s">
        <v>19</v>
      </c>
      <c r="B49" s="14"/>
      <c r="C49" s="14"/>
      <c r="D49" s="14"/>
      <c r="E49" s="14"/>
      <c r="F49" s="78">
        <f t="shared" ref="F49:F51" si="7">SUM(B49:E49)</f>
        <v>0</v>
      </c>
      <c r="K49" s="14"/>
      <c r="L49" s="78">
        <f t="shared" ref="L49:L69" si="8">F49</f>
        <v>0</v>
      </c>
      <c r="M49" s="41"/>
      <c r="O49" s="79">
        <f>K49+L49-M49</f>
        <v>0</v>
      </c>
    </row>
    <row r="50" spans="1:15">
      <c r="A50" s="77" t="s">
        <v>67</v>
      </c>
      <c r="B50" s="41"/>
      <c r="C50" s="41"/>
      <c r="D50" s="41"/>
      <c r="E50" s="41"/>
      <c r="F50" s="79">
        <f t="shared" si="7"/>
        <v>0</v>
      </c>
      <c r="K50" s="14">
        <v>0</v>
      </c>
      <c r="L50" s="78">
        <f t="shared" si="8"/>
        <v>0</v>
      </c>
      <c r="M50" s="41"/>
      <c r="O50" s="79">
        <f t="shared" ref="O50:O69" si="9">K50+L50-M50</f>
        <v>0</v>
      </c>
    </row>
    <row r="51" spans="1:15">
      <c r="A51" s="77" t="s">
        <v>68</v>
      </c>
      <c r="B51" s="41"/>
      <c r="C51" s="41"/>
      <c r="D51" s="41"/>
      <c r="E51" s="41"/>
      <c r="F51" s="79">
        <f t="shared" si="7"/>
        <v>0</v>
      </c>
      <c r="K51" s="14">
        <v>0</v>
      </c>
      <c r="L51" s="78">
        <f t="shared" si="8"/>
        <v>0</v>
      </c>
      <c r="M51" s="41"/>
      <c r="O51" s="79">
        <f t="shared" si="9"/>
        <v>0</v>
      </c>
    </row>
    <row r="53" spans="1:15">
      <c r="A53" s="77" t="s">
        <v>78</v>
      </c>
      <c r="B53" s="41"/>
      <c r="C53" s="41"/>
      <c r="D53" s="41"/>
      <c r="E53" s="41"/>
      <c r="F53" s="79">
        <f t="shared" ref="F53:F55" si="10">SUM(B53:E53)</f>
        <v>0</v>
      </c>
      <c r="K53" s="41"/>
      <c r="L53" s="79">
        <f t="shared" si="8"/>
        <v>0</v>
      </c>
      <c r="M53" s="41"/>
      <c r="O53" s="79">
        <f t="shared" si="9"/>
        <v>0</v>
      </c>
    </row>
    <row r="54" spans="1:15">
      <c r="A54" s="77" t="s">
        <v>67</v>
      </c>
      <c r="B54" s="41"/>
      <c r="C54" s="41"/>
      <c r="D54" s="41"/>
      <c r="E54" s="41"/>
      <c r="F54" s="79">
        <f t="shared" si="10"/>
        <v>0</v>
      </c>
      <c r="K54" s="41">
        <v>0</v>
      </c>
      <c r="L54" s="79">
        <f t="shared" si="8"/>
        <v>0</v>
      </c>
      <c r="M54" s="41"/>
      <c r="O54" s="79">
        <f t="shared" si="9"/>
        <v>0</v>
      </c>
    </row>
    <row r="55" spans="1:15">
      <c r="A55" s="77" t="s">
        <v>68</v>
      </c>
      <c r="B55" s="41"/>
      <c r="C55" s="41"/>
      <c r="D55" s="41"/>
      <c r="E55" s="41"/>
      <c r="F55" s="79">
        <f t="shared" si="10"/>
        <v>0</v>
      </c>
      <c r="K55" s="41">
        <v>0</v>
      </c>
      <c r="L55" s="79">
        <f t="shared" si="8"/>
        <v>0</v>
      </c>
      <c r="M55" s="41"/>
      <c r="O55" s="79">
        <f t="shared" si="9"/>
        <v>0</v>
      </c>
    </row>
    <row r="57" spans="1:15">
      <c r="A57" s="77" t="s">
        <v>53</v>
      </c>
      <c r="B57" s="41"/>
      <c r="C57" s="41"/>
      <c r="D57" s="41"/>
      <c r="E57" s="41"/>
      <c r="F57" s="79">
        <f t="shared" ref="F57:F59" si="11">SUM(B57:E57)</f>
        <v>0</v>
      </c>
      <c r="K57" s="41">
        <v>0</v>
      </c>
      <c r="L57" s="79">
        <f t="shared" si="8"/>
        <v>0</v>
      </c>
      <c r="M57" s="41"/>
      <c r="O57" s="79">
        <f t="shared" si="9"/>
        <v>0</v>
      </c>
    </row>
    <row r="58" spans="1:15">
      <c r="A58" s="77" t="s">
        <v>67</v>
      </c>
      <c r="B58" s="41"/>
      <c r="C58" s="41"/>
      <c r="D58" s="41"/>
      <c r="E58" s="41"/>
      <c r="F58" s="79">
        <f t="shared" si="11"/>
        <v>0</v>
      </c>
      <c r="K58" s="41">
        <v>0</v>
      </c>
      <c r="L58" s="79">
        <f t="shared" si="8"/>
        <v>0</v>
      </c>
      <c r="M58" s="41"/>
      <c r="O58" s="79">
        <f t="shared" si="9"/>
        <v>0</v>
      </c>
    </row>
    <row r="59" spans="1:15">
      <c r="A59" s="77" t="s">
        <v>68</v>
      </c>
      <c r="B59" s="41"/>
      <c r="C59" s="41"/>
      <c r="D59" s="41"/>
      <c r="E59" s="41"/>
      <c r="F59" s="79">
        <f t="shared" si="11"/>
        <v>0</v>
      </c>
      <c r="K59" s="41">
        <v>0</v>
      </c>
      <c r="L59" s="79">
        <f t="shared" si="8"/>
        <v>0</v>
      </c>
      <c r="M59" s="41"/>
      <c r="O59" s="79">
        <f t="shared" si="9"/>
        <v>0</v>
      </c>
    </row>
    <row r="61" spans="1:15">
      <c r="A61" s="77" t="s">
        <v>79</v>
      </c>
      <c r="B61" s="41"/>
      <c r="C61" s="41"/>
      <c r="D61" s="41"/>
      <c r="E61" s="41"/>
      <c r="F61" s="79">
        <f t="shared" ref="F61:F63" si="12">SUM(B61:E61)</f>
        <v>0</v>
      </c>
      <c r="K61" s="41"/>
      <c r="L61" s="79">
        <f t="shared" si="8"/>
        <v>0</v>
      </c>
      <c r="M61" s="41"/>
      <c r="O61" s="79">
        <f t="shared" si="9"/>
        <v>0</v>
      </c>
    </row>
    <row r="62" spans="1:15">
      <c r="A62" s="77" t="s">
        <v>67</v>
      </c>
      <c r="B62" s="41"/>
      <c r="C62" s="41"/>
      <c r="D62" s="41"/>
      <c r="E62" s="41"/>
      <c r="F62" s="79">
        <f t="shared" si="12"/>
        <v>0</v>
      </c>
      <c r="K62" s="41">
        <v>0</v>
      </c>
      <c r="L62" s="79">
        <f t="shared" si="8"/>
        <v>0</v>
      </c>
      <c r="M62" s="41"/>
      <c r="O62" s="79">
        <f t="shared" si="9"/>
        <v>0</v>
      </c>
    </row>
    <row r="63" spans="1:15">
      <c r="A63" s="77" t="s">
        <v>68</v>
      </c>
      <c r="B63" s="41"/>
      <c r="C63" s="41"/>
      <c r="D63" s="41"/>
      <c r="E63" s="41"/>
      <c r="F63" s="79">
        <f t="shared" si="12"/>
        <v>0</v>
      </c>
      <c r="K63" s="14">
        <v>0</v>
      </c>
      <c r="L63" s="78">
        <f t="shared" si="8"/>
        <v>0</v>
      </c>
      <c r="M63" s="41"/>
      <c r="O63" s="79">
        <f t="shared" si="9"/>
        <v>0</v>
      </c>
    </row>
    <row r="65" spans="1:15">
      <c r="A65" s="77" t="s">
        <v>82</v>
      </c>
      <c r="B65" s="41"/>
      <c r="C65" s="41"/>
      <c r="D65" s="41"/>
      <c r="E65" s="41"/>
      <c r="F65" s="79">
        <f t="shared" ref="F65:F67" si="13">SUM(B65:E65)</f>
        <v>0</v>
      </c>
      <c r="K65" s="41"/>
      <c r="L65" s="79">
        <f t="shared" si="8"/>
        <v>0</v>
      </c>
      <c r="M65" s="41"/>
      <c r="O65" s="79">
        <f t="shared" si="9"/>
        <v>0</v>
      </c>
    </row>
    <row r="66" spans="1:15">
      <c r="A66" s="77" t="s">
        <v>67</v>
      </c>
      <c r="B66" s="41"/>
      <c r="C66" s="41"/>
      <c r="D66" s="41"/>
      <c r="E66" s="41"/>
      <c r="F66" s="79">
        <f t="shared" si="13"/>
        <v>0</v>
      </c>
      <c r="K66" s="41">
        <v>0</v>
      </c>
      <c r="L66" s="79">
        <f t="shared" si="8"/>
        <v>0</v>
      </c>
      <c r="M66" s="41"/>
      <c r="O66" s="79">
        <f t="shared" si="9"/>
        <v>0</v>
      </c>
    </row>
    <row r="67" spans="1:15">
      <c r="A67" s="77" t="s">
        <v>68</v>
      </c>
      <c r="B67" s="41"/>
      <c r="C67" s="41"/>
      <c r="D67" s="41"/>
      <c r="E67" s="41"/>
      <c r="F67" s="79">
        <f t="shared" si="13"/>
        <v>0</v>
      </c>
      <c r="K67" s="41">
        <v>0</v>
      </c>
      <c r="L67" s="79">
        <f t="shared" si="8"/>
        <v>0</v>
      </c>
      <c r="M67" s="41"/>
      <c r="O67" s="79">
        <f t="shared" si="9"/>
        <v>0</v>
      </c>
    </row>
    <row r="69" spans="1:15">
      <c r="A69" s="77" t="s">
        <v>56</v>
      </c>
      <c r="B69" s="41"/>
      <c r="C69" s="41"/>
      <c r="D69" s="41"/>
      <c r="E69" s="41"/>
      <c r="F69" s="79">
        <f t="shared" ref="F69" si="14">SUM(B69:E69)</f>
        <v>0</v>
      </c>
      <c r="K69" s="41">
        <v>0</v>
      </c>
      <c r="L69" s="79">
        <f t="shared" si="8"/>
        <v>0</v>
      </c>
      <c r="M69" s="41"/>
      <c r="O69" s="79">
        <f t="shared" si="9"/>
        <v>0</v>
      </c>
    </row>
  </sheetData>
  <mergeCells count="2">
    <mergeCell ref="F1:O1"/>
    <mergeCell ref="A2:C2"/>
  </mergeCells>
  <pageMargins left="0.70866141732283472" right="0.70866141732283472" top="0.74803149606299213" bottom="0.74803149606299213" header="0.31496062992125984" footer="0.31496062992125984"/>
  <pageSetup scale="57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A7CC4-F86F-4555-AFC9-7D24C4FE8F8C}">
  <dimension ref="A1:AZ69"/>
  <sheetViews>
    <sheetView showGridLines="0" zoomScale="130" zoomScaleNormal="130" workbookViewId="0">
      <pane xSplit="3" ySplit="4" topLeftCell="D17" activePane="bottomRight" state="frozen"/>
      <selection pane="topRight" activeCell="B1" sqref="B1"/>
      <selection pane="bottomLeft" activeCell="A8" sqref="A8"/>
      <selection pane="bottomRight" activeCell="K26" sqref="K26"/>
    </sheetView>
  </sheetViews>
  <sheetFormatPr defaultColWidth="9.109375" defaultRowHeight="13.8"/>
  <cols>
    <col min="1" max="1" width="12.33203125" style="2" customWidth="1"/>
    <col min="2" max="4" width="10" style="2" customWidth="1"/>
    <col min="5" max="5" width="11" style="2" customWidth="1"/>
    <col min="6" max="6" width="10" style="2" customWidth="1"/>
    <col min="7" max="7" width="7.33203125" style="2" customWidth="1"/>
    <col min="8" max="9" width="10" style="2" customWidth="1"/>
    <col min="10" max="10" width="7.33203125" style="2" customWidth="1"/>
    <col min="11" max="11" width="14.33203125" style="2" customWidth="1"/>
    <col min="12" max="12" width="11.33203125" style="2" customWidth="1"/>
    <col min="13" max="13" width="15.109375" style="2" bestFit="1" customWidth="1"/>
    <col min="14" max="14" width="10" style="2" customWidth="1"/>
    <col min="15" max="15" width="11" style="2" bestFit="1" customWidth="1"/>
    <col min="16" max="16" width="5.88671875" style="2" bestFit="1" customWidth="1"/>
    <col min="17" max="47" width="7.33203125" style="2" customWidth="1"/>
    <col min="48" max="48" width="1.5546875" style="2" customWidth="1"/>
    <col min="49" max="49" width="9.44140625" style="2" customWidth="1"/>
    <col min="50" max="50" width="1.33203125" style="2" customWidth="1"/>
    <col min="51" max="51" width="12.6640625" style="2" bestFit="1" customWidth="1"/>
    <col min="52" max="52" width="10.33203125" style="2" bestFit="1" customWidth="1"/>
    <col min="53" max="16384" width="9.109375" style="2"/>
  </cols>
  <sheetData>
    <row r="1" spans="1:52" ht="15" customHeight="1">
      <c r="A1" s="83" t="s">
        <v>69</v>
      </c>
      <c r="F1" s="110" t="s">
        <v>66</v>
      </c>
      <c r="G1" s="110"/>
      <c r="H1" s="110"/>
      <c r="I1" s="110"/>
      <c r="J1" s="110"/>
      <c r="K1" s="110"/>
      <c r="L1" s="110"/>
      <c r="M1" s="110"/>
      <c r="N1" s="110"/>
      <c r="O1" s="110"/>
    </row>
    <row r="2" spans="1:52" ht="14.4">
      <c r="A2" s="111">
        <v>45521</v>
      </c>
      <c r="B2" s="112"/>
      <c r="C2" s="112"/>
    </row>
    <row r="3" spans="1:52" ht="14.4" thickBot="1"/>
    <row r="4" spans="1:52" s="80" customFormat="1" ht="31.8" thickBot="1">
      <c r="A4" s="86" t="s">
        <v>73</v>
      </c>
      <c r="B4" s="81" t="s">
        <v>21</v>
      </c>
      <c r="C4" s="81" t="s">
        <v>22</v>
      </c>
      <c r="D4" s="81" t="s">
        <v>23</v>
      </c>
      <c r="E4" s="81" t="s">
        <v>24</v>
      </c>
      <c r="F4" s="85" t="s">
        <v>70</v>
      </c>
      <c r="H4" s="86" t="s">
        <v>80</v>
      </c>
      <c r="I4" s="85" t="s">
        <v>71</v>
      </c>
      <c r="K4" s="92" t="s">
        <v>81</v>
      </c>
      <c r="L4" s="85" t="s">
        <v>70</v>
      </c>
      <c r="M4" s="84" t="s">
        <v>29</v>
      </c>
      <c r="N4" s="87" t="s">
        <v>72</v>
      </c>
      <c r="O4" s="85" t="s">
        <v>75</v>
      </c>
      <c r="AD4" s="82"/>
      <c r="AE4" s="82"/>
      <c r="AF4" s="82"/>
      <c r="AG4" s="82"/>
      <c r="AH4" s="82"/>
      <c r="AI4" s="82"/>
      <c r="AJ4" s="82"/>
      <c r="AK4" s="82"/>
      <c r="AL4" s="82"/>
      <c r="AM4" s="82"/>
      <c r="AN4" s="82"/>
      <c r="AO4" s="82"/>
      <c r="AP4" s="82"/>
      <c r="AQ4" s="82"/>
      <c r="AR4" s="82"/>
      <c r="AS4" s="82"/>
      <c r="AT4" s="82"/>
      <c r="AU4" s="82"/>
      <c r="AV4" s="82"/>
      <c r="AW4" s="82"/>
      <c r="AX4" s="82"/>
      <c r="AY4" s="82"/>
      <c r="AZ4" s="82"/>
    </row>
    <row r="5" spans="1:52" ht="15" thickBot="1">
      <c r="A5" s="93" t="s">
        <v>2</v>
      </c>
      <c r="B5" s="14"/>
      <c r="C5" s="14"/>
      <c r="D5" s="14"/>
      <c r="E5" s="14"/>
      <c r="F5" s="94">
        <f>SUM(B5:E5)</f>
        <v>0</v>
      </c>
      <c r="H5" s="55">
        <v>0</v>
      </c>
      <c r="I5" s="94">
        <f>H5+F5</f>
        <v>0</v>
      </c>
      <c r="K5" s="55"/>
      <c r="L5" s="78">
        <f>F5</f>
        <v>0</v>
      </c>
      <c r="M5" s="14"/>
      <c r="N5" s="14"/>
      <c r="O5" s="94">
        <f t="shared" ref="O5:O23" si="0">K5-L5+M5+N5</f>
        <v>0</v>
      </c>
      <c r="Q5" s="102"/>
      <c r="R5" s="101" t="s">
        <v>68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52" ht="15" thickBot="1">
      <c r="A6" s="95" t="s">
        <v>3</v>
      </c>
      <c r="B6" s="14"/>
      <c r="C6" s="14"/>
      <c r="D6" s="14"/>
      <c r="E6" s="14"/>
      <c r="F6" s="94">
        <f t="shared" ref="F6:F42" si="1">SUM(B6:E6)</f>
        <v>0</v>
      </c>
      <c r="H6" s="55">
        <v>0</v>
      </c>
      <c r="I6" s="94">
        <f t="shared" ref="I6:I42" si="2">H6+F6</f>
        <v>0</v>
      </c>
      <c r="K6" s="55"/>
      <c r="L6" s="78">
        <f t="shared" ref="L6:L43" si="3">F6</f>
        <v>0</v>
      </c>
      <c r="M6" s="14"/>
      <c r="N6" s="14"/>
      <c r="O6" s="94">
        <f t="shared" si="0"/>
        <v>0</v>
      </c>
      <c r="Q6" s="102"/>
      <c r="R6" s="101" t="s">
        <v>68</v>
      </c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52" ht="15" thickBot="1">
      <c r="A7" s="95" t="s">
        <v>4</v>
      </c>
      <c r="B7" s="14"/>
      <c r="C7" s="14"/>
      <c r="D7" s="14"/>
      <c r="E7" s="14"/>
      <c r="F7" s="94">
        <f t="shared" si="1"/>
        <v>0</v>
      </c>
      <c r="H7" s="55">
        <v>0</v>
      </c>
      <c r="I7" s="94">
        <f t="shared" si="2"/>
        <v>0</v>
      </c>
      <c r="K7" s="55"/>
      <c r="L7" s="78">
        <f t="shared" si="3"/>
        <v>0</v>
      </c>
      <c r="M7" s="14"/>
      <c r="N7" s="14"/>
      <c r="O7" s="94">
        <f t="shared" si="0"/>
        <v>0</v>
      </c>
      <c r="Q7" s="102"/>
      <c r="R7" s="101" t="s">
        <v>68</v>
      </c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</row>
    <row r="8" spans="1:52" ht="15" thickBot="1">
      <c r="A8" s="95" t="s">
        <v>5</v>
      </c>
      <c r="B8" s="14"/>
      <c r="C8" s="14"/>
      <c r="D8" s="14"/>
      <c r="E8" s="14"/>
      <c r="F8" s="94">
        <f t="shared" si="1"/>
        <v>0</v>
      </c>
      <c r="H8" s="55">
        <v>0</v>
      </c>
      <c r="I8" s="94">
        <f t="shared" si="2"/>
        <v>0</v>
      </c>
      <c r="K8" s="55"/>
      <c r="L8" s="78">
        <f t="shared" si="3"/>
        <v>0</v>
      </c>
      <c r="M8" s="14"/>
      <c r="N8" s="14"/>
      <c r="O8" s="94">
        <f t="shared" si="0"/>
        <v>0</v>
      </c>
      <c r="Q8" s="102"/>
      <c r="R8" s="101" t="s">
        <v>68</v>
      </c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</row>
    <row r="9" spans="1:52" s="6" customFormat="1" ht="15" thickBot="1">
      <c r="A9" s="95" t="s">
        <v>6</v>
      </c>
      <c r="B9" s="14"/>
      <c r="C9" s="14"/>
      <c r="D9" s="14"/>
      <c r="E9" s="14"/>
      <c r="F9" s="94">
        <f t="shared" si="1"/>
        <v>0</v>
      </c>
      <c r="G9" s="2"/>
      <c r="H9" s="55">
        <v>0</v>
      </c>
      <c r="I9" s="94">
        <f t="shared" si="2"/>
        <v>0</v>
      </c>
      <c r="J9" s="2"/>
      <c r="K9" s="55"/>
      <c r="L9" s="78">
        <f t="shared" si="3"/>
        <v>0</v>
      </c>
      <c r="M9" s="14"/>
      <c r="N9" s="14"/>
      <c r="O9" s="94">
        <f t="shared" si="0"/>
        <v>0</v>
      </c>
      <c r="P9" s="2"/>
      <c r="Q9" s="102"/>
      <c r="R9" s="101" t="s">
        <v>68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</row>
    <row r="10" spans="1:52" ht="15" thickBot="1">
      <c r="A10" s="95" t="s">
        <v>7</v>
      </c>
      <c r="B10" s="14"/>
      <c r="C10" s="14"/>
      <c r="D10" s="14"/>
      <c r="E10" s="14"/>
      <c r="F10" s="94">
        <f t="shared" si="1"/>
        <v>0</v>
      </c>
      <c r="H10" s="55">
        <v>0</v>
      </c>
      <c r="I10" s="94">
        <f t="shared" si="2"/>
        <v>0</v>
      </c>
      <c r="K10" s="55"/>
      <c r="L10" s="78">
        <f t="shared" si="3"/>
        <v>0</v>
      </c>
      <c r="M10" s="14"/>
      <c r="N10" s="14"/>
      <c r="O10" s="94">
        <f t="shared" si="0"/>
        <v>0</v>
      </c>
      <c r="Q10" s="102"/>
      <c r="R10" s="101" t="s">
        <v>68</v>
      </c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</row>
    <row r="11" spans="1:52" ht="15" thickBot="1">
      <c r="A11" s="95" t="s">
        <v>8</v>
      </c>
      <c r="B11" s="14"/>
      <c r="C11" s="14"/>
      <c r="D11" s="14"/>
      <c r="E11" s="14"/>
      <c r="F11" s="94">
        <f t="shared" si="1"/>
        <v>0</v>
      </c>
      <c r="H11" s="55">
        <v>0</v>
      </c>
      <c r="I11" s="94">
        <f t="shared" si="2"/>
        <v>0</v>
      </c>
      <c r="K11" s="55"/>
      <c r="L11" s="78">
        <f t="shared" si="3"/>
        <v>0</v>
      </c>
      <c r="M11" s="14"/>
      <c r="N11" s="14"/>
      <c r="O11" s="94">
        <f t="shared" si="0"/>
        <v>0</v>
      </c>
      <c r="Q11" s="102"/>
      <c r="R11" s="101" t="s">
        <v>68</v>
      </c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</row>
    <row r="12" spans="1:52" ht="15" thickBot="1">
      <c r="A12" s="95" t="s">
        <v>9</v>
      </c>
      <c r="B12" s="14"/>
      <c r="C12" s="14"/>
      <c r="D12" s="14"/>
      <c r="E12" s="14"/>
      <c r="F12" s="94">
        <f t="shared" si="1"/>
        <v>0</v>
      </c>
      <c r="H12" s="55">
        <v>0</v>
      </c>
      <c r="I12" s="94">
        <f t="shared" si="2"/>
        <v>0</v>
      </c>
      <c r="K12" s="55"/>
      <c r="L12" s="78">
        <f t="shared" si="3"/>
        <v>0</v>
      </c>
      <c r="M12" s="14"/>
      <c r="N12" s="14"/>
      <c r="O12" s="94">
        <f t="shared" si="0"/>
        <v>0</v>
      </c>
      <c r="Q12" s="102"/>
      <c r="R12" s="101" t="s">
        <v>68</v>
      </c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</row>
    <row r="13" spans="1:52" ht="15" thickBot="1">
      <c r="A13" s="95" t="s">
        <v>10</v>
      </c>
      <c r="B13" s="14"/>
      <c r="C13" s="14"/>
      <c r="D13" s="14"/>
      <c r="E13" s="14"/>
      <c r="F13" s="94">
        <f t="shared" si="1"/>
        <v>0</v>
      </c>
      <c r="H13" s="55">
        <v>0</v>
      </c>
      <c r="I13" s="94">
        <f t="shared" si="2"/>
        <v>0</v>
      </c>
      <c r="K13" s="55">
        <v>56</v>
      </c>
      <c r="L13" s="78">
        <f t="shared" si="3"/>
        <v>0</v>
      </c>
      <c r="M13" s="14"/>
      <c r="N13" s="14"/>
      <c r="O13" s="94">
        <f t="shared" si="0"/>
        <v>56</v>
      </c>
      <c r="Q13" s="102"/>
      <c r="R13" s="101" t="s">
        <v>68</v>
      </c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</row>
    <row r="14" spans="1:52" ht="15" thickBot="1">
      <c r="A14" s="95" t="s">
        <v>11</v>
      </c>
      <c r="B14" s="14"/>
      <c r="C14" s="14"/>
      <c r="D14" s="14"/>
      <c r="E14" s="14"/>
      <c r="F14" s="94">
        <f t="shared" si="1"/>
        <v>0</v>
      </c>
      <c r="H14" s="55">
        <v>0</v>
      </c>
      <c r="I14" s="94">
        <f t="shared" si="2"/>
        <v>0</v>
      </c>
      <c r="K14" s="55"/>
      <c r="L14" s="78">
        <f t="shared" si="3"/>
        <v>0</v>
      </c>
      <c r="M14" s="14"/>
      <c r="N14" s="14"/>
      <c r="O14" s="94">
        <f t="shared" si="0"/>
        <v>0</v>
      </c>
      <c r="Q14" s="102"/>
      <c r="R14" s="101" t="s">
        <v>68</v>
      </c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</row>
    <row r="15" spans="1:52" ht="15" thickBot="1">
      <c r="A15" s="95" t="s">
        <v>12</v>
      </c>
      <c r="B15" s="14"/>
      <c r="C15" s="14"/>
      <c r="D15" s="14"/>
      <c r="E15" s="14"/>
      <c r="F15" s="94">
        <f t="shared" si="1"/>
        <v>0</v>
      </c>
      <c r="H15" s="55">
        <v>0</v>
      </c>
      <c r="I15" s="94">
        <f t="shared" si="2"/>
        <v>0</v>
      </c>
      <c r="K15" s="55">
        <v>3</v>
      </c>
      <c r="L15" s="78">
        <f t="shared" si="3"/>
        <v>0</v>
      </c>
      <c r="M15" s="14"/>
      <c r="N15" s="14"/>
      <c r="O15" s="94">
        <f t="shared" si="0"/>
        <v>3</v>
      </c>
      <c r="Q15" s="102"/>
      <c r="R15" s="101" t="s">
        <v>68</v>
      </c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</row>
    <row r="16" spans="1:52" ht="15" thickBot="1">
      <c r="A16" s="95" t="s">
        <v>13</v>
      </c>
      <c r="B16" s="14"/>
      <c r="C16" s="14"/>
      <c r="D16" s="14"/>
      <c r="E16" s="14"/>
      <c r="F16" s="94">
        <f t="shared" si="1"/>
        <v>0</v>
      </c>
      <c r="H16" s="55">
        <v>0</v>
      </c>
      <c r="I16" s="94">
        <f t="shared" si="2"/>
        <v>0</v>
      </c>
      <c r="K16" s="55">
        <v>38</v>
      </c>
      <c r="L16" s="78">
        <f t="shared" si="3"/>
        <v>0</v>
      </c>
      <c r="M16" s="14"/>
      <c r="N16" s="14"/>
      <c r="O16" s="94">
        <f t="shared" si="0"/>
        <v>38</v>
      </c>
      <c r="Q16" s="102"/>
      <c r="R16" s="101" t="s">
        <v>68</v>
      </c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</row>
    <row r="17" spans="1:52" ht="15" thickBot="1">
      <c r="A17" s="95" t="s">
        <v>14</v>
      </c>
      <c r="B17" s="14"/>
      <c r="C17" s="14"/>
      <c r="D17" s="14"/>
      <c r="E17" s="14"/>
      <c r="F17" s="94">
        <f t="shared" si="1"/>
        <v>0</v>
      </c>
      <c r="H17" s="55">
        <v>0</v>
      </c>
      <c r="I17" s="94">
        <f t="shared" si="2"/>
        <v>0</v>
      </c>
      <c r="K17" s="55">
        <v>2</v>
      </c>
      <c r="L17" s="78">
        <f t="shared" si="3"/>
        <v>0</v>
      </c>
      <c r="M17" s="14"/>
      <c r="N17" s="14"/>
      <c r="O17" s="94">
        <f t="shared" si="0"/>
        <v>2</v>
      </c>
      <c r="Q17" s="102"/>
      <c r="R17" s="101" t="s">
        <v>68</v>
      </c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</row>
    <row r="18" spans="1:52" s="6" customFormat="1" ht="15" thickBot="1">
      <c r="A18" s="95" t="s">
        <v>15</v>
      </c>
      <c r="B18" s="14"/>
      <c r="C18" s="14"/>
      <c r="D18" s="14"/>
      <c r="E18" s="14"/>
      <c r="F18" s="94">
        <f t="shared" si="1"/>
        <v>0</v>
      </c>
      <c r="G18" s="2"/>
      <c r="H18" s="55">
        <v>0</v>
      </c>
      <c r="I18" s="94">
        <f t="shared" si="2"/>
        <v>0</v>
      </c>
      <c r="J18" s="2"/>
      <c r="K18" s="55"/>
      <c r="L18" s="78">
        <f t="shared" si="3"/>
        <v>0</v>
      </c>
      <c r="M18" s="14"/>
      <c r="N18" s="14"/>
      <c r="O18" s="94">
        <f t="shared" si="0"/>
        <v>0</v>
      </c>
      <c r="P18" s="2"/>
      <c r="Q18" s="102"/>
      <c r="R18" s="101" t="s">
        <v>68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</row>
    <row r="19" spans="1:52" s="6" customFormat="1" ht="15" thickBot="1">
      <c r="A19" s="95" t="s">
        <v>16</v>
      </c>
      <c r="B19" s="14"/>
      <c r="C19" s="14"/>
      <c r="D19" s="14"/>
      <c r="E19" s="14"/>
      <c r="F19" s="94">
        <f t="shared" si="1"/>
        <v>0</v>
      </c>
      <c r="G19" s="2"/>
      <c r="H19" s="55">
        <v>0</v>
      </c>
      <c r="I19" s="94">
        <f t="shared" si="2"/>
        <v>0</v>
      </c>
      <c r="J19" s="2"/>
      <c r="K19" s="55">
        <v>3</v>
      </c>
      <c r="L19" s="78">
        <f t="shared" si="3"/>
        <v>0</v>
      </c>
      <c r="M19" s="14"/>
      <c r="N19" s="14"/>
      <c r="O19" s="94">
        <f t="shared" si="0"/>
        <v>3</v>
      </c>
      <c r="P19" s="2"/>
      <c r="Q19" s="102"/>
      <c r="R19" s="101" t="s">
        <v>68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</row>
    <row r="20" spans="1:52" ht="15" thickBot="1">
      <c r="A20" s="95" t="s">
        <v>17</v>
      </c>
      <c r="B20" s="14"/>
      <c r="C20" s="14"/>
      <c r="D20" s="14"/>
      <c r="E20" s="14"/>
      <c r="F20" s="94">
        <f t="shared" si="1"/>
        <v>0</v>
      </c>
      <c r="H20" s="55">
        <v>0</v>
      </c>
      <c r="I20" s="94">
        <f t="shared" si="2"/>
        <v>0</v>
      </c>
      <c r="K20" s="55"/>
      <c r="L20" s="78">
        <f t="shared" si="3"/>
        <v>0</v>
      </c>
      <c r="M20" s="14"/>
      <c r="N20" s="14"/>
      <c r="O20" s="94">
        <f t="shared" si="0"/>
        <v>0</v>
      </c>
      <c r="Q20" s="102"/>
      <c r="R20" s="101" t="s">
        <v>68</v>
      </c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</row>
    <row r="21" spans="1:52" ht="15" thickBot="1">
      <c r="A21" s="95" t="s">
        <v>18</v>
      </c>
      <c r="B21" s="14"/>
      <c r="C21" s="14"/>
      <c r="D21" s="14"/>
      <c r="E21" s="14"/>
      <c r="F21" s="94">
        <f t="shared" si="1"/>
        <v>0</v>
      </c>
      <c r="H21" s="55">
        <v>0</v>
      </c>
      <c r="I21" s="94">
        <f t="shared" si="2"/>
        <v>0</v>
      </c>
      <c r="K21" s="55"/>
      <c r="L21" s="78">
        <f t="shared" si="3"/>
        <v>0</v>
      </c>
      <c r="M21" s="14"/>
      <c r="N21" s="14"/>
      <c r="O21" s="94">
        <f t="shared" si="0"/>
        <v>0</v>
      </c>
      <c r="Q21" s="102"/>
      <c r="R21" s="101" t="s">
        <v>68</v>
      </c>
      <c r="AW21" s="47" t="e">
        <f>#REF!-AW20</f>
        <v>#REF!</v>
      </c>
    </row>
    <row r="22" spans="1:52" s="6" customFormat="1" ht="15" thickBot="1">
      <c r="A22" s="95" t="s">
        <v>19</v>
      </c>
      <c r="B22" s="14"/>
      <c r="C22" s="14"/>
      <c r="D22" s="14"/>
      <c r="E22" s="14"/>
      <c r="F22" s="94">
        <f t="shared" si="1"/>
        <v>0</v>
      </c>
      <c r="G22" s="2"/>
      <c r="H22" s="55">
        <v>0</v>
      </c>
      <c r="I22" s="94">
        <f t="shared" si="2"/>
        <v>0</v>
      </c>
      <c r="J22" s="2"/>
      <c r="K22" s="55">
        <f>58+1</f>
        <v>59</v>
      </c>
      <c r="L22" s="78">
        <f t="shared" si="3"/>
        <v>0</v>
      </c>
      <c r="M22" s="14"/>
      <c r="N22" s="14"/>
      <c r="O22" s="94">
        <f t="shared" si="0"/>
        <v>59</v>
      </c>
      <c r="P22" s="2"/>
      <c r="Q22" s="102"/>
      <c r="R22" s="101" t="s">
        <v>68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52" s="6" customFormat="1" ht="15" thickBot="1">
      <c r="A23" s="95" t="s">
        <v>20</v>
      </c>
      <c r="B23" s="14"/>
      <c r="C23" s="14"/>
      <c r="D23" s="14"/>
      <c r="E23" s="14"/>
      <c r="F23" s="94">
        <f t="shared" si="1"/>
        <v>0</v>
      </c>
      <c r="G23" s="2"/>
      <c r="H23" s="55">
        <v>0</v>
      </c>
      <c r="I23" s="94">
        <f t="shared" si="2"/>
        <v>0</v>
      </c>
      <c r="J23" s="2"/>
      <c r="K23" s="55"/>
      <c r="L23" s="78">
        <f t="shared" si="3"/>
        <v>0</v>
      </c>
      <c r="M23" s="14"/>
      <c r="N23" s="14"/>
      <c r="O23" s="94">
        <f t="shared" si="0"/>
        <v>0</v>
      </c>
      <c r="P23" s="2"/>
      <c r="Q23" s="102"/>
      <c r="R23" s="101" t="s">
        <v>68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52" ht="15" thickBot="1">
      <c r="A24" s="95" t="s">
        <v>32</v>
      </c>
      <c r="B24" s="14"/>
      <c r="C24" s="14"/>
      <c r="D24" s="14"/>
      <c r="E24" s="14"/>
      <c r="F24" s="94">
        <f t="shared" si="1"/>
        <v>0</v>
      </c>
      <c r="H24" s="55"/>
      <c r="I24" s="94">
        <f t="shared" si="2"/>
        <v>0</v>
      </c>
      <c r="K24" s="55">
        <f>1653+21</f>
        <v>1674</v>
      </c>
      <c r="L24" s="78">
        <f t="shared" si="3"/>
        <v>0</v>
      </c>
      <c r="M24" s="14"/>
      <c r="N24" s="14"/>
      <c r="O24" s="94">
        <f>K24-L24+M24+N24</f>
        <v>1674</v>
      </c>
      <c r="Q24" s="102">
        <v>4</v>
      </c>
      <c r="R24" s="101" t="s">
        <v>68</v>
      </c>
    </row>
    <row r="25" spans="1:52" ht="15" thickBot="1">
      <c r="A25" s="95" t="s">
        <v>33</v>
      </c>
      <c r="B25" s="14"/>
      <c r="C25" s="14"/>
      <c r="D25" s="14"/>
      <c r="E25" s="14"/>
      <c r="F25" s="94">
        <f t="shared" si="1"/>
        <v>0</v>
      </c>
      <c r="H25" s="55">
        <v>0</v>
      </c>
      <c r="I25" s="94">
        <f t="shared" si="2"/>
        <v>0</v>
      </c>
      <c r="K25" s="55">
        <f>7+1</f>
        <v>8</v>
      </c>
      <c r="L25" s="78">
        <f t="shared" si="3"/>
        <v>0</v>
      </c>
      <c r="M25" s="14"/>
      <c r="N25" s="14"/>
      <c r="O25" s="94">
        <f t="shared" ref="O25:O43" si="4">K25-L25+M25+N25</f>
        <v>8</v>
      </c>
      <c r="Q25" s="102"/>
      <c r="R25" s="101" t="s">
        <v>68</v>
      </c>
    </row>
    <row r="26" spans="1:52" ht="15" thickBot="1">
      <c r="A26" s="95" t="s">
        <v>34</v>
      </c>
      <c r="B26" s="14"/>
      <c r="C26" s="14"/>
      <c r="D26" s="14"/>
      <c r="E26" s="14"/>
      <c r="F26" s="94">
        <f t="shared" si="1"/>
        <v>0</v>
      </c>
      <c r="H26" s="55">
        <v>0</v>
      </c>
      <c r="I26" s="94">
        <f t="shared" si="2"/>
        <v>0</v>
      </c>
      <c r="K26" s="55">
        <v>57</v>
      </c>
      <c r="L26" s="78">
        <f t="shared" si="3"/>
        <v>0</v>
      </c>
      <c r="M26" s="14"/>
      <c r="N26" s="14"/>
      <c r="O26" s="94">
        <f t="shared" si="4"/>
        <v>57</v>
      </c>
      <c r="Q26" s="102"/>
      <c r="R26" s="101" t="s">
        <v>68</v>
      </c>
    </row>
    <row r="27" spans="1:52" ht="15" thickBot="1">
      <c r="A27" s="95" t="s">
        <v>35</v>
      </c>
      <c r="B27" s="14"/>
      <c r="C27" s="14"/>
      <c r="D27" s="14"/>
      <c r="E27" s="14"/>
      <c r="F27" s="94">
        <f t="shared" si="1"/>
        <v>0</v>
      </c>
      <c r="H27" s="55">
        <v>0</v>
      </c>
      <c r="I27" s="94">
        <f t="shared" si="2"/>
        <v>0</v>
      </c>
      <c r="K27" s="55">
        <f>201+10</f>
        <v>211</v>
      </c>
      <c r="L27" s="78">
        <f t="shared" si="3"/>
        <v>0</v>
      </c>
      <c r="M27" s="14"/>
      <c r="N27" s="14"/>
      <c r="O27" s="94">
        <f t="shared" si="4"/>
        <v>211</v>
      </c>
      <c r="Q27" s="102"/>
      <c r="R27" s="101" t="s">
        <v>68</v>
      </c>
    </row>
    <row r="28" spans="1:52" ht="15" thickBot="1">
      <c r="A28" s="95" t="s">
        <v>36</v>
      </c>
      <c r="B28" s="14"/>
      <c r="C28" s="14"/>
      <c r="D28" s="14"/>
      <c r="E28" s="14"/>
      <c r="F28" s="94">
        <f t="shared" si="1"/>
        <v>0</v>
      </c>
      <c r="H28" s="55">
        <v>0</v>
      </c>
      <c r="I28" s="94">
        <f t="shared" si="2"/>
        <v>0</v>
      </c>
      <c r="K28" s="55">
        <v>7500</v>
      </c>
      <c r="L28" s="78">
        <f t="shared" si="3"/>
        <v>0</v>
      </c>
      <c r="M28" s="14"/>
      <c r="N28" s="14"/>
      <c r="O28" s="94">
        <f t="shared" si="4"/>
        <v>7500</v>
      </c>
      <c r="Q28" s="102">
        <v>1</v>
      </c>
      <c r="R28" s="101" t="s">
        <v>68</v>
      </c>
    </row>
    <row r="29" spans="1:52" ht="15" thickBot="1">
      <c r="A29" s="95" t="s">
        <v>37</v>
      </c>
      <c r="B29" s="14"/>
      <c r="C29" s="14"/>
      <c r="D29" s="14"/>
      <c r="E29" s="14"/>
      <c r="F29" s="94">
        <f t="shared" si="1"/>
        <v>0</v>
      </c>
      <c r="H29" s="55">
        <v>0</v>
      </c>
      <c r="I29" s="94">
        <f t="shared" si="2"/>
        <v>0</v>
      </c>
      <c r="K29" s="55">
        <v>4</v>
      </c>
      <c r="L29" s="78">
        <f t="shared" si="3"/>
        <v>0</v>
      </c>
      <c r="M29" s="14"/>
      <c r="N29" s="14"/>
      <c r="O29" s="94">
        <f t="shared" si="4"/>
        <v>4</v>
      </c>
      <c r="Q29" s="102"/>
      <c r="R29" s="101" t="s">
        <v>68</v>
      </c>
    </row>
    <row r="30" spans="1:52" ht="15" thickBot="1">
      <c r="A30" s="95" t="s">
        <v>38</v>
      </c>
      <c r="B30" s="14"/>
      <c r="C30" s="14"/>
      <c r="D30" s="14"/>
      <c r="E30" s="14"/>
      <c r="F30" s="94">
        <f t="shared" si="1"/>
        <v>0</v>
      </c>
      <c r="H30" s="55">
        <v>0</v>
      </c>
      <c r="I30" s="94">
        <f t="shared" si="2"/>
        <v>0</v>
      </c>
      <c r="K30" s="55"/>
      <c r="L30" s="78">
        <f t="shared" si="3"/>
        <v>0</v>
      </c>
      <c r="M30" s="14"/>
      <c r="N30" s="14"/>
      <c r="O30" s="94">
        <f t="shared" si="4"/>
        <v>0</v>
      </c>
      <c r="Q30" s="102"/>
      <c r="R30" s="101" t="s">
        <v>68</v>
      </c>
    </row>
    <row r="31" spans="1:52" ht="15" thickBot="1">
      <c r="A31" s="95" t="s">
        <v>39</v>
      </c>
      <c r="B31" s="14"/>
      <c r="C31" s="14"/>
      <c r="D31" s="14"/>
      <c r="E31" s="14"/>
      <c r="F31" s="94">
        <f t="shared" si="1"/>
        <v>0</v>
      </c>
      <c r="H31" s="55">
        <v>0</v>
      </c>
      <c r="I31" s="94">
        <f t="shared" si="2"/>
        <v>0</v>
      </c>
      <c r="K31" s="55"/>
      <c r="L31" s="78">
        <f t="shared" si="3"/>
        <v>0</v>
      </c>
      <c r="M31" s="14"/>
      <c r="N31" s="14"/>
      <c r="O31" s="94">
        <f t="shared" si="4"/>
        <v>0</v>
      </c>
      <c r="Q31" s="102"/>
      <c r="R31" s="101" t="s">
        <v>68</v>
      </c>
    </row>
    <row r="32" spans="1:52" ht="15" thickBot="1">
      <c r="A32" s="95" t="s">
        <v>40</v>
      </c>
      <c r="B32" s="14"/>
      <c r="C32" s="14"/>
      <c r="D32" s="14"/>
      <c r="E32" s="14"/>
      <c r="F32" s="94">
        <f t="shared" si="1"/>
        <v>0</v>
      </c>
      <c r="H32" s="55">
        <v>0</v>
      </c>
      <c r="I32" s="94">
        <f t="shared" si="2"/>
        <v>0</v>
      </c>
      <c r="K32" s="55">
        <v>1</v>
      </c>
      <c r="L32" s="78">
        <f t="shared" si="3"/>
        <v>0</v>
      </c>
      <c r="M32" s="14"/>
      <c r="N32" s="14"/>
      <c r="O32" s="94">
        <f t="shared" si="4"/>
        <v>1</v>
      </c>
      <c r="Q32" s="102"/>
      <c r="R32" s="101" t="s">
        <v>68</v>
      </c>
    </row>
    <row r="33" spans="1:18" ht="15" thickBot="1">
      <c r="A33" s="95" t="s">
        <v>41</v>
      </c>
      <c r="B33" s="14"/>
      <c r="C33" s="14"/>
      <c r="D33" s="14"/>
      <c r="E33" s="14"/>
      <c r="F33" s="94"/>
      <c r="H33" s="55">
        <v>0</v>
      </c>
      <c r="I33" s="94"/>
      <c r="K33" s="55">
        <v>46</v>
      </c>
      <c r="L33" s="78">
        <f t="shared" si="3"/>
        <v>0</v>
      </c>
      <c r="M33" s="14"/>
      <c r="N33" s="14"/>
      <c r="O33" s="94">
        <f t="shared" si="4"/>
        <v>46</v>
      </c>
      <c r="Q33" s="102"/>
      <c r="R33" s="101" t="s">
        <v>68</v>
      </c>
    </row>
    <row r="34" spans="1:18" ht="15" thickBot="1">
      <c r="A34" s="95" t="s">
        <v>42</v>
      </c>
      <c r="B34" s="14"/>
      <c r="C34" s="14"/>
      <c r="D34" s="14"/>
      <c r="E34" s="14"/>
      <c r="F34" s="94">
        <f t="shared" si="1"/>
        <v>0</v>
      </c>
      <c r="H34" s="55">
        <v>0</v>
      </c>
      <c r="I34" s="94">
        <f t="shared" si="2"/>
        <v>0</v>
      </c>
      <c r="K34" s="55"/>
      <c r="L34" s="78">
        <f t="shared" si="3"/>
        <v>0</v>
      </c>
      <c r="M34" s="14"/>
      <c r="N34" s="14"/>
      <c r="O34" s="94">
        <f t="shared" si="4"/>
        <v>0</v>
      </c>
      <c r="Q34" s="102"/>
      <c r="R34" s="101" t="s">
        <v>68</v>
      </c>
    </row>
    <row r="35" spans="1:18" ht="15" thickBot="1">
      <c r="A35" s="95" t="s">
        <v>43</v>
      </c>
      <c r="B35" s="14"/>
      <c r="C35" s="14"/>
      <c r="D35" s="14"/>
      <c r="E35" s="14"/>
      <c r="F35" s="94">
        <f t="shared" si="1"/>
        <v>0</v>
      </c>
      <c r="H35" s="55">
        <v>0</v>
      </c>
      <c r="I35" s="94">
        <f t="shared" si="2"/>
        <v>0</v>
      </c>
      <c r="K35" s="55"/>
      <c r="L35" s="78">
        <f t="shared" si="3"/>
        <v>0</v>
      </c>
      <c r="M35" s="14"/>
      <c r="N35" s="14"/>
      <c r="O35" s="94">
        <f t="shared" si="4"/>
        <v>0</v>
      </c>
      <c r="Q35" s="102"/>
      <c r="R35" s="101" t="s">
        <v>68</v>
      </c>
    </row>
    <row r="36" spans="1:18" ht="15" thickBot="1">
      <c r="A36" s="95" t="s">
        <v>44</v>
      </c>
      <c r="B36" s="14"/>
      <c r="C36" s="14"/>
      <c r="D36" s="14"/>
      <c r="E36" s="14"/>
      <c r="F36" s="94">
        <f t="shared" si="1"/>
        <v>0</v>
      </c>
      <c r="H36" s="55">
        <v>0</v>
      </c>
      <c r="I36" s="94">
        <f t="shared" si="2"/>
        <v>0</v>
      </c>
      <c r="K36" s="55">
        <f>45+7</f>
        <v>52</v>
      </c>
      <c r="L36" s="78">
        <f t="shared" si="3"/>
        <v>0</v>
      </c>
      <c r="M36" s="14"/>
      <c r="N36" s="14"/>
      <c r="O36" s="94">
        <f t="shared" si="4"/>
        <v>52</v>
      </c>
      <c r="Q36" s="102">
        <v>15</v>
      </c>
      <c r="R36" s="101" t="s">
        <v>68</v>
      </c>
    </row>
    <row r="37" spans="1:18" ht="15" thickBot="1">
      <c r="A37" s="95" t="s">
        <v>45</v>
      </c>
      <c r="B37" s="14"/>
      <c r="C37" s="14"/>
      <c r="D37" s="14"/>
      <c r="E37" s="14"/>
      <c r="F37" s="94">
        <f t="shared" si="1"/>
        <v>0</v>
      </c>
      <c r="H37" s="55">
        <v>0</v>
      </c>
      <c r="I37" s="94">
        <f t="shared" si="2"/>
        <v>0</v>
      </c>
      <c r="K37" s="55"/>
      <c r="L37" s="78">
        <f t="shared" si="3"/>
        <v>0</v>
      </c>
      <c r="M37" s="14"/>
      <c r="N37" s="14"/>
      <c r="O37" s="94">
        <f t="shared" si="4"/>
        <v>0</v>
      </c>
      <c r="Q37" s="102"/>
      <c r="R37" s="101" t="s">
        <v>68</v>
      </c>
    </row>
    <row r="38" spans="1:18" ht="15" thickBot="1">
      <c r="A38" s="95" t="s">
        <v>46</v>
      </c>
      <c r="B38" s="14"/>
      <c r="C38" s="14"/>
      <c r="D38" s="14"/>
      <c r="E38" s="14"/>
      <c r="F38" s="94">
        <f t="shared" si="1"/>
        <v>0</v>
      </c>
      <c r="H38" s="55">
        <v>0</v>
      </c>
      <c r="I38" s="94">
        <f t="shared" si="2"/>
        <v>0</v>
      </c>
      <c r="K38" s="55"/>
      <c r="L38" s="78">
        <f t="shared" si="3"/>
        <v>0</v>
      </c>
      <c r="M38" s="14"/>
      <c r="N38" s="14"/>
      <c r="O38" s="94">
        <f t="shared" si="4"/>
        <v>0</v>
      </c>
      <c r="Q38" s="102"/>
      <c r="R38" s="101" t="s">
        <v>68</v>
      </c>
    </row>
    <row r="39" spans="1:18" ht="15" thickBot="1">
      <c r="A39" s="95" t="s">
        <v>47</v>
      </c>
      <c r="B39" s="14"/>
      <c r="C39" s="14"/>
      <c r="D39" s="14"/>
      <c r="E39" s="14"/>
      <c r="F39" s="94">
        <f t="shared" si="1"/>
        <v>0</v>
      </c>
      <c r="H39" s="55">
        <v>0</v>
      </c>
      <c r="I39" s="94">
        <f t="shared" si="2"/>
        <v>0</v>
      </c>
      <c r="K39" s="55">
        <f>51+1</f>
        <v>52</v>
      </c>
      <c r="L39" s="78">
        <f t="shared" si="3"/>
        <v>0</v>
      </c>
      <c r="M39" s="14"/>
      <c r="N39" s="14"/>
      <c r="O39" s="94">
        <f t="shared" si="4"/>
        <v>52</v>
      </c>
      <c r="Q39" s="102"/>
      <c r="R39" s="101" t="s">
        <v>68</v>
      </c>
    </row>
    <row r="40" spans="1:18" ht="15" thickBot="1">
      <c r="A40" s="95" t="s">
        <v>48</v>
      </c>
      <c r="B40" s="14"/>
      <c r="C40" s="14"/>
      <c r="D40" s="14"/>
      <c r="E40" s="14"/>
      <c r="F40" s="94">
        <f t="shared" si="1"/>
        <v>0</v>
      </c>
      <c r="H40" s="55">
        <v>0</v>
      </c>
      <c r="I40" s="94">
        <f t="shared" si="2"/>
        <v>0</v>
      </c>
      <c r="K40" s="55"/>
      <c r="L40" s="78">
        <f t="shared" si="3"/>
        <v>0</v>
      </c>
      <c r="M40" s="14"/>
      <c r="N40" s="14"/>
      <c r="O40" s="94">
        <f t="shared" si="4"/>
        <v>0</v>
      </c>
      <c r="Q40" s="102"/>
      <c r="R40" s="101" t="s">
        <v>68</v>
      </c>
    </row>
    <row r="41" spans="1:18" ht="15" thickBot="1">
      <c r="A41" s="95" t="s">
        <v>49</v>
      </c>
      <c r="B41" s="14"/>
      <c r="C41" s="14"/>
      <c r="D41" s="14"/>
      <c r="E41" s="14"/>
      <c r="F41" s="94">
        <f t="shared" si="1"/>
        <v>0</v>
      </c>
      <c r="H41" s="55">
        <v>0</v>
      </c>
      <c r="I41" s="94">
        <f t="shared" si="2"/>
        <v>0</v>
      </c>
      <c r="K41" s="55"/>
      <c r="L41" s="78">
        <f t="shared" si="3"/>
        <v>0</v>
      </c>
      <c r="M41" s="14"/>
      <c r="N41" s="14"/>
      <c r="O41" s="94">
        <f t="shared" si="4"/>
        <v>0</v>
      </c>
      <c r="Q41" s="102"/>
      <c r="R41" s="101" t="s">
        <v>68</v>
      </c>
    </row>
    <row r="42" spans="1:18" ht="15" thickBot="1">
      <c r="A42" s="95" t="s">
        <v>50</v>
      </c>
      <c r="B42" s="14"/>
      <c r="C42" s="14"/>
      <c r="D42" s="14"/>
      <c r="E42" s="14"/>
      <c r="F42" s="94">
        <f t="shared" si="1"/>
        <v>0</v>
      </c>
      <c r="H42" s="55">
        <v>0</v>
      </c>
      <c r="I42" s="94">
        <f t="shared" si="2"/>
        <v>0</v>
      </c>
      <c r="K42" s="55">
        <v>24</v>
      </c>
      <c r="L42" s="78">
        <f t="shared" si="3"/>
        <v>0</v>
      </c>
      <c r="M42" s="14"/>
      <c r="N42" s="14"/>
      <c r="O42" s="94">
        <f t="shared" si="4"/>
        <v>24</v>
      </c>
      <c r="Q42" s="102"/>
      <c r="R42" s="101" t="s">
        <v>68</v>
      </c>
    </row>
    <row r="43" spans="1:18" s="1" customFormat="1" ht="31.8" thickBot="1">
      <c r="A43" s="96" t="s">
        <v>70</v>
      </c>
      <c r="B43" s="97">
        <f>SUM(B5:B42)</f>
        <v>0</v>
      </c>
      <c r="C43" s="97">
        <f t="shared" ref="C43:N43" si="5">SUM(C5:C42)</f>
        <v>0</v>
      </c>
      <c r="D43" s="97">
        <f t="shared" si="5"/>
        <v>0</v>
      </c>
      <c r="E43" s="97">
        <f t="shared" si="5"/>
        <v>0</v>
      </c>
      <c r="F43" s="98">
        <f t="shared" si="5"/>
        <v>0</v>
      </c>
      <c r="H43" s="99">
        <f t="shared" si="5"/>
        <v>0</v>
      </c>
      <c r="I43" s="98">
        <f t="shared" si="5"/>
        <v>0</v>
      </c>
      <c r="K43" s="99">
        <f t="shared" si="5"/>
        <v>9790</v>
      </c>
      <c r="L43" s="100">
        <f t="shared" si="3"/>
        <v>0</v>
      </c>
      <c r="M43" s="97">
        <f t="shared" si="5"/>
        <v>0</v>
      </c>
      <c r="N43" s="97">
        <f t="shared" si="5"/>
        <v>0</v>
      </c>
      <c r="O43" s="98">
        <f t="shared" si="4"/>
        <v>9790</v>
      </c>
    </row>
    <row r="45" spans="1:18" ht="14.4">
      <c r="A45" s="77" t="s">
        <v>26</v>
      </c>
      <c r="B45" s="90"/>
      <c r="C45" s="90"/>
      <c r="D45" s="90"/>
      <c r="E45" s="90"/>
      <c r="F45" s="90"/>
    </row>
    <row r="46" spans="1:18" ht="14.4">
      <c r="A46" s="77" t="s">
        <v>27</v>
      </c>
      <c r="B46" s="89">
        <f>B45+B43</f>
        <v>0</v>
      </c>
      <c r="C46" s="89">
        <f t="shared" ref="C46:F46" si="6">C45+C43</f>
        <v>0</v>
      </c>
      <c r="D46" s="89">
        <f t="shared" si="6"/>
        <v>0</v>
      </c>
      <c r="E46" s="89">
        <f t="shared" si="6"/>
        <v>0</v>
      </c>
      <c r="F46" s="89">
        <f t="shared" si="6"/>
        <v>0</v>
      </c>
    </row>
    <row r="47" spans="1:18" ht="14.4" thickBot="1"/>
    <row r="48" spans="1:18" ht="31.8" thickBot="1">
      <c r="A48" s="91" t="s">
        <v>51</v>
      </c>
      <c r="B48" s="81" t="s">
        <v>21</v>
      </c>
      <c r="C48" s="81" t="s">
        <v>22</v>
      </c>
      <c r="D48" s="81" t="s">
        <v>23</v>
      </c>
      <c r="E48" s="81" t="s">
        <v>24</v>
      </c>
      <c r="F48" s="85" t="s">
        <v>77</v>
      </c>
      <c r="K48" s="92" t="s">
        <v>81</v>
      </c>
      <c r="L48" s="85" t="s">
        <v>77</v>
      </c>
      <c r="M48" s="85" t="s">
        <v>76</v>
      </c>
      <c r="O48" s="92" t="s">
        <v>74</v>
      </c>
    </row>
    <row r="49" spans="1:15">
      <c r="A49" s="88" t="s">
        <v>19</v>
      </c>
      <c r="B49" s="14"/>
      <c r="C49" s="14"/>
      <c r="D49" s="14"/>
      <c r="E49" s="14"/>
      <c r="F49" s="78">
        <f t="shared" ref="F49:F51" si="7">SUM(B49:E49)</f>
        <v>0</v>
      </c>
      <c r="K49" s="14"/>
      <c r="L49" s="78">
        <f t="shared" ref="L49:L69" si="8">F49</f>
        <v>0</v>
      </c>
      <c r="M49" s="41"/>
      <c r="O49" s="79">
        <f>K49+L49-M49</f>
        <v>0</v>
      </c>
    </row>
    <row r="50" spans="1:15">
      <c r="A50" s="77" t="s">
        <v>67</v>
      </c>
      <c r="B50" s="41"/>
      <c r="C50" s="41"/>
      <c r="D50" s="41"/>
      <c r="E50" s="41"/>
      <c r="F50" s="79">
        <f t="shared" si="7"/>
        <v>0</v>
      </c>
      <c r="K50" s="14">
        <v>0</v>
      </c>
      <c r="L50" s="78">
        <f t="shared" si="8"/>
        <v>0</v>
      </c>
      <c r="M50" s="41"/>
      <c r="O50" s="79">
        <f t="shared" ref="O50:O69" si="9">K50+L50-M50</f>
        <v>0</v>
      </c>
    </row>
    <row r="51" spans="1:15">
      <c r="A51" s="77" t="s">
        <v>68</v>
      </c>
      <c r="B51" s="41"/>
      <c r="C51" s="41"/>
      <c r="D51" s="41"/>
      <c r="E51" s="41"/>
      <c r="F51" s="79">
        <f t="shared" si="7"/>
        <v>0</v>
      </c>
      <c r="K51" s="14">
        <v>0</v>
      </c>
      <c r="L51" s="78">
        <f t="shared" si="8"/>
        <v>0</v>
      </c>
      <c r="M51" s="41"/>
      <c r="O51" s="79">
        <f t="shared" si="9"/>
        <v>0</v>
      </c>
    </row>
    <row r="53" spans="1:15">
      <c r="A53" s="77" t="s">
        <v>78</v>
      </c>
      <c r="B53" s="41"/>
      <c r="C53" s="41"/>
      <c r="D53" s="41"/>
      <c r="E53" s="41"/>
      <c r="F53" s="79">
        <f t="shared" ref="F53:F55" si="10">SUM(B53:E53)</f>
        <v>0</v>
      </c>
      <c r="K53" s="41"/>
      <c r="L53" s="79">
        <f t="shared" si="8"/>
        <v>0</v>
      </c>
      <c r="M53" s="41"/>
      <c r="O53" s="79">
        <f t="shared" si="9"/>
        <v>0</v>
      </c>
    </row>
    <row r="54" spans="1:15">
      <c r="A54" s="77" t="s">
        <v>67</v>
      </c>
      <c r="B54" s="41"/>
      <c r="C54" s="41"/>
      <c r="D54" s="41"/>
      <c r="E54" s="41"/>
      <c r="F54" s="79">
        <f t="shared" si="10"/>
        <v>0</v>
      </c>
      <c r="K54" s="41">
        <v>0</v>
      </c>
      <c r="L54" s="79">
        <f t="shared" si="8"/>
        <v>0</v>
      </c>
      <c r="M54" s="41"/>
      <c r="O54" s="79">
        <f t="shared" si="9"/>
        <v>0</v>
      </c>
    </row>
    <row r="55" spans="1:15">
      <c r="A55" s="77" t="s">
        <v>68</v>
      </c>
      <c r="B55" s="41"/>
      <c r="C55" s="41"/>
      <c r="D55" s="41"/>
      <c r="E55" s="41"/>
      <c r="F55" s="79">
        <f t="shared" si="10"/>
        <v>0</v>
      </c>
      <c r="K55" s="41">
        <v>0</v>
      </c>
      <c r="L55" s="79">
        <f t="shared" si="8"/>
        <v>0</v>
      </c>
      <c r="M55" s="41"/>
      <c r="O55" s="79">
        <f t="shared" si="9"/>
        <v>0</v>
      </c>
    </row>
    <row r="57" spans="1:15">
      <c r="A57" s="77" t="s">
        <v>53</v>
      </c>
      <c r="B57" s="41"/>
      <c r="C57" s="41"/>
      <c r="D57" s="41"/>
      <c r="E57" s="41"/>
      <c r="F57" s="79">
        <f t="shared" ref="F57:F59" si="11">SUM(B57:E57)</f>
        <v>0</v>
      </c>
      <c r="K57" s="41">
        <v>0</v>
      </c>
      <c r="L57" s="79">
        <f t="shared" si="8"/>
        <v>0</v>
      </c>
      <c r="M57" s="41"/>
      <c r="O57" s="79">
        <f t="shared" si="9"/>
        <v>0</v>
      </c>
    </row>
    <row r="58" spans="1:15">
      <c r="A58" s="77" t="s">
        <v>67</v>
      </c>
      <c r="B58" s="41"/>
      <c r="C58" s="41"/>
      <c r="D58" s="41"/>
      <c r="E58" s="41"/>
      <c r="F58" s="79">
        <f t="shared" si="11"/>
        <v>0</v>
      </c>
      <c r="K58" s="41">
        <v>0</v>
      </c>
      <c r="L58" s="79">
        <f t="shared" si="8"/>
        <v>0</v>
      </c>
      <c r="M58" s="41"/>
      <c r="O58" s="79">
        <f t="shared" si="9"/>
        <v>0</v>
      </c>
    </row>
    <row r="59" spans="1:15">
      <c r="A59" s="77" t="s">
        <v>68</v>
      </c>
      <c r="B59" s="41"/>
      <c r="C59" s="41"/>
      <c r="D59" s="41"/>
      <c r="E59" s="41"/>
      <c r="F59" s="79">
        <f t="shared" si="11"/>
        <v>0</v>
      </c>
      <c r="K59" s="41">
        <v>0</v>
      </c>
      <c r="L59" s="79">
        <f t="shared" si="8"/>
        <v>0</v>
      </c>
      <c r="M59" s="41"/>
      <c r="O59" s="79">
        <f t="shared" si="9"/>
        <v>0</v>
      </c>
    </row>
    <row r="61" spans="1:15">
      <c r="A61" s="77" t="s">
        <v>79</v>
      </c>
      <c r="B61" s="41"/>
      <c r="C61" s="41"/>
      <c r="D61" s="41"/>
      <c r="E61" s="41"/>
      <c r="F61" s="79">
        <f t="shared" ref="F61:F63" si="12">SUM(B61:E61)</f>
        <v>0</v>
      </c>
      <c r="K61" s="41"/>
      <c r="L61" s="79">
        <f t="shared" si="8"/>
        <v>0</v>
      </c>
      <c r="M61" s="41"/>
      <c r="O61" s="79">
        <f t="shared" si="9"/>
        <v>0</v>
      </c>
    </row>
    <row r="62" spans="1:15">
      <c r="A62" s="77" t="s">
        <v>67</v>
      </c>
      <c r="B62" s="41"/>
      <c r="C62" s="41"/>
      <c r="D62" s="41"/>
      <c r="E62" s="41"/>
      <c r="F62" s="79">
        <f t="shared" si="12"/>
        <v>0</v>
      </c>
      <c r="K62" s="41">
        <v>0</v>
      </c>
      <c r="L62" s="79">
        <f t="shared" si="8"/>
        <v>0</v>
      </c>
      <c r="M62" s="41"/>
      <c r="O62" s="79">
        <f t="shared" si="9"/>
        <v>0</v>
      </c>
    </row>
    <row r="63" spans="1:15">
      <c r="A63" s="77" t="s">
        <v>68</v>
      </c>
      <c r="B63" s="41"/>
      <c r="C63" s="41"/>
      <c r="D63" s="41"/>
      <c r="E63" s="41"/>
      <c r="F63" s="79">
        <f t="shared" si="12"/>
        <v>0</v>
      </c>
      <c r="K63" s="14">
        <v>0</v>
      </c>
      <c r="L63" s="78">
        <f t="shared" si="8"/>
        <v>0</v>
      </c>
      <c r="M63" s="41"/>
      <c r="O63" s="79">
        <f t="shared" si="9"/>
        <v>0</v>
      </c>
    </row>
    <row r="65" spans="1:15">
      <c r="A65" s="77" t="s">
        <v>82</v>
      </c>
      <c r="B65" s="41"/>
      <c r="C65" s="41"/>
      <c r="D65" s="41"/>
      <c r="E65" s="41"/>
      <c r="F65" s="79">
        <f t="shared" ref="F65:F67" si="13">SUM(B65:E65)</f>
        <v>0</v>
      </c>
      <c r="K65" s="41"/>
      <c r="L65" s="79">
        <f t="shared" si="8"/>
        <v>0</v>
      </c>
      <c r="M65" s="41"/>
      <c r="O65" s="79">
        <f t="shared" si="9"/>
        <v>0</v>
      </c>
    </row>
    <row r="66" spans="1:15">
      <c r="A66" s="77" t="s">
        <v>67</v>
      </c>
      <c r="B66" s="41"/>
      <c r="C66" s="41"/>
      <c r="D66" s="41"/>
      <c r="E66" s="41"/>
      <c r="F66" s="79">
        <f t="shared" si="13"/>
        <v>0</v>
      </c>
      <c r="K66" s="41">
        <v>0</v>
      </c>
      <c r="L66" s="79">
        <f t="shared" si="8"/>
        <v>0</v>
      </c>
      <c r="M66" s="41"/>
      <c r="O66" s="79">
        <f t="shared" si="9"/>
        <v>0</v>
      </c>
    </row>
    <row r="67" spans="1:15">
      <c r="A67" s="77" t="s">
        <v>68</v>
      </c>
      <c r="B67" s="41"/>
      <c r="C67" s="41"/>
      <c r="D67" s="41"/>
      <c r="E67" s="41"/>
      <c r="F67" s="79">
        <f t="shared" si="13"/>
        <v>0</v>
      </c>
      <c r="K67" s="41">
        <v>0</v>
      </c>
      <c r="L67" s="79">
        <f t="shared" si="8"/>
        <v>0</v>
      </c>
      <c r="M67" s="41"/>
      <c r="O67" s="79">
        <f t="shared" si="9"/>
        <v>0</v>
      </c>
    </row>
    <row r="69" spans="1:15">
      <c r="A69" s="77" t="s">
        <v>56</v>
      </c>
      <c r="B69" s="41"/>
      <c r="C69" s="41"/>
      <c r="D69" s="41"/>
      <c r="E69" s="41"/>
      <c r="F69" s="79">
        <f t="shared" ref="F69" si="14">SUM(B69:E69)</f>
        <v>0</v>
      </c>
      <c r="K69" s="41">
        <v>0</v>
      </c>
      <c r="L69" s="79">
        <f t="shared" si="8"/>
        <v>0</v>
      </c>
      <c r="M69" s="41"/>
      <c r="O69" s="79">
        <f t="shared" si="9"/>
        <v>0</v>
      </c>
    </row>
  </sheetData>
  <mergeCells count="2">
    <mergeCell ref="F1:O1"/>
    <mergeCell ref="A2:C2"/>
  </mergeCells>
  <pageMargins left="0.70866141732283472" right="0.70866141732283472" top="0.74803149606299213" bottom="0.74803149606299213" header="0.31496062992125984" footer="0.31496062992125984"/>
  <pageSetup scale="57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Sheet1</vt:lpstr>
      <vt:lpstr>Sample</vt:lpstr>
      <vt:lpstr>8.14</vt:lpstr>
      <vt:lpstr>8.15</vt:lpstr>
      <vt:lpstr>8.15 (Sample)</vt:lpstr>
      <vt:lpstr>8.16</vt:lpstr>
      <vt:lpstr>8.17</vt:lpstr>
      <vt:lpstr>'8.14'!Print_Area</vt:lpstr>
      <vt:lpstr>'8.15'!Print_Area</vt:lpstr>
      <vt:lpstr>'8.15 (Sample)'!Print_Area</vt:lpstr>
      <vt:lpstr>'8.16'!Print_Area</vt:lpstr>
      <vt:lpstr>'8.17'!Print_Area</vt:lpstr>
      <vt:lpstr>Sample!Print_Area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Brian Geoffrey</cp:lastModifiedBy>
  <cp:lastPrinted>2024-08-16T09:46:10Z</cp:lastPrinted>
  <dcterms:created xsi:type="dcterms:W3CDTF">2024-08-16T09:18:05Z</dcterms:created>
  <dcterms:modified xsi:type="dcterms:W3CDTF">2024-08-18T13:37:42Z</dcterms:modified>
</cp:coreProperties>
</file>