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d2057538f5012f/Desktop/Guillermo 2025/Giullermo Promo 2025/Guillermo Promo 2025-2Q/"/>
    </mc:Choice>
  </mc:AlternateContent>
  <xr:revisionPtr revIDLastSave="19" documentId="13_ncr:1_{0A3EC049-146F-4725-A56C-881BEA7D4443}" xr6:coauthVersionLast="47" xr6:coauthVersionMax="47" xr10:uidLastSave="{3BE18717-DE45-426D-864C-A7CA626AA53A}"/>
  <bookViews>
    <workbookView xWindow="-108" yWindow="-108" windowWidth="23256" windowHeight="12456" xr2:uid="{90A4BF69-F41C-4D57-82A3-8979CB5194E7}"/>
  </bookViews>
  <sheets>
    <sheet name="PIRM 2025 Q2" sheetId="3" r:id="rId1"/>
  </sheets>
  <definedNames>
    <definedName name="_xlnm.Print_Area" localSheetId="0">'PIRM 2025 Q2'!$A$135:$N$209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203" i="3" l="1"/>
  <c r="C39" i="3"/>
  <c r="C15" i="3" l="1"/>
  <c r="C14" i="3"/>
  <c r="C13" i="3"/>
  <c r="C12" i="3"/>
  <c r="C119" i="3" l="1"/>
  <c r="C19" i="3" l="1"/>
  <c r="C88" i="3"/>
  <c r="C90" i="3"/>
  <c r="C66" i="3"/>
  <c r="C20" i="3" l="1"/>
  <c r="C18" i="3"/>
  <c r="C16" i="3" l="1"/>
  <c r="C11" i="3"/>
  <c r="D134" i="3"/>
  <c r="D4" i="3" s="1"/>
  <c r="E4" i="3" l="1"/>
</calcChain>
</file>

<file path=xl/sharedStrings.xml><?xml version="1.0" encoding="utf-8"?>
<sst xmlns="http://schemas.openxmlformats.org/spreadsheetml/2006/main" count="859" uniqueCount="409">
  <si>
    <t>GUILLERMO BEVERAGE DISTRIBUTION SERVICES</t>
  </si>
  <si>
    <t>PROMO ISSUANCE AND RECEIPTS MONITORING</t>
  </si>
  <si>
    <t>SKU</t>
  </si>
  <si>
    <t># OF CASES</t>
  </si>
  <si>
    <t>AMOUNT</t>
  </si>
  <si>
    <t>ISSUED</t>
  </si>
  <si>
    <t>RECEIPTS</t>
  </si>
  <si>
    <t>DATE OF LIQUIDATION</t>
  </si>
  <si>
    <t>DSP NAME</t>
  </si>
  <si>
    <t>CALI</t>
  </si>
  <si>
    <t>DETAILS</t>
  </si>
  <si>
    <t>SAN MIGUEL BREWERY INC.</t>
  </si>
  <si>
    <t>CALICE</t>
  </si>
  <si>
    <t>RH1000</t>
  </si>
  <si>
    <t>CLICE330</t>
  </si>
  <si>
    <t>CLICECAN</t>
  </si>
  <si>
    <t>RH330</t>
  </si>
  <si>
    <t>MHT</t>
  </si>
  <si>
    <t>RH300</t>
  </si>
  <si>
    <t>RHSL</t>
  </si>
  <si>
    <t>CALICAN</t>
  </si>
  <si>
    <t>TOPEZ, FERMIN</t>
  </si>
  <si>
    <t>1/2</t>
  </si>
  <si>
    <t>GE1000</t>
  </si>
  <si>
    <t>1</t>
  </si>
  <si>
    <t>PP1000</t>
  </si>
  <si>
    <t>outlet name</t>
  </si>
  <si>
    <t>barangay</t>
  </si>
  <si>
    <t>promo title</t>
  </si>
  <si>
    <t>invoice no.</t>
  </si>
  <si>
    <t>05/13/2025</t>
  </si>
  <si>
    <t>BACULIO, JERRIX B.</t>
  </si>
  <si>
    <t>0000467</t>
  </si>
  <si>
    <t>SENIA STORE</t>
  </si>
  <si>
    <t>PIAO</t>
  </si>
  <si>
    <t>CALI330</t>
  </si>
  <si>
    <t>RHSUP</t>
  </si>
  <si>
    <t>NANDA STORE</t>
  </si>
  <si>
    <t>0001361</t>
  </si>
  <si>
    <t>SIAYAN</t>
  </si>
  <si>
    <t>RHSUP 3+1</t>
  </si>
  <si>
    <t>YASSI STORE</t>
  </si>
  <si>
    <t>0001099</t>
  </si>
  <si>
    <t>BOGANOTAN</t>
  </si>
  <si>
    <t>TALINGA LBP</t>
  </si>
  <si>
    <t>POB LBP</t>
  </si>
  <si>
    <t>0001096</t>
  </si>
  <si>
    <t>TEVES STORE</t>
  </si>
  <si>
    <t>MANGOP</t>
  </si>
  <si>
    <t>0001087</t>
  </si>
  <si>
    <t>SLPA</t>
  </si>
  <si>
    <t>BOGABONGAN</t>
  </si>
  <si>
    <t>0001093</t>
  </si>
  <si>
    <t>PATRICIO</t>
  </si>
  <si>
    <t>LIGHTSABER</t>
  </si>
  <si>
    <t>0001106</t>
  </si>
  <si>
    <t>FB330</t>
  </si>
  <si>
    <t>BLASTER</t>
  </si>
  <si>
    <t>0001173</t>
  </si>
  <si>
    <t>0001166</t>
  </si>
  <si>
    <t>DANDAYO. RONNEL</t>
  </si>
  <si>
    <t>JAZZEIRA</t>
  </si>
  <si>
    <t>MUCAS SALUG</t>
  </si>
  <si>
    <t>BULLSEYE</t>
  </si>
  <si>
    <t>382</t>
  </si>
  <si>
    <t>383</t>
  </si>
  <si>
    <t>FRITZ CYRIL</t>
  </si>
  <si>
    <t>CARACOL SALUG</t>
  </si>
  <si>
    <t>VGNIA PABUAYA</t>
  </si>
  <si>
    <t>POB SALUG</t>
  </si>
  <si>
    <t>394</t>
  </si>
  <si>
    <t>GERBES STORE</t>
  </si>
  <si>
    <t>BAYBAY LILOY</t>
  </si>
  <si>
    <t>403</t>
  </si>
  <si>
    <t>LENG-LENG</t>
  </si>
  <si>
    <t>CANAWAN</t>
  </si>
  <si>
    <t>756</t>
  </si>
  <si>
    <t>SUPER 3+1</t>
  </si>
  <si>
    <t>760</t>
  </si>
  <si>
    <t>755</t>
  </si>
  <si>
    <t>RHSUP 10+1</t>
  </si>
  <si>
    <t>ALCANTARA</t>
  </si>
  <si>
    <t>HENSON</t>
  </si>
  <si>
    <t>JINKY SAGARIO</t>
  </si>
  <si>
    <t>788</t>
  </si>
  <si>
    <t>VILMA TAGULOB</t>
  </si>
  <si>
    <t>798</t>
  </si>
  <si>
    <t>PAMC</t>
  </si>
  <si>
    <t>JOHN MIC</t>
  </si>
  <si>
    <t>825</t>
  </si>
  <si>
    <t>SHAUN STORE</t>
  </si>
  <si>
    <t>826</t>
  </si>
  <si>
    <t>828</t>
  </si>
  <si>
    <t>ANABEL BACARO</t>
  </si>
  <si>
    <t>LAMAO LILOY</t>
  </si>
  <si>
    <t>832</t>
  </si>
  <si>
    <t>RAUL FORMOSO</t>
  </si>
  <si>
    <t>HADJAN</t>
  </si>
  <si>
    <t>833</t>
  </si>
  <si>
    <t>842</t>
  </si>
  <si>
    <t>ANABEL STORE</t>
  </si>
  <si>
    <t>872</t>
  </si>
  <si>
    <t>Catig Store</t>
  </si>
  <si>
    <t>0001233</t>
  </si>
  <si>
    <t>JMCC MINIMART</t>
  </si>
  <si>
    <t>0001237</t>
  </si>
  <si>
    <t>FLOAVILLA AGAPAY</t>
  </si>
  <si>
    <t>TINAPLAN</t>
  </si>
  <si>
    <t>000720</t>
  </si>
  <si>
    <t>BELIONES</t>
  </si>
  <si>
    <t>1531</t>
  </si>
  <si>
    <t>TOBIAS</t>
  </si>
  <si>
    <t>1501</t>
  </si>
  <si>
    <t>PERLITA GINARO</t>
  </si>
  <si>
    <t>1521</t>
  </si>
  <si>
    <t>763</t>
  </si>
  <si>
    <t>765</t>
  </si>
  <si>
    <t>Micheel Genita</t>
  </si>
  <si>
    <t>841</t>
  </si>
  <si>
    <t>Fritze Ann</t>
  </si>
  <si>
    <t>Vianex Store</t>
  </si>
  <si>
    <t>766</t>
  </si>
  <si>
    <t>1022</t>
  </si>
  <si>
    <t xml:space="preserve">BEBE STORE </t>
  </si>
  <si>
    <t>0001230</t>
  </si>
  <si>
    <t>EDNA TAMPUS</t>
  </si>
  <si>
    <t>1047</t>
  </si>
  <si>
    <t>C7j MINIMART</t>
  </si>
  <si>
    <t>DODOY CENAS</t>
  </si>
  <si>
    <t>1020</t>
  </si>
  <si>
    <t>ROUTE 2</t>
  </si>
  <si>
    <t>ROUTE 3</t>
  </si>
  <si>
    <t>ROUTE 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</si>
  <si>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</si>
  <si>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JERRIX BACULIO</t>
  </si>
  <si>
    <t>BALWARTE</t>
  </si>
  <si>
    <t>6</t>
  </si>
  <si>
    <t>1671</t>
  </si>
  <si>
    <t>VALENTINA ESTRELLA</t>
  </si>
  <si>
    <t>1815</t>
  </si>
  <si>
    <t>1828</t>
  </si>
  <si>
    <t>ALEJANDRA'S STORE</t>
  </si>
  <si>
    <t>ELMER VILLAREAL</t>
  </si>
  <si>
    <t>VILLA STORE</t>
  </si>
  <si>
    <t>2377</t>
  </si>
  <si>
    <t>RICKY GRAPA</t>
  </si>
  <si>
    <t>2382</t>
  </si>
  <si>
    <t>LOMOCSO STORE</t>
  </si>
  <si>
    <t>5 WILL'S STORE</t>
  </si>
  <si>
    <t>2342</t>
  </si>
  <si>
    <t>3 M STORE/</t>
  </si>
  <si>
    <t>2454</t>
  </si>
  <si>
    <t>2457</t>
  </si>
  <si>
    <t>MORANO'S STORE</t>
  </si>
  <si>
    <t>ESTOSAR'S STORE</t>
  </si>
  <si>
    <t>2471</t>
  </si>
  <si>
    <t>CAMION STORE</t>
  </si>
  <si>
    <t>2473</t>
  </si>
  <si>
    <t>AMOD STORE</t>
  </si>
  <si>
    <t>2474</t>
  </si>
  <si>
    <t>BONUCAN STORE</t>
  </si>
  <si>
    <t>2480</t>
  </si>
  <si>
    <t xml:space="preserve">CATIG STORE </t>
  </si>
  <si>
    <t>2482</t>
  </si>
  <si>
    <t>RODRIGUEZ STORE</t>
  </si>
  <si>
    <t>2488</t>
  </si>
  <si>
    <t>2663</t>
  </si>
  <si>
    <t>RG STORE</t>
  </si>
  <si>
    <t>2666</t>
  </si>
  <si>
    <t>AJ VARIETY STORE</t>
  </si>
  <si>
    <t>FERMIN TOPEZ</t>
  </si>
  <si>
    <t>1638</t>
  </si>
  <si>
    <t>ALDRIN TOBIAS</t>
  </si>
  <si>
    <t>DADAN STORE</t>
  </si>
  <si>
    <t>1743</t>
  </si>
  <si>
    <t>2055</t>
  </si>
  <si>
    <t>2051</t>
  </si>
  <si>
    <t>ARACELLE ALESNA</t>
  </si>
  <si>
    <t>PERLITA GUIJARO</t>
  </si>
  <si>
    <t>1923</t>
  </si>
  <si>
    <t>1920</t>
  </si>
  <si>
    <t>BERNING STORE</t>
  </si>
  <si>
    <t>KING JANE STORE</t>
  </si>
  <si>
    <t>1648</t>
  </si>
  <si>
    <t>2088</t>
  </si>
  <si>
    <t>SHEILA STORE</t>
  </si>
  <si>
    <t>20011</t>
  </si>
  <si>
    <t>LANOJAN STORE</t>
  </si>
  <si>
    <t>RAGO STORE</t>
  </si>
  <si>
    <t>2089</t>
  </si>
  <si>
    <t>DANYEN STORE</t>
  </si>
  <si>
    <t>2407</t>
  </si>
  <si>
    <t>2416</t>
  </si>
  <si>
    <t>DELIA STORE</t>
  </si>
  <si>
    <t>RIELA STORE</t>
  </si>
  <si>
    <t>2415</t>
  </si>
  <si>
    <t>2414</t>
  </si>
  <si>
    <t>RC STORE</t>
  </si>
  <si>
    <t xml:space="preserve">YASSIN STORE  </t>
  </si>
  <si>
    <t>2417</t>
  </si>
  <si>
    <t xml:space="preserve">BUSCAN STORE </t>
  </si>
  <si>
    <t>2413</t>
  </si>
  <si>
    <t>2428</t>
  </si>
  <si>
    <t>1949</t>
  </si>
  <si>
    <t>1950</t>
  </si>
  <si>
    <t>JMCC STORE</t>
  </si>
  <si>
    <t>BOGANOTAN STORE</t>
  </si>
  <si>
    <t>TULDA TULDA STORE</t>
  </si>
  <si>
    <t>2594</t>
  </si>
  <si>
    <t>MARYCHRIS TABON</t>
  </si>
  <si>
    <t>RELFE STORE</t>
  </si>
  <si>
    <t>896</t>
  </si>
  <si>
    <t>RONNEL DANDAYO</t>
  </si>
  <si>
    <t>NENENG STORE</t>
  </si>
  <si>
    <t>899</t>
  </si>
  <si>
    <t>LING LING STORE</t>
  </si>
  <si>
    <t>1758</t>
  </si>
  <si>
    <t>ELIZABETH HENSON</t>
  </si>
  <si>
    <t>BEBS MIRACLE</t>
  </si>
  <si>
    <t>1290</t>
  </si>
  <si>
    <t>1286</t>
  </si>
  <si>
    <t>FRITZ CYRIL DUMASAPAL</t>
  </si>
  <si>
    <t>1294</t>
  </si>
  <si>
    <t>ALBIOS  STORE</t>
  </si>
  <si>
    <t>1783</t>
  </si>
  <si>
    <t>JAN MAKOY STORE</t>
  </si>
  <si>
    <t>1784</t>
  </si>
  <si>
    <t>1785</t>
  </si>
  <si>
    <t>ALVIN TEJADA STORE</t>
  </si>
  <si>
    <t>NEMESIA PASTOR</t>
  </si>
  <si>
    <t>1777</t>
  </si>
  <si>
    <t>REVELO VESPREY</t>
  </si>
  <si>
    <t>1297</t>
  </si>
  <si>
    <t>BREVORD PLAZA</t>
  </si>
  <si>
    <t xml:space="preserve">ALBERT TAN </t>
  </si>
  <si>
    <t>2223</t>
  </si>
  <si>
    <t>1989</t>
  </si>
  <si>
    <t>DODS MIRACLE</t>
  </si>
  <si>
    <t>BEB'S MIRACLE</t>
  </si>
  <si>
    <t>ALBERT JODI STORE</t>
  </si>
  <si>
    <t>1980</t>
  </si>
  <si>
    <t>MAMAC STORE</t>
  </si>
  <si>
    <t>2082</t>
  </si>
  <si>
    <t>2086</t>
  </si>
  <si>
    <t>BENDEJO STORE</t>
  </si>
  <si>
    <t>YAKEM STORE</t>
  </si>
  <si>
    <t>1790</t>
  </si>
  <si>
    <t>1791</t>
  </si>
  <si>
    <t>Quota Promo</t>
  </si>
  <si>
    <t>0614/2025</t>
  </si>
  <si>
    <t>CIB</t>
  </si>
  <si>
    <t>RUBELYN LUMAWAN</t>
  </si>
  <si>
    <t>FACOMA</t>
  </si>
  <si>
    <t>ROSALIE TULABING</t>
  </si>
  <si>
    <t>GLENNE SUMINGUIT</t>
  </si>
  <si>
    <t>ECEL TRISTAN ADAZA</t>
  </si>
  <si>
    <t>DELMER'S STORE</t>
  </si>
  <si>
    <t>SHERLITA ESTOSATA</t>
  </si>
  <si>
    <t>WENDY CAMION</t>
  </si>
  <si>
    <t>ARNEL OTTO</t>
  </si>
  <si>
    <t>THEMAS MOLAS</t>
  </si>
  <si>
    <t>RONA DENIEGA</t>
  </si>
  <si>
    <t>NANDA CENAS</t>
  </si>
  <si>
    <t>BENABEBE STORE</t>
  </si>
  <si>
    <t>SIAPAFEDCO STORE</t>
  </si>
  <si>
    <t>ANALYN NALE</t>
  </si>
  <si>
    <t>HELEN MAGWATE</t>
  </si>
  <si>
    <t>JETHEL PALANAS</t>
  </si>
  <si>
    <t>BILLY CATIG</t>
  </si>
  <si>
    <t>BALAMBAN STORE</t>
  </si>
  <si>
    <t>2715</t>
  </si>
  <si>
    <t>2737</t>
  </si>
  <si>
    <t>2685</t>
  </si>
  <si>
    <t>2691</t>
  </si>
  <si>
    <t>2819</t>
  </si>
  <si>
    <t>2927</t>
  </si>
  <si>
    <t>2825</t>
  </si>
  <si>
    <t>2831</t>
  </si>
  <si>
    <t>2950</t>
  </si>
  <si>
    <t>3066</t>
  </si>
  <si>
    <t>3086</t>
  </si>
  <si>
    <t>3088</t>
  </si>
  <si>
    <t>3092</t>
  </si>
  <si>
    <t>3103</t>
  </si>
  <si>
    <t>3368</t>
  </si>
  <si>
    <t>3270</t>
  </si>
  <si>
    <t>3291</t>
  </si>
  <si>
    <t>3506</t>
  </si>
  <si>
    <t>3532</t>
  </si>
  <si>
    <t>3299</t>
  </si>
  <si>
    <t>VICTORIA ZAMORA</t>
  </si>
  <si>
    <t>2628</t>
  </si>
  <si>
    <t>H&amp;G VALLECER</t>
  </si>
  <si>
    <t>2634</t>
  </si>
  <si>
    <t>AYAH'S STORE</t>
  </si>
  <si>
    <t>MARIA FE BILLIONES</t>
  </si>
  <si>
    <t>2874</t>
  </si>
  <si>
    <t>CAYACAP STORE</t>
  </si>
  <si>
    <t>2870</t>
  </si>
  <si>
    <t>3151</t>
  </si>
  <si>
    <t>NILFA GAHUMA</t>
  </si>
  <si>
    <t>3179</t>
  </si>
  <si>
    <t>BNHS</t>
  </si>
  <si>
    <t>2891</t>
  </si>
  <si>
    <t>DENEIGA STORE</t>
  </si>
  <si>
    <t>2893</t>
  </si>
  <si>
    <t>ALDREN TOBIAS</t>
  </si>
  <si>
    <t>RICHARD DADAN</t>
  </si>
  <si>
    <t>3325</t>
  </si>
  <si>
    <t>ALONZOS MINIMART</t>
  </si>
  <si>
    <t>3308</t>
  </si>
  <si>
    <t>BERNABEE PATRICIO</t>
  </si>
  <si>
    <t>3486</t>
  </si>
  <si>
    <t>BBS STORE</t>
  </si>
  <si>
    <t>APAS VARIETY STORE</t>
  </si>
  <si>
    <t>ALMER CALIPAYAN</t>
  </si>
  <si>
    <t>3309</t>
  </si>
  <si>
    <t>JOMAR ZAMORA</t>
  </si>
  <si>
    <t>3196</t>
  </si>
  <si>
    <t>JAYMARIE BAYBAYAN</t>
  </si>
  <si>
    <t>3197</t>
  </si>
  <si>
    <t>FERVEY JAMILAREN</t>
  </si>
  <si>
    <t>3198</t>
  </si>
  <si>
    <t>GRETA TAMRONG</t>
  </si>
  <si>
    <t>3199</t>
  </si>
  <si>
    <t>MARGIE DENEIGA</t>
  </si>
  <si>
    <t>3195</t>
  </si>
  <si>
    <t>BELLY PLAZA</t>
  </si>
  <si>
    <t>JOHN MICHAEL FUENTES</t>
  </si>
  <si>
    <t>EROSENCIO EMOTEN</t>
  </si>
  <si>
    <t>2783</t>
  </si>
  <si>
    <t>DELIA ORDONIO</t>
  </si>
  <si>
    <t>2548</t>
  </si>
  <si>
    <t xml:space="preserve">JESSIA REUTIQUIO </t>
  </si>
  <si>
    <t>2540</t>
  </si>
  <si>
    <t>TEQUEL BACILLA</t>
  </si>
  <si>
    <t>2787</t>
  </si>
  <si>
    <t>JOVIE PACARO</t>
  </si>
  <si>
    <t>2792</t>
  </si>
  <si>
    <t>MARVIN RUBLICO</t>
  </si>
  <si>
    <t>3015</t>
  </si>
  <si>
    <t>LEOVY PASTORE</t>
  </si>
  <si>
    <t>3018</t>
  </si>
  <si>
    <t>ZENAIDA MANOSA</t>
  </si>
  <si>
    <t>3030</t>
  </si>
  <si>
    <t>REYMOND ABRIOL</t>
  </si>
  <si>
    <t>3035</t>
  </si>
  <si>
    <t>VIRGINIA PABUAYA</t>
  </si>
  <si>
    <t>3219</t>
  </si>
  <si>
    <t>SLP PAMANA BACONG</t>
  </si>
  <si>
    <t>ANTONIO BALASUCLA/REXAN VIP</t>
  </si>
  <si>
    <t>3245</t>
  </si>
  <si>
    <t>FLORDELIZA BUMASAPAL</t>
  </si>
  <si>
    <t>3403</t>
  </si>
  <si>
    <t>NESIE VILLARINO</t>
  </si>
  <si>
    <t>3422</t>
  </si>
  <si>
    <t>OWENA INSONG</t>
  </si>
  <si>
    <t>1/5</t>
  </si>
  <si>
    <t>SIR MIC.</t>
  </si>
  <si>
    <t>BERNABE PATRICIO</t>
  </si>
  <si>
    <t xml:space="preserve"> WINDYL BAGANOTAN</t>
  </si>
  <si>
    <t>HTA</t>
  </si>
  <si>
    <t>2025-Q2</t>
  </si>
  <si>
    <t>APR,MAY,JUN</t>
  </si>
  <si>
    <t>3220</t>
  </si>
  <si>
    <t>SLP PAMANA</t>
  </si>
  <si>
    <t>BACONG SALUG</t>
  </si>
  <si>
    <t>3418</t>
  </si>
  <si>
    <t>June 23 sa Report ni BG</t>
  </si>
  <si>
    <t>Wala sa Report ni BG</t>
  </si>
  <si>
    <t>Gikan sa Report ni BG</t>
  </si>
  <si>
    <t xml:space="preserve">Sa Report ni BG </t>
  </si>
  <si>
    <t>kay Fervey ni 4cs</t>
  </si>
  <si>
    <t>sa CIB</t>
  </si>
  <si>
    <t>SANGHILAN STORE</t>
  </si>
  <si>
    <t>1169</t>
  </si>
  <si>
    <t>1175</t>
  </si>
  <si>
    <t>RENE BENDE</t>
  </si>
  <si>
    <t>SERDAN STORE</t>
  </si>
  <si>
    <t>SHIRMAY ANN STORE</t>
  </si>
  <si>
    <t>1798</t>
  </si>
  <si>
    <t>PIRM 2024 Q3-Q4 2025 Q1</t>
  </si>
  <si>
    <t>TERESITA CAYACAP</t>
  </si>
  <si>
    <t>POB. SALUG</t>
  </si>
  <si>
    <t>3713</t>
  </si>
  <si>
    <t>883</t>
  </si>
  <si>
    <t>884</t>
  </si>
  <si>
    <t>GENITA MICHELLE</t>
  </si>
  <si>
    <t>ANALIZA HADJAN</t>
  </si>
  <si>
    <t>1281</t>
  </si>
  <si>
    <t>AL MINIMART</t>
  </si>
  <si>
    <t>998</t>
  </si>
  <si>
    <t>920</t>
  </si>
  <si>
    <t>RONA'S STORE</t>
  </si>
  <si>
    <t>1097</t>
  </si>
  <si>
    <t>3307</t>
  </si>
  <si>
    <t>3200</t>
  </si>
  <si>
    <t>3559</t>
  </si>
  <si>
    <t>2948</t>
  </si>
  <si>
    <t>2528</t>
  </si>
  <si>
    <t>1291</t>
  </si>
  <si>
    <t>3421</t>
  </si>
  <si>
    <t>2335</t>
  </si>
  <si>
    <t>3378</t>
  </si>
  <si>
    <t>RHM STORE</t>
  </si>
  <si>
    <t>995</t>
  </si>
  <si>
    <t>1993</t>
  </si>
  <si>
    <t>2512</t>
  </si>
  <si>
    <t>3370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</si>
</sst>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#,##0.00_ ;[Red]\-#,##0.00\ "/>
    <numFmt numFmtId="166" formatCode="m/d/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4" xfId="1" applyFont="1" applyBorder="1" applyAlignment="1">
      <alignment vertical="center"/>
    </xf>
    <xf numFmtId="164" fontId="4" fillId="0" borderId="5" xfId="1" applyFont="1" applyBorder="1" applyAlignment="1">
      <alignment vertical="center"/>
    </xf>
    <xf numFmtId="164" fontId="4" fillId="0" borderId="1" xfId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64" fontId="4" fillId="3" borderId="1" xfId="1" applyFont="1" applyFill="1" applyBorder="1" applyAlignment="1">
      <alignment vertical="center"/>
    </xf>
    <xf numFmtId="164" fontId="4" fillId="3" borderId="6" xfId="1" applyFont="1" applyFill="1" applyBorder="1" applyAlignment="1">
      <alignment vertical="center"/>
    </xf>
    <xf numFmtId="164" fontId="4" fillId="3" borderId="5" xfId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4" fillId="0" borderId="4" xfId="1" applyFont="1" applyFill="1" applyBorder="1" applyAlignment="1">
      <alignment vertical="center"/>
    </xf>
    <xf numFmtId="14" fontId="1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64" fontId="4" fillId="0" borderId="7" xfId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4" fontId="1" fillId="0" borderId="8" xfId="0" applyNumberFormat="1" applyFont="1" applyBorder="1" applyAlignment="1">
      <alignment horizontal="center" vertical="center"/>
    </xf>
    <xf numFmtId="164" fontId="4" fillId="0" borderId="8" xfId="1" applyFont="1" applyBorder="1" applyAlignment="1">
      <alignment vertical="center"/>
    </xf>
    <xf numFmtId="164" fontId="4" fillId="0" borderId="9" xfId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164" fontId="4" fillId="0" borderId="1" xfId="1" applyFont="1" applyFill="1" applyBorder="1" applyAlignment="1">
      <alignment vertical="center"/>
    </xf>
    <xf numFmtId="164" fontId="4" fillId="0" borderId="5" xfId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12" fontId="4" fillId="0" borderId="4" xfId="1" applyNumberFormat="1" applyFont="1" applyFill="1" applyBorder="1" applyAlignment="1">
      <alignment vertical="center"/>
    </xf>
    <xf numFmtId="164" fontId="4" fillId="0" borderId="9" xfId="1" applyFont="1" applyFill="1" applyBorder="1" applyAlignment="1">
      <alignment vertical="center"/>
    </xf>
    <xf numFmtId="14" fontId="1" fillId="4" borderId="1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vertical="center"/>
    </xf>
    <xf numFmtId="164" fontId="4" fillId="4" borderId="1" xfId="1" applyFont="1" applyFill="1" applyBorder="1" applyAlignment="1">
      <alignment vertical="center"/>
    </xf>
    <xf numFmtId="164" fontId="4" fillId="4" borderId="4" xfId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49" fontId="4" fillId="4" borderId="1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/>
    </xf>
    <xf numFmtId="164" fontId="4" fillId="5" borderId="1" xfId="1" applyFont="1" applyFill="1" applyBorder="1" applyAlignment="1">
      <alignment vertical="center"/>
    </xf>
    <xf numFmtId="164" fontId="4" fillId="5" borderId="4" xfId="1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164" fontId="4" fillId="6" borderId="1" xfId="1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164" fontId="4" fillId="6" borderId="4" xfId="1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14" fontId="1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164" fontId="4" fillId="0" borderId="2" xfId="1" applyFont="1" applyFill="1" applyBorder="1" applyAlignment="1">
      <alignment vertical="center"/>
    </xf>
    <xf numFmtId="49" fontId="4" fillId="0" borderId="9" xfId="0" applyNumberFormat="1" applyFont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12" xfId="0" applyFont="1" applyBorder="1" applyAlignment="1">
      <alignment vertical="center"/>
    </xf>
    <xf numFmtId="164" fontId="4" fillId="0" borderId="10" xfId="1" applyFont="1" applyBorder="1" applyAlignment="1">
      <alignment vertical="center"/>
    </xf>
    <xf numFmtId="49" fontId="4" fillId="0" borderId="7" xfId="0" applyNumberFormat="1" applyFont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164" fontId="4" fillId="3" borderId="4" xfId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14" fontId="5" fillId="0" borderId="7" xfId="0" applyNumberFormat="1" applyFont="1" applyBorder="1" applyAlignment="1">
      <alignment horizontal="center" vertical="center"/>
    </xf>
    <xf numFmtId="164" fontId="4" fillId="0" borderId="10" xfId="1" applyFont="1" applyFill="1" applyBorder="1" applyAlignment="1">
      <alignment vertical="center"/>
    </xf>
    <xf numFmtId="49" fontId="4" fillId="0" borderId="7" xfId="0" applyNumberFormat="1" applyFont="1" applyBorder="1" applyAlignment="1">
      <alignment horizontal="right" vertical="center"/>
    </xf>
    <xf numFmtId="166" fontId="1" fillId="7" borderId="5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164" fontId="4" fillId="7" borderId="1" xfId="1" applyFont="1" applyFill="1" applyBorder="1" applyAlignment="1">
      <alignment vertical="center"/>
    </xf>
    <xf numFmtId="0" fontId="0" fillId="7" borderId="0" xfId="0" applyFill="1"/>
    <xf numFmtId="49" fontId="4" fillId="7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4" fontId="1" fillId="3" borderId="9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vertical="center"/>
    </xf>
    <xf numFmtId="164" fontId="4" fillId="3" borderId="9" xfId="1" applyFont="1" applyFill="1" applyBorder="1" applyAlignment="1">
      <alignment vertical="center"/>
    </xf>
    <xf numFmtId="164" fontId="4" fillId="3" borderId="2" xfId="1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49" fontId="4" fillId="3" borderId="9" xfId="0" applyNumberFormat="1" applyFont="1" applyFill="1" applyBorder="1" applyAlignment="1">
      <alignment horizontal="center" vertical="center"/>
    </xf>
    <xf numFmtId="14" fontId="1" fillId="5" borderId="5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 wrapText="1"/>
    </xf>
    <xf numFmtId="43" fontId="4" fillId="0" borderId="1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4" fillId="4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164" fontId="4" fillId="3" borderId="13" xfId="1" applyFont="1" applyFill="1" applyBorder="1" applyAlignment="1">
      <alignment vertical="center"/>
    </xf>
    <xf numFmtId="49" fontId="4" fillId="3" borderId="4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0" fillId="0" borderId="14" xfId="0" applyBorder="1"/>
    <xf numFmtId="0" fontId="4" fillId="0" borderId="14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D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EC74-ADAE-4981-834F-63305C6D8880}">
  <sheetPr>
    <pageSetUpPr fitToPage="1"/>
  </sheetPr>
  <dimension ref="A1:M251"/>
  <sheetViews>
    <sheetView tabSelected="1" zoomScale="70" zoomScaleNormal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N242" sqref="N242"/>
    </sheetView>
  </sheetViews>
  <sheetFormatPr defaultColWidth="9.109375" defaultRowHeight="18" x14ac:dyDescent="0.3"/>
  <cols>
    <col min="1" max="1" width="15.88671875" style="3" customWidth="1"/>
    <col min="2" max="2" width="34.44140625" style="3" bestFit="1" customWidth="1"/>
    <col min="3" max="4" width="17.44140625" style="3" customWidth="1"/>
    <col min="5" max="5" width="21.6640625" style="3" customWidth="1"/>
    <col min="6" max="6" width="9.109375" style="3"/>
    <col min="7" max="8" width="17.5546875" style="3" customWidth="1"/>
    <col min="9" max="9" width="38.21875" style="3" customWidth="1"/>
    <col min="10" max="10" width="20" style="3" bestFit="1" customWidth="1"/>
    <col min="11" max="13" width="17.5546875" style="3" customWidth="1"/>
    <col min="14" max="16384" width="9.109375" style="3"/>
  </cols>
  <sheetData>
    <row r="1" spans="1:12" x14ac:dyDescent="0.3">
      <c r="A1" s="1" t="s">
        <v>0</v>
      </c>
    </row>
    <row r="2" spans="1:12" x14ac:dyDescent="0.3">
      <c r="A2" s="3" t="s">
        <v>1</v>
      </c>
      <c r="C2" s="70" t="s">
        <v>362</v>
      </c>
      <c r="D2" s="1" t="s">
        <v>363</v>
      </c>
    </row>
    <row r="4" spans="1:12" x14ac:dyDescent="0.3">
      <c r="C4" s="9">
        <f>SUM(C7:C209)</f>
        <v>269793</v>
      </c>
      <c r="D4" s="9">
        <f>SUM(D10:D224)</f>
        <v>377580</v>
      </c>
      <c r="E4" s="10">
        <f>D4-C4</f>
        <v>107787</v>
      </c>
    </row>
    <row r="5" spans="1:12" s="1" customFormat="1" ht="18.600000000000001" customHeight="1" thickBot="1" x14ac:dyDescent="0.35">
      <c r="A5" s="112" t="s">
        <v>7</v>
      </c>
      <c r="B5" s="111" t="s">
        <v>8</v>
      </c>
      <c r="C5" s="115" t="s">
        <v>4</v>
      </c>
      <c r="D5" s="116"/>
      <c r="E5" s="111" t="s">
        <v>10</v>
      </c>
      <c r="G5" s="111" t="s">
        <v>2</v>
      </c>
      <c r="H5" s="111" t="s">
        <v>3</v>
      </c>
      <c r="I5" s="111" t="s">
        <v>26</v>
      </c>
      <c r="J5" s="111" t="s">
        <v>27</v>
      </c>
      <c r="K5" s="111" t="s">
        <v>28</v>
      </c>
      <c r="L5" s="111" t="s">
        <v>29</v>
      </c>
    </row>
    <row r="6" spans="1:12" s="1" customFormat="1" x14ac:dyDescent="0.3">
      <c r="A6" s="113"/>
      <c r="B6" s="114"/>
      <c r="C6" s="32" t="s">
        <v>5</v>
      </c>
      <c r="D6" s="4" t="s">
        <v>6</v>
      </c>
      <c r="E6" s="111"/>
      <c r="G6" s="111"/>
      <c r="H6" s="111"/>
      <c r="I6" s="111"/>
      <c r="J6" s="111"/>
      <c r="K6" s="111"/>
      <c r="L6" s="111"/>
    </row>
    <row r="7" spans="1:12" s="1" customFormat="1" x14ac:dyDescent="0.3">
      <c r="A7" s="37"/>
      <c r="B7" s="100" t="s">
        <v>381</v>
      </c>
      <c r="C7" s="97">
        <v>1475</v>
      </c>
      <c r="D7" s="4"/>
      <c r="E7" s="32"/>
      <c r="G7" s="109"/>
      <c r="H7" s="109"/>
      <c r="I7" s="109"/>
      <c r="J7" s="109"/>
      <c r="K7" s="5"/>
      <c r="L7" s="109"/>
    </row>
    <row r="8" spans="1:12" s="1" customFormat="1" x14ac:dyDescent="0.3">
      <c r="A8" s="117" t="s">
        <v>132</v>
      </c>
      <c r="B8" s="100"/>
      <c r="C8" s="97"/>
      <c r="D8" s="4"/>
      <c r="E8" s="32"/>
      <c r="G8" s="5"/>
      <c r="H8" s="19"/>
      <c r="I8" s="5"/>
      <c r="J8" s="5"/>
      <c r="K8" s="5"/>
      <c r="L8" s="29"/>
    </row>
    <row r="9" spans="1:12" s="1" customFormat="1" x14ac:dyDescent="0.3">
      <c r="A9" s="98">
        <v>45748</v>
      </c>
      <c r="B9" s="39" t="s">
        <v>31</v>
      </c>
      <c r="C9" s="99">
        <v>325</v>
      </c>
      <c r="D9" s="4"/>
      <c r="E9" s="32"/>
      <c r="G9" s="5" t="s">
        <v>20</v>
      </c>
      <c r="H9" s="19" t="s">
        <v>22</v>
      </c>
      <c r="I9" s="5" t="s">
        <v>33</v>
      </c>
      <c r="J9" s="5" t="s">
        <v>34</v>
      </c>
      <c r="K9" s="5"/>
      <c r="L9" s="29" t="s">
        <v>32</v>
      </c>
    </row>
    <row r="10" spans="1:12" s="1" customFormat="1" x14ac:dyDescent="0.3">
      <c r="A10" s="2">
        <v>45759</v>
      </c>
      <c r="B10" s="39" t="s">
        <v>31</v>
      </c>
      <c r="C10" s="8">
        <v>626</v>
      </c>
      <c r="D10" s="4"/>
      <c r="E10" s="32"/>
      <c r="G10" s="5" t="s">
        <v>13</v>
      </c>
      <c r="H10" s="5">
        <v>1</v>
      </c>
      <c r="I10" s="5" t="s">
        <v>123</v>
      </c>
      <c r="J10" s="5"/>
      <c r="K10" s="5"/>
      <c r="L10" s="29" t="s">
        <v>122</v>
      </c>
    </row>
    <row r="11" spans="1:12" s="1" customFormat="1" x14ac:dyDescent="0.3">
      <c r="A11" s="2">
        <v>45759</v>
      </c>
      <c r="B11" s="39" t="s">
        <v>31</v>
      </c>
      <c r="C11" s="8">
        <f>626</f>
        <v>626</v>
      </c>
      <c r="D11" s="4"/>
      <c r="E11" s="32"/>
      <c r="G11" s="5" t="s">
        <v>13</v>
      </c>
      <c r="H11" s="5">
        <v>1</v>
      </c>
      <c r="I11" s="5" t="s">
        <v>128</v>
      </c>
      <c r="J11" s="5"/>
      <c r="K11" s="5"/>
      <c r="L11" s="29" t="s">
        <v>129</v>
      </c>
    </row>
    <row r="12" spans="1:12" s="64" customFormat="1" x14ac:dyDescent="0.3">
      <c r="A12" s="74">
        <v>45759</v>
      </c>
      <c r="B12" s="16" t="s">
        <v>31</v>
      </c>
      <c r="C12" s="104">
        <f>325</f>
        <v>325</v>
      </c>
      <c r="D12" s="76"/>
      <c r="E12" s="16"/>
      <c r="F12" s="77"/>
      <c r="G12" s="16" t="s">
        <v>20</v>
      </c>
      <c r="H12" s="79" t="s">
        <v>22</v>
      </c>
      <c r="I12" s="106" t="s">
        <v>33</v>
      </c>
      <c r="J12" s="75"/>
      <c r="K12" s="16"/>
      <c r="L12" s="107">
        <v>988</v>
      </c>
    </row>
    <row r="13" spans="1:12" s="1" customFormat="1" x14ac:dyDescent="0.3">
      <c r="A13" s="74">
        <v>45759</v>
      </c>
      <c r="B13" s="16" t="s">
        <v>31</v>
      </c>
      <c r="C13" s="104">
        <f>596</f>
        <v>596</v>
      </c>
      <c r="D13" s="76"/>
      <c r="E13" s="16"/>
      <c r="F13" s="77"/>
      <c r="G13" s="16" t="s">
        <v>25</v>
      </c>
      <c r="H13" s="16">
        <v>1</v>
      </c>
      <c r="I13" s="16" t="s">
        <v>404</v>
      </c>
      <c r="J13" s="16"/>
      <c r="K13" s="16"/>
      <c r="L13" s="105" t="s">
        <v>405</v>
      </c>
    </row>
    <row r="14" spans="1:12" s="1" customFormat="1" x14ac:dyDescent="0.3">
      <c r="A14" s="74">
        <v>45759</v>
      </c>
      <c r="B14" s="16" t="s">
        <v>31</v>
      </c>
      <c r="C14" s="104">
        <f>500</f>
        <v>500</v>
      </c>
      <c r="D14" s="76"/>
      <c r="E14" s="16"/>
      <c r="F14" s="77"/>
      <c r="G14" s="16" t="s">
        <v>35</v>
      </c>
      <c r="H14" s="16">
        <v>1</v>
      </c>
      <c r="I14" s="16" t="s">
        <v>390</v>
      </c>
      <c r="J14" s="16"/>
      <c r="K14" s="16"/>
      <c r="L14" s="78" t="s">
        <v>391</v>
      </c>
    </row>
    <row r="15" spans="1:12" s="1" customFormat="1" x14ac:dyDescent="0.3">
      <c r="A15" s="74">
        <v>45759</v>
      </c>
      <c r="B15" s="16" t="s">
        <v>31</v>
      </c>
      <c r="C15" s="104">
        <f>500</f>
        <v>500</v>
      </c>
      <c r="D15" s="76"/>
      <c r="E15" s="16"/>
      <c r="F15" s="77"/>
      <c r="G15" s="16" t="s">
        <v>35</v>
      </c>
      <c r="H15" s="16">
        <v>1</v>
      </c>
      <c r="I15" s="16" t="s">
        <v>393</v>
      </c>
      <c r="J15" s="16"/>
      <c r="K15" s="16"/>
      <c r="L15" s="78" t="s">
        <v>392</v>
      </c>
    </row>
    <row r="16" spans="1:12" s="1" customFormat="1" x14ac:dyDescent="0.3">
      <c r="A16" s="2">
        <v>45759</v>
      </c>
      <c r="B16" s="39" t="s">
        <v>31</v>
      </c>
      <c r="C16" s="8">
        <f>500</f>
        <v>500</v>
      </c>
      <c r="D16" s="4"/>
      <c r="E16" s="32"/>
      <c r="G16" s="5" t="s">
        <v>36</v>
      </c>
      <c r="H16" s="5">
        <v>1</v>
      </c>
      <c r="I16" s="5" t="s">
        <v>37</v>
      </c>
      <c r="J16" s="5" t="s">
        <v>39</v>
      </c>
      <c r="K16" s="5" t="s">
        <v>40</v>
      </c>
      <c r="L16" s="29" t="s">
        <v>38</v>
      </c>
    </row>
    <row r="17" spans="1:12" s="1" customFormat="1" x14ac:dyDescent="0.3">
      <c r="A17" s="42">
        <v>45763</v>
      </c>
      <c r="B17" s="43" t="s">
        <v>31</v>
      </c>
      <c r="C17" s="44">
        <v>674</v>
      </c>
      <c r="D17" s="60"/>
      <c r="E17" s="63"/>
      <c r="F17" s="61"/>
      <c r="G17" s="46" t="s">
        <v>13</v>
      </c>
      <c r="H17" s="46">
        <v>1</v>
      </c>
      <c r="I17" s="46" t="s">
        <v>127</v>
      </c>
      <c r="J17" s="46"/>
      <c r="K17" s="46"/>
      <c r="L17" s="48" t="s">
        <v>126</v>
      </c>
    </row>
    <row r="18" spans="1:12" s="1" customFormat="1" x14ac:dyDescent="0.3">
      <c r="A18" s="42">
        <v>45775</v>
      </c>
      <c r="B18" s="43" t="s">
        <v>31</v>
      </c>
      <c r="C18" s="44">
        <f>626*15</f>
        <v>9390</v>
      </c>
      <c r="D18" s="60"/>
      <c r="E18" s="63"/>
      <c r="F18" s="61"/>
      <c r="G18" s="46" t="s">
        <v>13</v>
      </c>
      <c r="H18" s="46">
        <v>15</v>
      </c>
      <c r="I18" s="46" t="s">
        <v>125</v>
      </c>
      <c r="J18" s="46"/>
      <c r="K18" s="46"/>
      <c r="L18" s="48" t="s">
        <v>124</v>
      </c>
    </row>
    <row r="19" spans="1:12" s="64" customFormat="1" x14ac:dyDescent="0.3">
      <c r="A19" s="42">
        <v>45777</v>
      </c>
      <c r="B19" s="43" t="s">
        <v>31</v>
      </c>
      <c r="C19" s="44">
        <f>10*626</f>
        <v>6260</v>
      </c>
      <c r="D19" s="60"/>
      <c r="E19" s="62"/>
      <c r="F19" s="61"/>
      <c r="G19" s="46" t="s">
        <v>13</v>
      </c>
      <c r="H19" s="46">
        <v>10</v>
      </c>
      <c r="I19" s="46" t="s">
        <v>102</v>
      </c>
      <c r="J19" s="46" t="s">
        <v>39</v>
      </c>
      <c r="K19" s="46"/>
      <c r="L19" s="48" t="s">
        <v>103</v>
      </c>
    </row>
    <row r="20" spans="1:12" s="64" customFormat="1" x14ac:dyDescent="0.3">
      <c r="A20" s="42">
        <v>45777</v>
      </c>
      <c r="B20" s="43" t="s">
        <v>31</v>
      </c>
      <c r="C20" s="44">
        <f>626*8</f>
        <v>5008</v>
      </c>
      <c r="D20" s="60"/>
      <c r="E20" s="62"/>
      <c r="F20" s="61"/>
      <c r="G20" s="46" t="s">
        <v>13</v>
      </c>
      <c r="H20" s="46">
        <v>8</v>
      </c>
      <c r="I20" s="46" t="s">
        <v>104</v>
      </c>
      <c r="J20" s="46"/>
      <c r="K20" s="46"/>
      <c r="L20" s="48" t="s">
        <v>105</v>
      </c>
    </row>
    <row r="21" spans="1:12" s="1" customFormat="1" x14ac:dyDescent="0.3">
      <c r="A21" s="2"/>
      <c r="B21" s="39"/>
      <c r="C21" s="8"/>
      <c r="D21" s="4"/>
      <c r="E21" s="32"/>
      <c r="G21" s="32"/>
      <c r="H21" s="32"/>
      <c r="I21" s="32"/>
      <c r="J21" s="32"/>
      <c r="K21" s="32"/>
      <c r="L21" s="32"/>
    </row>
    <row r="22" spans="1:12" s="1" customFormat="1" x14ac:dyDescent="0.3">
      <c r="A22" s="34" t="s">
        <v>130</v>
      </c>
      <c r="B22" s="39"/>
      <c r="C22" s="8"/>
      <c r="D22" s="6"/>
      <c r="E22" s="5"/>
      <c r="F22" s="3"/>
      <c r="G22" s="5"/>
      <c r="H22" s="5"/>
      <c r="I22" s="5"/>
      <c r="J22" s="5"/>
      <c r="K22" s="5"/>
      <c r="L22" s="29"/>
    </row>
    <row r="23" spans="1:12" s="1" customFormat="1" x14ac:dyDescent="0.3">
      <c r="A23" s="42">
        <v>45750</v>
      </c>
      <c r="B23" s="43" t="s">
        <v>21</v>
      </c>
      <c r="C23" s="44">
        <v>596</v>
      </c>
      <c r="D23" s="45"/>
      <c r="E23" s="46"/>
      <c r="F23" s="47"/>
      <c r="G23" s="46" t="s">
        <v>25</v>
      </c>
      <c r="H23" s="46">
        <v>1</v>
      </c>
      <c r="I23" s="46" t="s">
        <v>106</v>
      </c>
      <c r="J23" s="46" t="s">
        <v>107</v>
      </c>
      <c r="K23" s="46" t="s">
        <v>57</v>
      </c>
      <c r="L23" s="48" t="s">
        <v>108</v>
      </c>
    </row>
    <row r="24" spans="1:12" s="1" customFormat="1" x14ac:dyDescent="0.3">
      <c r="A24" s="2">
        <v>45758</v>
      </c>
      <c r="B24" s="39" t="s">
        <v>21</v>
      </c>
      <c r="C24" s="8">
        <v>674</v>
      </c>
      <c r="D24" s="6"/>
      <c r="E24" s="5"/>
      <c r="F24" s="3"/>
      <c r="G24" s="5" t="s">
        <v>36</v>
      </c>
      <c r="H24" s="5">
        <v>1</v>
      </c>
      <c r="I24" s="5" t="s">
        <v>41</v>
      </c>
      <c r="J24" s="5" t="s">
        <v>44</v>
      </c>
      <c r="K24" s="5" t="s">
        <v>40</v>
      </c>
      <c r="L24" s="29" t="s">
        <v>42</v>
      </c>
    </row>
    <row r="25" spans="1:12" s="1" customFormat="1" x14ac:dyDescent="0.3">
      <c r="A25" s="2">
        <v>45758</v>
      </c>
      <c r="B25" s="39" t="s">
        <v>21</v>
      </c>
      <c r="C25" s="8">
        <v>674</v>
      </c>
      <c r="D25" s="6"/>
      <c r="E25" s="5"/>
      <c r="F25" s="3"/>
      <c r="G25" s="5" t="s">
        <v>36</v>
      </c>
      <c r="H25" s="5">
        <v>1</v>
      </c>
      <c r="I25" s="5" t="s">
        <v>43</v>
      </c>
      <c r="J25" s="5" t="s">
        <v>45</v>
      </c>
      <c r="K25" s="5" t="s">
        <v>40</v>
      </c>
      <c r="L25" s="29" t="s">
        <v>46</v>
      </c>
    </row>
    <row r="26" spans="1:12" s="1" customFormat="1" x14ac:dyDescent="0.3">
      <c r="A26" s="2">
        <v>45758</v>
      </c>
      <c r="B26" s="39" t="s">
        <v>21</v>
      </c>
      <c r="C26" s="8">
        <v>674</v>
      </c>
      <c r="D26" s="6"/>
      <c r="E26" s="5"/>
      <c r="F26" s="3"/>
      <c r="G26" s="5" t="s">
        <v>36</v>
      </c>
      <c r="H26" s="5">
        <v>1</v>
      </c>
      <c r="I26" s="5" t="s">
        <v>47</v>
      </c>
      <c r="J26" s="5" t="s">
        <v>48</v>
      </c>
      <c r="K26" s="5" t="s">
        <v>40</v>
      </c>
      <c r="L26" s="29" t="s">
        <v>49</v>
      </c>
    </row>
    <row r="27" spans="1:12" s="1" customFormat="1" x14ac:dyDescent="0.3">
      <c r="A27" s="2">
        <v>45758</v>
      </c>
      <c r="B27" s="39" t="s">
        <v>21</v>
      </c>
      <c r="C27" s="8">
        <v>674</v>
      </c>
      <c r="D27" s="6"/>
      <c r="E27" s="5"/>
      <c r="F27" s="3"/>
      <c r="G27" s="5" t="s">
        <v>36</v>
      </c>
      <c r="H27" s="5">
        <v>1</v>
      </c>
      <c r="I27" s="5" t="s">
        <v>50</v>
      </c>
      <c r="J27" s="5" t="s">
        <v>51</v>
      </c>
      <c r="K27" s="5" t="s">
        <v>40</v>
      </c>
      <c r="L27" s="29" t="s">
        <v>52</v>
      </c>
    </row>
    <row r="28" spans="1:12" s="1" customFormat="1" x14ac:dyDescent="0.3">
      <c r="A28" s="2">
        <v>45759</v>
      </c>
      <c r="B28" s="39" t="s">
        <v>21</v>
      </c>
      <c r="C28" s="8">
        <v>626</v>
      </c>
      <c r="D28" s="6"/>
      <c r="E28" s="5"/>
      <c r="F28" s="3"/>
      <c r="G28" s="5" t="s">
        <v>13</v>
      </c>
      <c r="H28" s="5">
        <v>1</v>
      </c>
      <c r="I28" s="5" t="s">
        <v>53</v>
      </c>
      <c r="J28" s="5" t="s">
        <v>45</v>
      </c>
      <c r="K28" s="5" t="s">
        <v>54</v>
      </c>
      <c r="L28" s="29" t="s">
        <v>55</v>
      </c>
    </row>
    <row r="29" spans="1:12" s="1" customFormat="1" x14ac:dyDescent="0.3">
      <c r="A29" s="42">
        <v>45764</v>
      </c>
      <c r="B29" s="43" t="s">
        <v>21</v>
      </c>
      <c r="C29" s="44">
        <v>626</v>
      </c>
      <c r="D29" s="45"/>
      <c r="E29" s="46"/>
      <c r="F29" s="47"/>
      <c r="G29" s="46" t="s">
        <v>13</v>
      </c>
      <c r="H29" s="46">
        <v>1</v>
      </c>
      <c r="I29" s="46" t="s">
        <v>374</v>
      </c>
      <c r="J29" s="46"/>
      <c r="K29" s="46"/>
      <c r="L29" s="48" t="s">
        <v>375</v>
      </c>
    </row>
    <row r="30" spans="1:12" s="1" customFormat="1" x14ac:dyDescent="0.3">
      <c r="A30" s="42">
        <v>45764</v>
      </c>
      <c r="B30" s="43" t="s">
        <v>21</v>
      </c>
      <c r="C30" s="44">
        <v>626</v>
      </c>
      <c r="D30" s="45"/>
      <c r="E30" s="46"/>
      <c r="F30" s="47"/>
      <c r="G30" s="46" t="s">
        <v>13</v>
      </c>
      <c r="H30" s="46">
        <v>1</v>
      </c>
      <c r="I30" s="46" t="s">
        <v>241</v>
      </c>
      <c r="J30" s="46" t="s">
        <v>44</v>
      </c>
      <c r="K30" s="46"/>
      <c r="L30" s="48" t="s">
        <v>376</v>
      </c>
    </row>
    <row r="31" spans="1:12" s="1" customFormat="1" x14ac:dyDescent="0.3">
      <c r="A31" s="42">
        <v>45764</v>
      </c>
      <c r="B31" s="43" t="s">
        <v>21</v>
      </c>
      <c r="C31" s="44">
        <v>626</v>
      </c>
      <c r="D31" s="45"/>
      <c r="E31" s="46"/>
      <c r="F31" s="47"/>
      <c r="G31" s="46" t="s">
        <v>13</v>
      </c>
      <c r="H31" s="46">
        <v>1</v>
      </c>
      <c r="I31" s="46" t="s">
        <v>378</v>
      </c>
      <c r="J31" s="46" t="s">
        <v>45</v>
      </c>
      <c r="K31" s="46" t="s">
        <v>54</v>
      </c>
      <c r="L31" s="48" t="s">
        <v>59</v>
      </c>
    </row>
    <row r="32" spans="1:12" s="1" customFormat="1" x14ac:dyDescent="0.3">
      <c r="A32" s="42">
        <v>45764</v>
      </c>
      <c r="B32" s="43" t="s">
        <v>21</v>
      </c>
      <c r="C32" s="44">
        <v>626</v>
      </c>
      <c r="D32" s="45"/>
      <c r="E32" s="46"/>
      <c r="F32" s="47"/>
      <c r="G32" s="46" t="s">
        <v>13</v>
      </c>
      <c r="H32" s="46">
        <v>1</v>
      </c>
      <c r="I32" s="46" t="s">
        <v>377</v>
      </c>
      <c r="J32" s="46" t="s">
        <v>44</v>
      </c>
      <c r="K32" s="46" t="s">
        <v>57</v>
      </c>
      <c r="L32" s="48" t="s">
        <v>58</v>
      </c>
    </row>
    <row r="33" spans="1:13" s="1" customFormat="1" x14ac:dyDescent="0.3">
      <c r="A33" s="74">
        <v>45769</v>
      </c>
      <c r="B33" s="75" t="s">
        <v>21</v>
      </c>
      <c r="C33" s="13">
        <v>626</v>
      </c>
      <c r="D33" s="76"/>
      <c r="E33" s="16"/>
      <c r="F33" s="77"/>
      <c r="G33" s="16" t="s">
        <v>13</v>
      </c>
      <c r="H33" s="16">
        <v>1</v>
      </c>
      <c r="I33" s="16" t="s">
        <v>109</v>
      </c>
      <c r="J33" s="16"/>
      <c r="K33" s="16"/>
      <c r="L33" s="78" t="s">
        <v>110</v>
      </c>
      <c r="M33" s="118"/>
    </row>
    <row r="34" spans="1:13" s="1" customFormat="1" x14ac:dyDescent="0.3">
      <c r="A34" s="74">
        <v>45769</v>
      </c>
      <c r="B34" s="75" t="s">
        <v>21</v>
      </c>
      <c r="C34" s="13">
        <v>626</v>
      </c>
      <c r="D34" s="76"/>
      <c r="E34" s="16"/>
      <c r="F34" s="77"/>
      <c r="G34" s="16" t="s">
        <v>13</v>
      </c>
      <c r="H34" s="16">
        <v>1</v>
      </c>
      <c r="I34" s="16" t="s">
        <v>113</v>
      </c>
      <c r="J34" s="16"/>
      <c r="K34" s="16"/>
      <c r="L34" s="78" t="s">
        <v>114</v>
      </c>
      <c r="M34" s="118"/>
    </row>
    <row r="35" spans="1:13" s="1" customFormat="1" x14ac:dyDescent="0.3">
      <c r="A35" s="74">
        <v>45769</v>
      </c>
      <c r="B35" s="75" t="s">
        <v>21</v>
      </c>
      <c r="C35" s="13">
        <v>626</v>
      </c>
      <c r="D35" s="76"/>
      <c r="E35" s="16"/>
      <c r="F35" s="77"/>
      <c r="G35" s="16" t="s">
        <v>13</v>
      </c>
      <c r="H35" s="16">
        <v>1</v>
      </c>
      <c r="I35" s="16" t="s">
        <v>111</v>
      </c>
      <c r="J35" s="16"/>
      <c r="K35" s="16"/>
      <c r="L35" s="78" t="s">
        <v>112</v>
      </c>
      <c r="M35" s="118"/>
    </row>
    <row r="36" spans="1:13" s="1" customFormat="1" x14ac:dyDescent="0.3">
      <c r="A36" s="2"/>
      <c r="B36" s="39"/>
      <c r="C36" s="30"/>
      <c r="D36" s="17"/>
      <c r="E36" s="5"/>
      <c r="F36" s="3"/>
      <c r="G36" s="5"/>
      <c r="H36" s="5"/>
      <c r="I36" s="5"/>
      <c r="J36" s="5"/>
      <c r="K36" s="5"/>
      <c r="L36" s="29"/>
    </row>
    <row r="37" spans="1:13" s="1" customFormat="1" x14ac:dyDescent="0.3">
      <c r="A37" s="34" t="s">
        <v>131</v>
      </c>
      <c r="B37" s="39"/>
      <c r="C37" s="30"/>
      <c r="D37" s="17"/>
      <c r="E37" s="5"/>
      <c r="F37" s="3"/>
      <c r="G37" s="5"/>
      <c r="H37" s="5"/>
      <c r="I37" s="5"/>
      <c r="J37" s="5"/>
      <c r="K37" s="5"/>
      <c r="L37" s="29"/>
    </row>
    <row r="38" spans="1:13" s="1" customFormat="1" x14ac:dyDescent="0.3">
      <c r="A38" s="2">
        <v>45750</v>
      </c>
      <c r="B38" s="39" t="s">
        <v>60</v>
      </c>
      <c r="C38" s="30">
        <v>596</v>
      </c>
      <c r="D38" s="17"/>
      <c r="E38" s="5"/>
      <c r="F38" s="3"/>
      <c r="G38" s="5" t="s">
        <v>25</v>
      </c>
      <c r="H38" s="5">
        <v>1</v>
      </c>
      <c r="I38" s="5" t="s">
        <v>61</v>
      </c>
      <c r="J38" s="5" t="s">
        <v>62</v>
      </c>
      <c r="K38" s="5" t="s">
        <v>63</v>
      </c>
      <c r="L38" s="29" t="s">
        <v>64</v>
      </c>
    </row>
    <row r="39" spans="1:13" s="1" customFormat="1" x14ac:dyDescent="0.3">
      <c r="A39" s="2">
        <v>45750</v>
      </c>
      <c r="B39" s="39" t="s">
        <v>60</v>
      </c>
      <c r="C39" s="30">
        <f>596*2</f>
        <v>1192</v>
      </c>
      <c r="D39" s="17"/>
      <c r="E39" s="5"/>
      <c r="F39" s="3"/>
      <c r="G39" s="5" t="s">
        <v>25</v>
      </c>
      <c r="H39" s="5">
        <v>2</v>
      </c>
      <c r="I39" s="5" t="s">
        <v>66</v>
      </c>
      <c r="J39" s="5" t="s">
        <v>67</v>
      </c>
      <c r="K39" s="5" t="s">
        <v>63</v>
      </c>
      <c r="L39" s="29" t="s">
        <v>65</v>
      </c>
    </row>
    <row r="40" spans="1:13" s="1" customFormat="1" x14ac:dyDescent="0.3">
      <c r="A40" s="2">
        <v>45751</v>
      </c>
      <c r="B40" s="39" t="s">
        <v>60</v>
      </c>
      <c r="C40" s="30">
        <v>596</v>
      </c>
      <c r="D40" s="17"/>
      <c r="E40" s="5"/>
      <c r="F40" s="3"/>
      <c r="G40" s="5" t="s">
        <v>25</v>
      </c>
      <c r="H40" s="5">
        <v>1</v>
      </c>
      <c r="I40" s="5" t="s">
        <v>68</v>
      </c>
      <c r="J40" s="5" t="s">
        <v>69</v>
      </c>
      <c r="K40" s="5" t="s">
        <v>63</v>
      </c>
      <c r="L40" s="29" t="s">
        <v>70</v>
      </c>
    </row>
    <row r="41" spans="1:13" s="1" customFormat="1" x14ac:dyDescent="0.3">
      <c r="A41" s="2">
        <v>45752</v>
      </c>
      <c r="B41" s="39" t="s">
        <v>60</v>
      </c>
      <c r="C41" s="30">
        <v>596</v>
      </c>
      <c r="D41" s="17"/>
      <c r="E41" s="5"/>
      <c r="F41" s="3"/>
      <c r="G41" s="5" t="s">
        <v>25</v>
      </c>
      <c r="H41" s="5">
        <v>1</v>
      </c>
      <c r="I41" s="5" t="s">
        <v>71</v>
      </c>
      <c r="J41" s="5" t="s">
        <v>72</v>
      </c>
      <c r="K41" s="5" t="s">
        <v>63</v>
      </c>
      <c r="L41" s="29" t="s">
        <v>73</v>
      </c>
    </row>
    <row r="42" spans="1:13" s="1" customFormat="1" x14ac:dyDescent="0.3">
      <c r="A42" s="2">
        <v>45758</v>
      </c>
      <c r="B42" s="39" t="s">
        <v>60</v>
      </c>
      <c r="C42" s="30">
        <v>674</v>
      </c>
      <c r="D42" s="17"/>
      <c r="E42" s="5"/>
      <c r="F42" s="3"/>
      <c r="G42" s="5" t="s">
        <v>36</v>
      </c>
      <c r="H42" s="5">
        <v>1</v>
      </c>
      <c r="I42" s="5" t="s">
        <v>74</v>
      </c>
      <c r="J42" s="5" t="s">
        <v>75</v>
      </c>
      <c r="K42" s="5" t="s">
        <v>77</v>
      </c>
      <c r="L42" s="29" t="s">
        <v>76</v>
      </c>
    </row>
    <row r="43" spans="1:13" s="1" customFormat="1" x14ac:dyDescent="0.3">
      <c r="A43" s="2">
        <v>45758</v>
      </c>
      <c r="B43" s="39" t="s">
        <v>60</v>
      </c>
      <c r="C43" s="30">
        <v>626</v>
      </c>
      <c r="D43" s="17"/>
      <c r="E43" s="5"/>
      <c r="F43" s="3"/>
      <c r="G43" s="5" t="s">
        <v>13</v>
      </c>
      <c r="H43" s="5">
        <v>1</v>
      </c>
      <c r="I43" s="5" t="s">
        <v>81</v>
      </c>
      <c r="J43" s="5" t="s">
        <v>75</v>
      </c>
      <c r="K43" s="5" t="s">
        <v>80</v>
      </c>
      <c r="L43" s="29" t="s">
        <v>78</v>
      </c>
    </row>
    <row r="44" spans="1:13" s="1" customFormat="1" x14ac:dyDescent="0.3">
      <c r="A44" s="2">
        <v>45758</v>
      </c>
      <c r="B44" s="39" t="s">
        <v>60</v>
      </c>
      <c r="C44" s="30">
        <v>626</v>
      </c>
      <c r="D44" s="17"/>
      <c r="E44" s="5"/>
      <c r="F44" s="3"/>
      <c r="G44" s="5" t="s">
        <v>13</v>
      </c>
      <c r="H44" s="5">
        <v>1</v>
      </c>
      <c r="I44" s="5" t="s">
        <v>82</v>
      </c>
      <c r="J44" s="5" t="s">
        <v>57</v>
      </c>
      <c r="K44" s="5" t="s">
        <v>57</v>
      </c>
      <c r="L44" s="29" t="s">
        <v>79</v>
      </c>
    </row>
    <row r="45" spans="1:13" s="1" customFormat="1" x14ac:dyDescent="0.3">
      <c r="A45" s="42">
        <v>45758</v>
      </c>
      <c r="B45" s="43" t="s">
        <v>60</v>
      </c>
      <c r="C45" s="44">
        <v>626</v>
      </c>
      <c r="D45" s="45"/>
      <c r="E45" s="46"/>
      <c r="F45" s="47"/>
      <c r="G45" s="46" t="s">
        <v>13</v>
      </c>
      <c r="H45" s="46">
        <v>1</v>
      </c>
      <c r="I45" s="46" t="s">
        <v>120</v>
      </c>
      <c r="J45" s="46" t="s">
        <v>72</v>
      </c>
      <c r="K45" s="46"/>
      <c r="L45" s="48" t="s">
        <v>121</v>
      </c>
    </row>
    <row r="46" spans="1:13" s="1" customFormat="1" x14ac:dyDescent="0.3">
      <c r="A46" s="2">
        <v>45759</v>
      </c>
      <c r="B46" s="39" t="s">
        <v>60</v>
      </c>
      <c r="C46" s="30">
        <v>596</v>
      </c>
      <c r="D46" s="17"/>
      <c r="E46" s="5"/>
      <c r="F46" s="3"/>
      <c r="G46" s="5" t="s">
        <v>25</v>
      </c>
      <c r="H46" s="5">
        <v>1</v>
      </c>
      <c r="I46" s="5" t="s">
        <v>119</v>
      </c>
      <c r="J46" s="5"/>
      <c r="K46" s="5"/>
      <c r="L46" s="29" t="s">
        <v>115</v>
      </c>
    </row>
    <row r="47" spans="1:13" s="1" customFormat="1" x14ac:dyDescent="0.3">
      <c r="A47" s="42">
        <v>45759</v>
      </c>
      <c r="B47" s="43" t="s">
        <v>60</v>
      </c>
      <c r="C47" s="44">
        <v>626</v>
      </c>
      <c r="D47" s="45"/>
      <c r="E47" s="46"/>
      <c r="F47" s="47"/>
      <c r="G47" s="46" t="s">
        <v>13</v>
      </c>
      <c r="H47" s="46">
        <v>1</v>
      </c>
      <c r="I47" s="46" t="s">
        <v>120</v>
      </c>
      <c r="J47" s="46"/>
      <c r="K47" s="46"/>
      <c r="L47" s="48" t="s">
        <v>116</v>
      </c>
    </row>
    <row r="48" spans="1:13" s="1" customFormat="1" x14ac:dyDescent="0.3">
      <c r="A48" s="74">
        <v>45759</v>
      </c>
      <c r="B48" s="75" t="s">
        <v>60</v>
      </c>
      <c r="C48" s="13">
        <v>1170</v>
      </c>
      <c r="D48" s="76"/>
      <c r="E48" s="16"/>
      <c r="F48" s="77"/>
      <c r="G48" s="16" t="s">
        <v>133</v>
      </c>
      <c r="H48" s="16">
        <v>1</v>
      </c>
      <c r="I48" s="16" t="s">
        <v>88</v>
      </c>
      <c r="J48" s="16"/>
      <c r="K48" s="16"/>
      <c r="L48" s="78"/>
    </row>
    <row r="49" spans="1:12" s="1" customFormat="1" x14ac:dyDescent="0.3">
      <c r="A49" s="2">
        <v>45763</v>
      </c>
      <c r="B49" s="39" t="s">
        <v>60</v>
      </c>
      <c r="C49" s="30">
        <v>626</v>
      </c>
      <c r="D49" s="17"/>
      <c r="E49" s="5"/>
      <c r="F49" s="3"/>
      <c r="G49" s="5" t="s">
        <v>13</v>
      </c>
      <c r="H49" s="5">
        <v>1</v>
      </c>
      <c r="I49" s="5" t="s">
        <v>83</v>
      </c>
      <c r="J49" s="5" t="s">
        <v>69</v>
      </c>
      <c r="K49" s="5" t="s">
        <v>40</v>
      </c>
      <c r="L49" s="29" t="s">
        <v>84</v>
      </c>
    </row>
    <row r="50" spans="1:12" s="1" customFormat="1" x14ac:dyDescent="0.3">
      <c r="A50" s="2">
        <v>45768</v>
      </c>
      <c r="B50" s="39" t="s">
        <v>60</v>
      </c>
      <c r="C50" s="30">
        <v>674</v>
      </c>
      <c r="D50" s="17"/>
      <c r="E50" s="5"/>
      <c r="F50" s="3"/>
      <c r="G50" s="5" t="s">
        <v>36</v>
      </c>
      <c r="H50" s="5">
        <v>1</v>
      </c>
      <c r="I50" s="5" t="s">
        <v>85</v>
      </c>
      <c r="J50" s="5" t="s">
        <v>69</v>
      </c>
      <c r="K50" s="5" t="s">
        <v>80</v>
      </c>
      <c r="L50" s="29" t="s">
        <v>86</v>
      </c>
    </row>
    <row r="51" spans="1:12" s="1" customFormat="1" x14ac:dyDescent="0.3">
      <c r="A51" s="74">
        <v>45771</v>
      </c>
      <c r="B51" s="75" t="s">
        <v>60</v>
      </c>
      <c r="C51" s="13">
        <v>559</v>
      </c>
      <c r="D51" s="76"/>
      <c r="E51" s="16"/>
      <c r="F51" s="77"/>
      <c r="G51" s="16" t="s">
        <v>23</v>
      </c>
      <c r="H51" s="16">
        <v>1</v>
      </c>
      <c r="I51" s="16" t="s">
        <v>88</v>
      </c>
      <c r="J51" s="16"/>
      <c r="K51" s="16"/>
      <c r="L51" s="78"/>
    </row>
    <row r="52" spans="1:12" s="1" customFormat="1" x14ac:dyDescent="0.3">
      <c r="A52" s="74">
        <v>45771</v>
      </c>
      <c r="B52" s="75" t="s">
        <v>60</v>
      </c>
      <c r="C52" s="13">
        <v>1582</v>
      </c>
      <c r="D52" s="76"/>
      <c r="E52" s="16"/>
      <c r="F52" s="77"/>
      <c r="G52" s="16" t="s">
        <v>87</v>
      </c>
      <c r="H52" s="16">
        <v>1</v>
      </c>
      <c r="I52" s="16" t="s">
        <v>88</v>
      </c>
      <c r="J52" s="16"/>
      <c r="K52" s="16"/>
      <c r="L52" s="78"/>
    </row>
    <row r="53" spans="1:12" s="1" customFormat="1" x14ac:dyDescent="0.3">
      <c r="A53" s="2">
        <v>45771</v>
      </c>
      <c r="B53" s="39" t="s">
        <v>60</v>
      </c>
      <c r="C53" s="30">
        <v>626</v>
      </c>
      <c r="D53" s="17"/>
      <c r="E53" s="5"/>
      <c r="F53" s="3"/>
      <c r="G53" s="5" t="s">
        <v>13</v>
      </c>
      <c r="H53" s="5">
        <v>1</v>
      </c>
      <c r="I53" s="5" t="s">
        <v>71</v>
      </c>
      <c r="J53" s="5" t="s">
        <v>72</v>
      </c>
      <c r="K53" s="5" t="s">
        <v>54</v>
      </c>
      <c r="L53" s="29" t="s">
        <v>89</v>
      </c>
    </row>
    <row r="54" spans="1:12" s="1" customFormat="1" x14ac:dyDescent="0.3">
      <c r="A54" s="2">
        <v>45771</v>
      </c>
      <c r="B54" s="39" t="s">
        <v>60</v>
      </c>
      <c r="C54" s="30">
        <v>626</v>
      </c>
      <c r="D54" s="17"/>
      <c r="E54" s="5"/>
      <c r="F54" s="3"/>
      <c r="G54" s="5" t="s">
        <v>13</v>
      </c>
      <c r="H54" s="5">
        <v>1</v>
      </c>
      <c r="I54" s="5" t="s">
        <v>71</v>
      </c>
      <c r="J54" s="5" t="s">
        <v>72</v>
      </c>
      <c r="K54" s="5" t="s">
        <v>77</v>
      </c>
      <c r="L54" s="29" t="s">
        <v>91</v>
      </c>
    </row>
    <row r="55" spans="1:12" s="1" customFormat="1" x14ac:dyDescent="0.3">
      <c r="A55" s="2">
        <v>45771</v>
      </c>
      <c r="B55" s="39" t="s">
        <v>60</v>
      </c>
      <c r="C55" s="30">
        <v>626</v>
      </c>
      <c r="D55" s="17"/>
      <c r="E55" s="5"/>
      <c r="F55" s="3"/>
      <c r="G55" s="5" t="s">
        <v>13</v>
      </c>
      <c r="H55" s="5">
        <v>1</v>
      </c>
      <c r="I55" s="5" t="s">
        <v>90</v>
      </c>
      <c r="J55" s="5" t="s">
        <v>72</v>
      </c>
      <c r="K55" s="5" t="s">
        <v>77</v>
      </c>
      <c r="L55" s="29" t="s">
        <v>92</v>
      </c>
    </row>
    <row r="56" spans="1:12" s="1" customFormat="1" x14ac:dyDescent="0.3">
      <c r="A56" s="2">
        <v>45771</v>
      </c>
      <c r="B56" s="39" t="s">
        <v>60</v>
      </c>
      <c r="C56" s="30">
        <v>626</v>
      </c>
      <c r="D56" s="17"/>
      <c r="E56" s="5"/>
      <c r="F56" s="3"/>
      <c r="G56" s="5" t="s">
        <v>13</v>
      </c>
      <c r="H56" s="5">
        <v>1</v>
      </c>
      <c r="I56" s="5" t="s">
        <v>93</v>
      </c>
      <c r="J56" s="5" t="s">
        <v>94</v>
      </c>
      <c r="K56" s="5" t="s">
        <v>77</v>
      </c>
      <c r="L56" s="29" t="s">
        <v>95</v>
      </c>
    </row>
    <row r="57" spans="1:12" s="1" customFormat="1" x14ac:dyDescent="0.3">
      <c r="A57" s="2">
        <v>45771</v>
      </c>
      <c r="B57" s="39" t="s">
        <v>60</v>
      </c>
      <c r="C57" s="30">
        <v>626</v>
      </c>
      <c r="D57" s="17"/>
      <c r="E57" s="5"/>
      <c r="F57" s="3"/>
      <c r="G57" s="5" t="s">
        <v>13</v>
      </c>
      <c r="H57" s="5">
        <v>1</v>
      </c>
      <c r="I57" s="5" t="s">
        <v>96</v>
      </c>
      <c r="J57" s="5" t="s">
        <v>94</v>
      </c>
      <c r="K57" s="5" t="s">
        <v>77</v>
      </c>
      <c r="L57" s="29" t="s">
        <v>98</v>
      </c>
    </row>
    <row r="58" spans="1:12" s="1" customFormat="1" x14ac:dyDescent="0.3">
      <c r="A58" s="2">
        <v>45771</v>
      </c>
      <c r="B58" s="39" t="s">
        <v>60</v>
      </c>
      <c r="C58" s="30">
        <v>626</v>
      </c>
      <c r="D58" s="17"/>
      <c r="E58" s="5"/>
      <c r="F58" s="3"/>
      <c r="G58" s="5" t="s">
        <v>13</v>
      </c>
      <c r="H58" s="5">
        <v>1</v>
      </c>
      <c r="I58" s="5" t="s">
        <v>97</v>
      </c>
      <c r="J58" s="5" t="s">
        <v>72</v>
      </c>
      <c r="K58" s="5" t="s">
        <v>77</v>
      </c>
      <c r="L58" s="29" t="s">
        <v>99</v>
      </c>
    </row>
    <row r="59" spans="1:12" s="1" customFormat="1" x14ac:dyDescent="0.3">
      <c r="A59" s="2">
        <v>45771</v>
      </c>
      <c r="B59" s="39" t="s">
        <v>60</v>
      </c>
      <c r="C59" s="30">
        <v>626</v>
      </c>
      <c r="D59" s="17"/>
      <c r="E59" s="5"/>
      <c r="F59" s="3"/>
      <c r="G59" s="5" t="s">
        <v>13</v>
      </c>
      <c r="H59" s="5">
        <v>1</v>
      </c>
      <c r="I59" s="5" t="s">
        <v>117</v>
      </c>
      <c r="J59" s="5"/>
      <c r="K59" s="5"/>
      <c r="L59" s="29" t="s">
        <v>118</v>
      </c>
    </row>
    <row r="60" spans="1:12" s="1" customFormat="1" x14ac:dyDescent="0.3">
      <c r="A60" s="2">
        <v>45772</v>
      </c>
      <c r="B60" s="39" t="s">
        <v>60</v>
      </c>
      <c r="C60" s="30">
        <v>626</v>
      </c>
      <c r="D60" s="17"/>
      <c r="E60" s="5"/>
      <c r="F60" s="3"/>
      <c r="G60" s="5" t="s">
        <v>13</v>
      </c>
      <c r="H60" s="5">
        <v>1</v>
      </c>
      <c r="I60" s="5" t="s">
        <v>100</v>
      </c>
      <c r="J60" s="5" t="s">
        <v>69</v>
      </c>
      <c r="K60" s="5" t="s">
        <v>57</v>
      </c>
      <c r="L60" s="29" t="s">
        <v>101</v>
      </c>
    </row>
    <row r="61" spans="1:12" s="1" customFormat="1" x14ac:dyDescent="0.3">
      <c r="A61" s="49">
        <v>45772</v>
      </c>
      <c r="B61" s="50" t="s">
        <v>60</v>
      </c>
      <c r="C61" s="51">
        <v>626</v>
      </c>
      <c r="D61" s="52"/>
      <c r="E61" s="53"/>
      <c r="F61" s="54"/>
      <c r="G61" s="53" t="s">
        <v>13</v>
      </c>
      <c r="H61" s="53">
        <v>1</v>
      </c>
      <c r="I61" s="53" t="s">
        <v>100</v>
      </c>
      <c r="J61" s="53" t="s">
        <v>69</v>
      </c>
      <c r="K61" s="53" t="s">
        <v>77</v>
      </c>
      <c r="L61" s="55" t="s">
        <v>101</v>
      </c>
    </row>
    <row r="62" spans="1:12" s="1" customFormat="1" x14ac:dyDescent="0.3">
      <c r="A62" s="49">
        <v>45776</v>
      </c>
      <c r="B62" s="50" t="s">
        <v>60</v>
      </c>
      <c r="C62" s="51">
        <v>626</v>
      </c>
      <c r="D62" s="52"/>
      <c r="E62" s="53"/>
      <c r="F62" s="54"/>
      <c r="G62" s="53" t="s">
        <v>13</v>
      </c>
      <c r="H62" s="53">
        <v>1</v>
      </c>
      <c r="I62" s="53" t="s">
        <v>387</v>
      </c>
      <c r="J62" s="53"/>
      <c r="K62" s="53"/>
      <c r="L62" s="55" t="s">
        <v>385</v>
      </c>
    </row>
    <row r="63" spans="1:12" s="1" customFormat="1" x14ac:dyDescent="0.3">
      <c r="A63" s="49">
        <v>45776</v>
      </c>
      <c r="B63" s="53" t="s">
        <v>60</v>
      </c>
      <c r="C63" s="51">
        <v>626</v>
      </c>
      <c r="D63" s="52"/>
      <c r="E63" s="53"/>
      <c r="F63" s="103"/>
      <c r="G63" s="53" t="s">
        <v>13</v>
      </c>
      <c r="H63" s="53">
        <v>1</v>
      </c>
      <c r="I63" s="53" t="s">
        <v>388</v>
      </c>
      <c r="J63" s="53"/>
      <c r="K63" s="53"/>
      <c r="L63" s="55" t="s">
        <v>386</v>
      </c>
    </row>
    <row r="64" spans="1:12" s="1" customFormat="1" x14ac:dyDescent="0.3">
      <c r="A64" s="65"/>
      <c r="B64" s="66"/>
      <c r="C64" s="41"/>
      <c r="D64" s="67"/>
      <c r="E64" s="27"/>
      <c r="F64" s="3"/>
      <c r="G64" s="27"/>
      <c r="H64" s="27"/>
      <c r="I64" s="27"/>
      <c r="J64" s="27"/>
      <c r="K64" s="27"/>
      <c r="L64" s="68"/>
    </row>
    <row r="65" spans="1:13" s="1" customFormat="1" x14ac:dyDescent="0.3">
      <c r="A65" s="33" t="s">
        <v>132</v>
      </c>
      <c r="B65" s="38"/>
      <c r="C65" s="32"/>
      <c r="D65" s="4"/>
      <c r="E65" s="32"/>
      <c r="G65" s="32"/>
      <c r="H65" s="32"/>
      <c r="I65" s="32"/>
      <c r="J65" s="32"/>
      <c r="K65" s="32"/>
      <c r="L65" s="32"/>
    </row>
    <row r="66" spans="1:13" x14ac:dyDescent="0.3">
      <c r="A66" s="42">
        <v>45778</v>
      </c>
      <c r="B66" s="43" t="s">
        <v>134</v>
      </c>
      <c r="C66" s="44">
        <f>913*6</f>
        <v>5478</v>
      </c>
      <c r="D66" s="45"/>
      <c r="E66" s="46"/>
      <c r="F66" s="47"/>
      <c r="G66" s="46" t="s">
        <v>16</v>
      </c>
      <c r="H66" s="69" t="s">
        <v>136</v>
      </c>
      <c r="I66" s="46" t="s">
        <v>135</v>
      </c>
      <c r="J66" s="46"/>
      <c r="K66" s="46"/>
      <c r="L66" s="48" t="s">
        <v>137</v>
      </c>
    </row>
    <row r="67" spans="1:13" x14ac:dyDescent="0.3">
      <c r="A67" s="2">
        <v>45785</v>
      </c>
      <c r="B67" s="39" t="s">
        <v>134</v>
      </c>
      <c r="C67" s="8">
        <v>674</v>
      </c>
      <c r="D67" s="6"/>
      <c r="E67" s="5"/>
      <c r="G67" s="5" t="s">
        <v>19</v>
      </c>
      <c r="H67" s="21">
        <v>1</v>
      </c>
      <c r="I67" s="3" t="s">
        <v>141</v>
      </c>
      <c r="K67" s="5"/>
      <c r="L67" s="29" t="s">
        <v>139</v>
      </c>
    </row>
    <row r="68" spans="1:13" x14ac:dyDescent="0.3">
      <c r="A68" s="2">
        <v>45785</v>
      </c>
      <c r="B68" s="39" t="s">
        <v>134</v>
      </c>
      <c r="C68" s="8">
        <v>674</v>
      </c>
      <c r="D68" s="6"/>
      <c r="E68" s="5"/>
      <c r="G68" s="5" t="s">
        <v>19</v>
      </c>
      <c r="H68" s="21">
        <v>1</v>
      </c>
      <c r="I68" s="5" t="s">
        <v>138</v>
      </c>
      <c r="J68" s="5"/>
      <c r="K68" s="5"/>
      <c r="L68" s="29" t="s">
        <v>140</v>
      </c>
    </row>
    <row r="69" spans="1:13" x14ac:dyDescent="0.3">
      <c r="A69" s="42">
        <v>45786</v>
      </c>
      <c r="B69" s="43" t="s">
        <v>134</v>
      </c>
      <c r="C69" s="44">
        <v>674</v>
      </c>
      <c r="D69" s="45"/>
      <c r="E69" s="46"/>
      <c r="F69" s="47"/>
      <c r="G69" s="46" t="s">
        <v>19</v>
      </c>
      <c r="H69" s="69" t="s">
        <v>24</v>
      </c>
      <c r="I69" s="46" t="s">
        <v>142</v>
      </c>
      <c r="J69" s="46"/>
      <c r="K69" s="46"/>
      <c r="L69" s="62">
        <v>2002</v>
      </c>
    </row>
    <row r="70" spans="1:13" x14ac:dyDescent="0.3">
      <c r="A70" s="2">
        <v>45799</v>
      </c>
      <c r="B70" s="39" t="s">
        <v>134</v>
      </c>
      <c r="C70" s="8">
        <v>626</v>
      </c>
      <c r="D70" s="6"/>
      <c r="E70" s="5"/>
      <c r="G70" s="5" t="s">
        <v>13</v>
      </c>
      <c r="H70" s="21">
        <v>1</v>
      </c>
      <c r="I70" s="5" t="s">
        <v>143</v>
      </c>
      <c r="J70" s="5"/>
      <c r="K70" s="5"/>
      <c r="L70" s="29" t="s">
        <v>144</v>
      </c>
    </row>
    <row r="71" spans="1:13" x14ac:dyDescent="0.3">
      <c r="A71" s="2">
        <v>45799</v>
      </c>
      <c r="B71" s="39" t="s">
        <v>134</v>
      </c>
      <c r="C71" s="8">
        <v>626</v>
      </c>
      <c r="D71" s="6"/>
      <c r="E71" s="5"/>
      <c r="G71" s="5" t="s">
        <v>13</v>
      </c>
      <c r="H71" s="5">
        <v>1</v>
      </c>
      <c r="I71" s="5" t="s">
        <v>145</v>
      </c>
      <c r="J71" s="5"/>
      <c r="K71" s="5"/>
      <c r="L71" s="29" t="s">
        <v>146</v>
      </c>
    </row>
    <row r="72" spans="1:13" x14ac:dyDescent="0.3">
      <c r="A72" s="74">
        <v>45800</v>
      </c>
      <c r="B72" s="75" t="s">
        <v>134</v>
      </c>
      <c r="C72" s="13">
        <v>674</v>
      </c>
      <c r="D72" s="76"/>
      <c r="E72" s="16"/>
      <c r="F72" s="77"/>
      <c r="G72" s="16" t="s">
        <v>19</v>
      </c>
      <c r="H72" s="16">
        <v>1</v>
      </c>
      <c r="I72" s="16" t="s">
        <v>147</v>
      </c>
      <c r="J72" s="16"/>
      <c r="K72" s="16"/>
      <c r="L72" s="78" t="s">
        <v>402</v>
      </c>
      <c r="M72" s="1"/>
    </row>
    <row r="73" spans="1:13" x14ac:dyDescent="0.3">
      <c r="A73" s="2">
        <v>45800</v>
      </c>
      <c r="B73" s="39" t="s">
        <v>134</v>
      </c>
      <c r="C73" s="8">
        <v>674</v>
      </c>
      <c r="D73" s="6"/>
      <c r="E73" s="5"/>
      <c r="G73" s="5" t="s">
        <v>19</v>
      </c>
      <c r="H73" s="5">
        <v>1</v>
      </c>
      <c r="I73" s="5" t="s">
        <v>148</v>
      </c>
      <c r="J73" s="5"/>
      <c r="K73" s="5"/>
      <c r="L73" s="29" t="s">
        <v>149</v>
      </c>
    </row>
    <row r="74" spans="1:13" x14ac:dyDescent="0.3">
      <c r="A74" s="2">
        <v>45803</v>
      </c>
      <c r="B74" s="39" t="s">
        <v>134</v>
      </c>
      <c r="C74" s="8">
        <v>674</v>
      </c>
      <c r="D74" s="6"/>
      <c r="E74" s="5"/>
      <c r="G74" s="5" t="s">
        <v>19</v>
      </c>
      <c r="H74" s="5">
        <v>1</v>
      </c>
      <c r="I74" s="5" t="s">
        <v>150</v>
      </c>
      <c r="J74" s="5"/>
      <c r="K74" s="5"/>
      <c r="L74" s="29" t="s">
        <v>151</v>
      </c>
    </row>
    <row r="75" spans="1:13" x14ac:dyDescent="0.3">
      <c r="A75" s="2">
        <v>45803</v>
      </c>
      <c r="B75" s="39" t="s">
        <v>134</v>
      </c>
      <c r="C75" s="8">
        <v>674</v>
      </c>
      <c r="D75" s="6"/>
      <c r="E75" s="5"/>
      <c r="G75" s="5" t="s">
        <v>19</v>
      </c>
      <c r="H75" s="5">
        <v>1</v>
      </c>
      <c r="I75" s="5" t="s">
        <v>153</v>
      </c>
      <c r="J75" s="5"/>
      <c r="K75" s="5"/>
      <c r="L75" s="29" t="s">
        <v>152</v>
      </c>
    </row>
    <row r="76" spans="1:13" x14ac:dyDescent="0.3">
      <c r="A76" s="2">
        <v>45805</v>
      </c>
      <c r="B76" s="39" t="s">
        <v>134</v>
      </c>
      <c r="C76" s="8">
        <v>674</v>
      </c>
      <c r="D76" s="6"/>
      <c r="E76" s="5"/>
      <c r="G76" s="5" t="s">
        <v>19</v>
      </c>
      <c r="H76" s="5">
        <v>1</v>
      </c>
      <c r="I76" s="5" t="s">
        <v>154</v>
      </c>
      <c r="J76" s="5"/>
      <c r="K76" s="5"/>
      <c r="L76" s="29" t="s">
        <v>155</v>
      </c>
    </row>
    <row r="77" spans="1:13" x14ac:dyDescent="0.3">
      <c r="A77" s="2">
        <v>45805</v>
      </c>
      <c r="B77" s="39" t="s">
        <v>134</v>
      </c>
      <c r="C77" s="8">
        <v>674</v>
      </c>
      <c r="D77" s="6"/>
      <c r="E77" s="5"/>
      <c r="G77" s="5" t="s">
        <v>19</v>
      </c>
      <c r="H77" s="5">
        <v>1</v>
      </c>
      <c r="I77" s="5" t="s">
        <v>156</v>
      </c>
      <c r="J77" s="5"/>
      <c r="K77" s="5"/>
      <c r="L77" s="29" t="s">
        <v>157</v>
      </c>
    </row>
    <row r="78" spans="1:13" x14ac:dyDescent="0.3">
      <c r="A78" s="2">
        <v>45805</v>
      </c>
      <c r="B78" s="39" t="s">
        <v>134</v>
      </c>
      <c r="C78" s="8">
        <v>674</v>
      </c>
      <c r="D78" s="6"/>
      <c r="E78" s="5"/>
      <c r="G78" s="5" t="s">
        <v>19</v>
      </c>
      <c r="H78" s="5">
        <v>1</v>
      </c>
      <c r="I78" s="5" t="s">
        <v>158</v>
      </c>
      <c r="J78" s="5"/>
      <c r="K78" s="5"/>
      <c r="L78" s="29" t="s">
        <v>159</v>
      </c>
    </row>
    <row r="79" spans="1:13" x14ac:dyDescent="0.3">
      <c r="A79" s="2">
        <v>45806</v>
      </c>
      <c r="B79" s="39" t="s">
        <v>134</v>
      </c>
      <c r="C79" s="8">
        <v>674</v>
      </c>
      <c r="D79" s="6"/>
      <c r="E79" s="5"/>
      <c r="G79" s="5" t="s">
        <v>19</v>
      </c>
      <c r="H79" s="5">
        <v>1</v>
      </c>
      <c r="I79" s="5" t="s">
        <v>160</v>
      </c>
      <c r="J79" s="5"/>
      <c r="K79" s="5"/>
      <c r="L79" s="29" t="s">
        <v>161</v>
      </c>
    </row>
    <row r="80" spans="1:13" x14ac:dyDescent="0.3">
      <c r="A80" s="2">
        <v>45806</v>
      </c>
      <c r="B80" s="39" t="s">
        <v>134</v>
      </c>
      <c r="C80" s="8">
        <v>626</v>
      </c>
      <c r="D80" s="6"/>
      <c r="E80" s="5"/>
      <c r="G80" s="5" t="s">
        <v>13</v>
      </c>
      <c r="H80" s="5">
        <v>1</v>
      </c>
      <c r="I80" s="5" t="s">
        <v>162</v>
      </c>
      <c r="J80" s="5"/>
      <c r="K80" s="5"/>
      <c r="L80" s="29" t="s">
        <v>163</v>
      </c>
    </row>
    <row r="81" spans="1:12" x14ac:dyDescent="0.3">
      <c r="A81" s="2">
        <v>45806</v>
      </c>
      <c r="B81" s="39" t="s">
        <v>134</v>
      </c>
      <c r="C81" s="8">
        <v>626</v>
      </c>
      <c r="D81" s="6"/>
      <c r="E81" s="5"/>
      <c r="G81" s="5" t="s">
        <v>13</v>
      </c>
      <c r="H81" s="5">
        <v>1</v>
      </c>
      <c r="I81" s="5" t="s">
        <v>164</v>
      </c>
      <c r="J81" s="5"/>
      <c r="K81" s="5"/>
      <c r="L81" s="29" t="s">
        <v>165</v>
      </c>
    </row>
    <row r="82" spans="1:12" x14ac:dyDescent="0.3">
      <c r="A82" s="2">
        <v>45807</v>
      </c>
      <c r="B82" s="39" t="s">
        <v>134</v>
      </c>
      <c r="C82" s="8">
        <v>626</v>
      </c>
      <c r="D82" s="6"/>
      <c r="E82" s="5"/>
      <c r="G82" s="5" t="s">
        <v>13</v>
      </c>
      <c r="H82" s="5">
        <v>1</v>
      </c>
      <c r="I82" s="5" t="s">
        <v>167</v>
      </c>
      <c r="J82" s="5"/>
      <c r="K82" s="5"/>
      <c r="L82" s="29" t="s">
        <v>166</v>
      </c>
    </row>
    <row r="83" spans="1:12" x14ac:dyDescent="0.3">
      <c r="A83" s="2">
        <v>45808</v>
      </c>
      <c r="B83" s="39" t="s">
        <v>134</v>
      </c>
      <c r="C83" s="8">
        <v>1252</v>
      </c>
      <c r="D83" s="6"/>
      <c r="E83" s="5"/>
      <c r="G83" s="5" t="s">
        <v>13</v>
      </c>
      <c r="H83" s="5">
        <v>2</v>
      </c>
      <c r="I83" s="5" t="s">
        <v>169</v>
      </c>
      <c r="J83" s="5"/>
      <c r="K83" s="5"/>
      <c r="L83" s="29" t="s">
        <v>168</v>
      </c>
    </row>
    <row r="84" spans="1:12" x14ac:dyDescent="0.3">
      <c r="A84" s="2"/>
      <c r="B84" s="39"/>
      <c r="C84" s="8"/>
      <c r="D84" s="6"/>
      <c r="E84" s="5"/>
      <c r="G84" s="5"/>
      <c r="H84" s="5"/>
      <c r="I84" s="5"/>
      <c r="J84" s="5"/>
      <c r="K84" s="5"/>
      <c r="L84" s="29"/>
    </row>
    <row r="85" spans="1:12" x14ac:dyDescent="0.3">
      <c r="A85" s="34" t="s">
        <v>130</v>
      </c>
      <c r="B85" s="39"/>
      <c r="C85" s="8"/>
      <c r="D85" s="6"/>
      <c r="E85" s="5"/>
      <c r="G85" s="5"/>
      <c r="H85" s="5"/>
      <c r="I85" s="5"/>
      <c r="J85" s="5"/>
      <c r="K85" s="5"/>
      <c r="L85" s="5"/>
    </row>
    <row r="86" spans="1:12" x14ac:dyDescent="0.3">
      <c r="A86" s="2">
        <v>45784</v>
      </c>
      <c r="B86" s="39" t="s">
        <v>170</v>
      </c>
      <c r="C86" s="8">
        <v>5008</v>
      </c>
      <c r="D86" s="6"/>
      <c r="E86" s="5"/>
      <c r="G86" s="5" t="s">
        <v>13</v>
      </c>
      <c r="H86" s="5">
        <v>8</v>
      </c>
      <c r="I86" s="5" t="s">
        <v>172</v>
      </c>
      <c r="J86" s="5"/>
      <c r="K86" s="5"/>
      <c r="L86" s="29" t="s">
        <v>171</v>
      </c>
    </row>
    <row r="87" spans="1:12" x14ac:dyDescent="0.3">
      <c r="A87" s="36">
        <v>45785</v>
      </c>
      <c r="B87" s="71" t="s">
        <v>170</v>
      </c>
      <c r="C87" s="22">
        <v>626</v>
      </c>
      <c r="D87" s="72"/>
      <c r="E87" s="23"/>
      <c r="G87" s="23" t="s">
        <v>13</v>
      </c>
      <c r="H87" s="23">
        <v>1</v>
      </c>
      <c r="I87" s="23" t="s">
        <v>173</v>
      </c>
      <c r="J87" s="23"/>
      <c r="K87" s="23"/>
      <c r="L87" s="73" t="s">
        <v>174</v>
      </c>
    </row>
    <row r="88" spans="1:12" s="54" customFormat="1" x14ac:dyDescent="0.3">
      <c r="A88" s="74">
        <v>45786</v>
      </c>
      <c r="B88" s="16" t="s">
        <v>170</v>
      </c>
      <c r="C88" s="13">
        <f>626*5</f>
        <v>3130</v>
      </c>
      <c r="D88" s="13"/>
      <c r="E88" s="16"/>
      <c r="F88" s="16"/>
      <c r="G88" s="16" t="s">
        <v>13</v>
      </c>
      <c r="H88" s="16">
        <v>5</v>
      </c>
      <c r="I88" s="16" t="s">
        <v>359</v>
      </c>
      <c r="J88" s="16"/>
      <c r="K88" s="16"/>
      <c r="L88" s="88">
        <v>1916</v>
      </c>
    </row>
    <row r="89" spans="1:12" s="54" customFormat="1" x14ac:dyDescent="0.3">
      <c r="A89" s="89">
        <v>45787</v>
      </c>
      <c r="B89" s="90" t="s">
        <v>170</v>
      </c>
      <c r="C89" s="91">
        <v>674</v>
      </c>
      <c r="D89" s="92"/>
      <c r="E89" s="93" t="s">
        <v>369</v>
      </c>
      <c r="F89" s="77"/>
      <c r="G89" s="93" t="s">
        <v>19</v>
      </c>
      <c r="H89" s="93">
        <v>1</v>
      </c>
      <c r="I89" s="93" t="s">
        <v>359</v>
      </c>
      <c r="J89" s="93"/>
      <c r="K89" s="93"/>
      <c r="L89" s="94" t="s">
        <v>175</v>
      </c>
    </row>
    <row r="90" spans="1:12" s="54" customFormat="1" x14ac:dyDescent="0.3">
      <c r="A90" s="74">
        <v>45787</v>
      </c>
      <c r="B90" s="75" t="s">
        <v>170</v>
      </c>
      <c r="C90" s="13">
        <f>626*6</f>
        <v>3756</v>
      </c>
      <c r="D90" s="76"/>
      <c r="E90" s="16" t="s">
        <v>369</v>
      </c>
      <c r="F90" s="77"/>
      <c r="G90" s="16" t="s">
        <v>13</v>
      </c>
      <c r="H90" s="16">
        <v>6</v>
      </c>
      <c r="I90" s="16" t="s">
        <v>177</v>
      </c>
      <c r="J90" s="16"/>
      <c r="K90" s="16"/>
      <c r="L90" s="78" t="s">
        <v>176</v>
      </c>
    </row>
    <row r="91" spans="1:12" x14ac:dyDescent="0.3">
      <c r="A91" s="2">
        <v>45792</v>
      </c>
      <c r="B91" s="39" t="s">
        <v>170</v>
      </c>
      <c r="C91" s="8">
        <v>626</v>
      </c>
      <c r="D91" s="6"/>
      <c r="E91" s="5"/>
      <c r="G91" s="5" t="s">
        <v>13</v>
      </c>
      <c r="H91" s="5">
        <v>1</v>
      </c>
      <c r="I91" s="5" t="s">
        <v>178</v>
      </c>
      <c r="J91" s="5"/>
      <c r="K91" s="5"/>
      <c r="L91" s="29" t="s">
        <v>179</v>
      </c>
    </row>
    <row r="92" spans="1:12" x14ac:dyDescent="0.3">
      <c r="A92" s="2">
        <v>45792</v>
      </c>
      <c r="B92" s="39" t="s">
        <v>170</v>
      </c>
      <c r="C92" s="8">
        <v>626</v>
      </c>
      <c r="D92" s="6"/>
      <c r="E92" s="5"/>
      <c r="G92" s="5" t="s">
        <v>13</v>
      </c>
      <c r="H92" s="5">
        <v>1</v>
      </c>
      <c r="I92" s="5" t="s">
        <v>181</v>
      </c>
      <c r="J92" s="5"/>
      <c r="K92" s="5"/>
      <c r="L92" s="29" t="s">
        <v>180</v>
      </c>
    </row>
    <row r="93" spans="1:12" s="54" customFormat="1" x14ac:dyDescent="0.3">
      <c r="A93" s="42">
        <v>45798</v>
      </c>
      <c r="B93" s="43" t="s">
        <v>170</v>
      </c>
      <c r="C93" s="44">
        <v>626</v>
      </c>
      <c r="D93" s="45"/>
      <c r="E93" s="46" t="s">
        <v>369</v>
      </c>
      <c r="F93" s="47"/>
      <c r="G93" s="46" t="s">
        <v>13</v>
      </c>
      <c r="H93" s="46">
        <v>1</v>
      </c>
      <c r="I93" s="46" t="s">
        <v>241</v>
      </c>
      <c r="J93" s="46"/>
      <c r="K93" s="46"/>
      <c r="L93" s="48" t="s">
        <v>242</v>
      </c>
    </row>
    <row r="94" spans="1:12" s="54" customFormat="1" x14ac:dyDescent="0.3">
      <c r="A94" s="42">
        <v>45798</v>
      </c>
      <c r="B94" s="43" t="s">
        <v>170</v>
      </c>
      <c r="C94" s="44">
        <v>626</v>
      </c>
      <c r="D94" s="45"/>
      <c r="E94" s="46" t="s">
        <v>369</v>
      </c>
      <c r="F94" s="47"/>
      <c r="G94" s="46" t="s">
        <v>13</v>
      </c>
      <c r="H94" s="46">
        <v>1</v>
      </c>
      <c r="I94" s="46" t="s">
        <v>244</v>
      </c>
      <c r="J94" s="46"/>
      <c r="K94" s="46"/>
      <c r="L94" s="48" t="s">
        <v>243</v>
      </c>
    </row>
    <row r="95" spans="1:12" x14ac:dyDescent="0.3">
      <c r="A95" s="2">
        <v>45799</v>
      </c>
      <c r="B95" s="39" t="s">
        <v>170</v>
      </c>
      <c r="C95" s="30">
        <v>626</v>
      </c>
      <c r="D95" s="17"/>
      <c r="E95" s="5"/>
      <c r="G95" s="5" t="s">
        <v>13</v>
      </c>
      <c r="H95" s="5">
        <v>1</v>
      </c>
      <c r="I95" s="5" t="s">
        <v>182</v>
      </c>
      <c r="J95" s="5"/>
      <c r="K95" s="5"/>
      <c r="L95" s="29" t="s">
        <v>183</v>
      </c>
    </row>
    <row r="96" spans="1:12" x14ac:dyDescent="0.3">
      <c r="A96" s="2">
        <v>45799</v>
      </c>
      <c r="B96" s="39" t="s">
        <v>170</v>
      </c>
      <c r="C96" s="30">
        <v>626</v>
      </c>
      <c r="D96" s="17"/>
      <c r="E96" s="5"/>
      <c r="G96" s="5" t="s">
        <v>13</v>
      </c>
      <c r="H96" s="5">
        <v>1</v>
      </c>
      <c r="I96" s="5" t="s">
        <v>185</v>
      </c>
      <c r="J96" s="5"/>
      <c r="K96" s="5"/>
      <c r="L96" s="29" t="s">
        <v>184</v>
      </c>
    </row>
    <row r="97" spans="1:12" x14ac:dyDescent="0.3">
      <c r="A97" s="2">
        <v>45799</v>
      </c>
      <c r="B97" s="39" t="s">
        <v>170</v>
      </c>
      <c r="C97" s="30">
        <v>626</v>
      </c>
      <c r="D97" s="17"/>
      <c r="E97" s="5"/>
      <c r="G97" s="5" t="s">
        <v>13</v>
      </c>
      <c r="H97" s="5">
        <v>1</v>
      </c>
      <c r="I97" s="5" t="s">
        <v>187</v>
      </c>
      <c r="J97" s="5"/>
      <c r="K97" s="5"/>
      <c r="L97" s="29" t="s">
        <v>186</v>
      </c>
    </row>
    <row r="98" spans="1:12" x14ac:dyDescent="0.3">
      <c r="A98" s="2">
        <v>45799</v>
      </c>
      <c r="B98" s="39" t="s">
        <v>170</v>
      </c>
      <c r="C98" s="30">
        <v>626</v>
      </c>
      <c r="D98" s="17"/>
      <c r="E98" s="5"/>
      <c r="G98" s="5" t="s">
        <v>13</v>
      </c>
      <c r="H98" s="5">
        <v>1</v>
      </c>
      <c r="I98" s="5" t="s">
        <v>188</v>
      </c>
      <c r="J98" s="5"/>
      <c r="K98" s="5"/>
      <c r="L98" s="29" t="s">
        <v>189</v>
      </c>
    </row>
    <row r="99" spans="1:12" x14ac:dyDescent="0.3">
      <c r="A99" s="74">
        <v>45799</v>
      </c>
      <c r="B99" s="75" t="s">
        <v>170</v>
      </c>
      <c r="C99" s="13">
        <v>11268</v>
      </c>
      <c r="D99" s="76"/>
      <c r="E99" s="16"/>
      <c r="F99" s="77"/>
      <c r="G99" s="16" t="s">
        <v>13</v>
      </c>
      <c r="H99" s="16">
        <v>18</v>
      </c>
      <c r="I99" s="16" t="s">
        <v>190</v>
      </c>
      <c r="J99" s="16"/>
      <c r="K99" s="16"/>
      <c r="L99" s="78" t="s">
        <v>394</v>
      </c>
    </row>
    <row r="100" spans="1:12" x14ac:dyDescent="0.3">
      <c r="A100" s="2">
        <v>45800</v>
      </c>
      <c r="B100" s="39" t="s">
        <v>170</v>
      </c>
      <c r="C100" s="30">
        <v>11268</v>
      </c>
      <c r="D100" s="17"/>
      <c r="E100" s="5"/>
      <c r="G100" s="5" t="s">
        <v>13</v>
      </c>
      <c r="H100" s="5">
        <v>18</v>
      </c>
      <c r="I100" s="5" t="s">
        <v>379</v>
      </c>
      <c r="J100" s="5"/>
      <c r="K100" s="5"/>
      <c r="L100" s="29" t="s">
        <v>191</v>
      </c>
    </row>
    <row r="101" spans="1:12" x14ac:dyDescent="0.3">
      <c r="A101" s="2">
        <v>45801</v>
      </c>
      <c r="B101" s="39" t="s">
        <v>170</v>
      </c>
      <c r="C101" s="30">
        <v>626</v>
      </c>
      <c r="D101" s="17"/>
      <c r="E101" s="5"/>
      <c r="G101" s="5" t="s">
        <v>13</v>
      </c>
      <c r="H101" s="5">
        <v>1</v>
      </c>
      <c r="I101" s="5" t="s">
        <v>193</v>
      </c>
      <c r="J101" s="5"/>
      <c r="K101" s="5"/>
      <c r="L101" s="29" t="s">
        <v>192</v>
      </c>
    </row>
    <row r="102" spans="1:12" x14ac:dyDescent="0.3">
      <c r="A102" s="2">
        <v>45801</v>
      </c>
      <c r="B102" s="39" t="s">
        <v>170</v>
      </c>
      <c r="C102" s="30">
        <v>626</v>
      </c>
      <c r="D102" s="17"/>
      <c r="E102" s="5"/>
      <c r="G102" s="5" t="s">
        <v>13</v>
      </c>
      <c r="H102" s="5">
        <v>1</v>
      </c>
      <c r="I102" s="5" t="s">
        <v>194</v>
      </c>
      <c r="J102" s="5"/>
      <c r="K102" s="5"/>
      <c r="L102" s="29" t="s">
        <v>195</v>
      </c>
    </row>
    <row r="103" spans="1:12" x14ac:dyDescent="0.3">
      <c r="A103" s="2">
        <v>45801</v>
      </c>
      <c r="B103" s="39" t="s">
        <v>170</v>
      </c>
      <c r="C103" s="30">
        <v>626</v>
      </c>
      <c r="D103" s="17"/>
      <c r="E103" s="5"/>
      <c r="G103" s="5" t="s">
        <v>13</v>
      </c>
      <c r="H103" s="5">
        <v>1</v>
      </c>
      <c r="I103" s="5" t="s">
        <v>197</v>
      </c>
      <c r="J103" s="5"/>
      <c r="K103" s="5"/>
      <c r="L103" s="29" t="s">
        <v>196</v>
      </c>
    </row>
    <row r="104" spans="1:12" x14ac:dyDescent="0.3">
      <c r="A104" s="2">
        <v>45801</v>
      </c>
      <c r="B104" s="39" t="s">
        <v>170</v>
      </c>
      <c r="C104" s="30">
        <v>626</v>
      </c>
      <c r="D104" s="17"/>
      <c r="E104" s="5"/>
      <c r="G104" s="5" t="s">
        <v>13</v>
      </c>
      <c r="H104" s="5">
        <v>1</v>
      </c>
      <c r="I104" s="5" t="s">
        <v>198</v>
      </c>
      <c r="J104" s="5"/>
      <c r="K104" s="5"/>
      <c r="L104" s="29" t="s">
        <v>199</v>
      </c>
    </row>
    <row r="105" spans="1:12" x14ac:dyDescent="0.3">
      <c r="A105" s="2">
        <v>45801</v>
      </c>
      <c r="B105" s="39" t="s">
        <v>170</v>
      </c>
      <c r="C105" s="30">
        <v>626</v>
      </c>
      <c r="D105" s="17"/>
      <c r="E105" s="5"/>
      <c r="G105" s="5" t="s">
        <v>13</v>
      </c>
      <c r="H105" s="5">
        <v>1</v>
      </c>
      <c r="I105" s="5" t="s">
        <v>200</v>
      </c>
      <c r="J105" s="5"/>
      <c r="K105" s="5"/>
      <c r="L105" s="29" t="s">
        <v>201</v>
      </c>
    </row>
    <row r="106" spans="1:12" x14ac:dyDescent="0.3">
      <c r="A106" s="2">
        <v>45803</v>
      </c>
      <c r="B106" s="39" t="s">
        <v>170</v>
      </c>
      <c r="C106" s="30">
        <v>5008</v>
      </c>
      <c r="D106" s="17"/>
      <c r="E106" s="5"/>
      <c r="G106" s="5" t="s">
        <v>13</v>
      </c>
      <c r="H106" s="5">
        <v>8</v>
      </c>
      <c r="I106" s="5" t="s">
        <v>205</v>
      </c>
      <c r="J106" s="5"/>
      <c r="K106" s="5"/>
      <c r="L106" s="29" t="s">
        <v>202</v>
      </c>
    </row>
    <row r="107" spans="1:12" x14ac:dyDescent="0.3">
      <c r="A107" s="2">
        <v>45803</v>
      </c>
      <c r="B107" s="39" t="s">
        <v>170</v>
      </c>
      <c r="C107" s="30">
        <v>626</v>
      </c>
      <c r="D107" s="17"/>
      <c r="E107" s="5"/>
      <c r="G107" s="5" t="s">
        <v>13</v>
      </c>
      <c r="H107" s="5">
        <v>1</v>
      </c>
      <c r="I107" s="5" t="s">
        <v>206</v>
      </c>
      <c r="J107" s="5"/>
      <c r="K107" s="5"/>
      <c r="L107" s="29" t="s">
        <v>203</v>
      </c>
    </row>
    <row r="108" spans="1:12" x14ac:dyDescent="0.3">
      <c r="A108" s="2">
        <v>45803</v>
      </c>
      <c r="B108" s="39" t="s">
        <v>170</v>
      </c>
      <c r="C108" s="30">
        <v>626</v>
      </c>
      <c r="D108" s="17"/>
      <c r="E108" s="5"/>
      <c r="G108" s="5" t="s">
        <v>13</v>
      </c>
      <c r="H108" s="5">
        <v>1</v>
      </c>
      <c r="I108" s="5" t="s">
        <v>207</v>
      </c>
      <c r="J108" s="5"/>
      <c r="K108" s="5"/>
      <c r="L108" s="29" t="s">
        <v>204</v>
      </c>
    </row>
    <row r="109" spans="1:12" x14ac:dyDescent="0.3">
      <c r="A109" s="2">
        <v>45807</v>
      </c>
      <c r="B109" s="39" t="s">
        <v>170</v>
      </c>
      <c r="C109" s="30">
        <v>626</v>
      </c>
      <c r="D109" s="17"/>
      <c r="E109" s="5"/>
      <c r="G109" s="5" t="s">
        <v>13</v>
      </c>
      <c r="H109" s="5">
        <v>1</v>
      </c>
      <c r="I109" s="5" t="s">
        <v>209</v>
      </c>
      <c r="J109" s="5"/>
      <c r="K109" s="5"/>
      <c r="L109" s="29" t="s">
        <v>208</v>
      </c>
    </row>
    <row r="110" spans="1:12" x14ac:dyDescent="0.3">
      <c r="A110" s="2"/>
      <c r="B110" s="39"/>
      <c r="C110" s="30"/>
      <c r="D110" s="17"/>
      <c r="E110" s="5"/>
      <c r="G110" s="5"/>
      <c r="H110" s="5"/>
      <c r="I110" s="5"/>
      <c r="J110" s="5"/>
      <c r="K110" s="5"/>
      <c r="L110" s="29"/>
    </row>
    <row r="111" spans="1:12" x14ac:dyDescent="0.3">
      <c r="A111" s="34" t="s">
        <v>131</v>
      </c>
      <c r="B111" s="39"/>
      <c r="C111" s="30"/>
      <c r="D111" s="17"/>
      <c r="E111" s="5"/>
      <c r="G111" s="5"/>
      <c r="H111" s="5"/>
      <c r="J111" s="5"/>
      <c r="K111" s="5"/>
      <c r="L111" s="5"/>
    </row>
    <row r="112" spans="1:12" x14ac:dyDescent="0.3">
      <c r="A112" s="2">
        <v>45779</v>
      </c>
      <c r="B112" s="39" t="s">
        <v>212</v>
      </c>
      <c r="C112" s="30">
        <v>626</v>
      </c>
      <c r="D112" s="17"/>
      <c r="E112" s="5"/>
      <c r="G112" s="5" t="s">
        <v>13</v>
      </c>
      <c r="H112" s="5">
        <v>1</v>
      </c>
      <c r="I112" s="5" t="s">
        <v>210</v>
      </c>
      <c r="J112" s="5"/>
      <c r="K112" s="5"/>
      <c r="L112" s="29" t="s">
        <v>211</v>
      </c>
    </row>
    <row r="113" spans="1:12" x14ac:dyDescent="0.3">
      <c r="A113" s="2">
        <v>45779</v>
      </c>
      <c r="B113" s="39" t="s">
        <v>212</v>
      </c>
      <c r="C113" s="30">
        <v>626</v>
      </c>
      <c r="D113" s="17"/>
      <c r="E113" s="5"/>
      <c r="G113" s="5" t="s">
        <v>13</v>
      </c>
      <c r="H113" s="5">
        <v>1</v>
      </c>
      <c r="I113" s="5" t="s">
        <v>213</v>
      </c>
      <c r="J113" s="5"/>
      <c r="K113" s="5"/>
      <c r="L113" s="29" t="s">
        <v>214</v>
      </c>
    </row>
    <row r="114" spans="1:12" x14ac:dyDescent="0.3">
      <c r="A114" s="2">
        <v>45780</v>
      </c>
      <c r="B114" s="39" t="s">
        <v>212</v>
      </c>
      <c r="C114" s="30">
        <v>626</v>
      </c>
      <c r="D114" s="17"/>
      <c r="E114" s="5"/>
      <c r="G114" s="5" t="s">
        <v>19</v>
      </c>
      <c r="H114" s="5">
        <v>1</v>
      </c>
      <c r="I114" s="5" t="s">
        <v>215</v>
      </c>
      <c r="J114" s="5"/>
      <c r="K114" s="5"/>
      <c r="L114" s="29" t="s">
        <v>216</v>
      </c>
    </row>
    <row r="115" spans="1:12" s="54" customFormat="1" x14ac:dyDescent="0.3">
      <c r="A115" s="49">
        <v>45782</v>
      </c>
      <c r="B115" s="50" t="s">
        <v>212</v>
      </c>
      <c r="C115" s="51">
        <v>674</v>
      </c>
      <c r="D115" s="52"/>
      <c r="E115" s="53"/>
      <c r="G115" s="53" t="s">
        <v>19</v>
      </c>
      <c r="H115" s="53">
        <v>1</v>
      </c>
      <c r="I115" s="53" t="s">
        <v>217</v>
      </c>
      <c r="J115" s="53"/>
      <c r="K115" s="53"/>
      <c r="L115" s="55" t="s">
        <v>389</v>
      </c>
    </row>
    <row r="116" spans="1:12" x14ac:dyDescent="0.3">
      <c r="A116" s="74">
        <v>45784</v>
      </c>
      <c r="B116" s="75" t="s">
        <v>212</v>
      </c>
      <c r="C116" s="13">
        <v>6886</v>
      </c>
      <c r="D116" s="76"/>
      <c r="E116" s="16"/>
      <c r="F116" s="77"/>
      <c r="G116" s="16" t="s">
        <v>13</v>
      </c>
      <c r="H116" s="16">
        <v>11</v>
      </c>
      <c r="I116" s="16" t="s">
        <v>217</v>
      </c>
      <c r="J116" s="16"/>
      <c r="K116" s="78" t="s">
        <v>248</v>
      </c>
      <c r="L116" s="78" t="s">
        <v>399</v>
      </c>
    </row>
    <row r="117" spans="1:12" x14ac:dyDescent="0.3">
      <c r="A117" s="74">
        <v>45784</v>
      </c>
      <c r="B117" s="75" t="s">
        <v>212</v>
      </c>
      <c r="C117" s="13">
        <v>2504</v>
      </c>
      <c r="D117" s="76"/>
      <c r="E117" s="16"/>
      <c r="F117" s="77"/>
      <c r="G117" s="16" t="s">
        <v>13</v>
      </c>
      <c r="H117" s="16">
        <v>4</v>
      </c>
      <c r="I117" s="16" t="s">
        <v>85</v>
      </c>
      <c r="J117" s="16"/>
      <c r="K117" s="16"/>
      <c r="L117" s="78" t="s">
        <v>400</v>
      </c>
    </row>
    <row r="118" spans="1:12" s="54" customFormat="1" x14ac:dyDescent="0.3">
      <c r="A118" s="74">
        <v>45784</v>
      </c>
      <c r="B118" s="75" t="s">
        <v>212</v>
      </c>
      <c r="C118" s="13">
        <v>1878</v>
      </c>
      <c r="D118" s="76"/>
      <c r="E118" s="16"/>
      <c r="F118" s="77"/>
      <c r="G118" s="16" t="s">
        <v>13</v>
      </c>
      <c r="H118" s="16">
        <v>3</v>
      </c>
      <c r="I118" s="16" t="s">
        <v>237</v>
      </c>
      <c r="J118" s="16"/>
      <c r="K118" s="16"/>
      <c r="L118" s="78" t="s">
        <v>219</v>
      </c>
    </row>
    <row r="119" spans="1:12" s="54" customFormat="1" x14ac:dyDescent="0.3">
      <c r="A119" s="74">
        <v>45784</v>
      </c>
      <c r="B119" s="75" t="s">
        <v>212</v>
      </c>
      <c r="C119" s="13">
        <f>626*6</f>
        <v>3756</v>
      </c>
      <c r="D119" s="76"/>
      <c r="E119" s="16"/>
      <c r="F119" s="77"/>
      <c r="G119" s="16" t="s">
        <v>13</v>
      </c>
      <c r="H119" s="16">
        <v>6</v>
      </c>
      <c r="I119" s="16" t="s">
        <v>238</v>
      </c>
      <c r="J119" s="16"/>
      <c r="K119" s="16"/>
      <c r="L119" s="78" t="s">
        <v>220</v>
      </c>
    </row>
    <row r="120" spans="1:12" x14ac:dyDescent="0.3">
      <c r="A120" s="2">
        <v>45784</v>
      </c>
      <c r="B120" s="39" t="s">
        <v>212</v>
      </c>
      <c r="C120" s="30">
        <v>626</v>
      </c>
      <c r="D120" s="17"/>
      <c r="E120" s="5"/>
      <c r="G120" s="5" t="s">
        <v>13</v>
      </c>
      <c r="H120" s="5">
        <v>1</v>
      </c>
      <c r="I120" s="5" t="s">
        <v>221</v>
      </c>
      <c r="J120" s="5"/>
      <c r="K120" s="5"/>
      <c r="L120" s="29" t="s">
        <v>222</v>
      </c>
    </row>
    <row r="121" spans="1:12" x14ac:dyDescent="0.3">
      <c r="A121" s="2">
        <v>45785</v>
      </c>
      <c r="B121" s="39" t="s">
        <v>212</v>
      </c>
      <c r="C121" s="30">
        <v>626</v>
      </c>
      <c r="D121" s="17"/>
      <c r="E121" s="5"/>
      <c r="G121" s="5" t="s">
        <v>13</v>
      </c>
      <c r="H121" s="5">
        <v>1</v>
      </c>
      <c r="I121" s="5" t="s">
        <v>223</v>
      </c>
      <c r="J121" s="5"/>
      <c r="K121" s="5"/>
      <c r="L121" s="29" t="s">
        <v>224</v>
      </c>
    </row>
    <row r="122" spans="1:12" x14ac:dyDescent="0.3">
      <c r="A122" s="2">
        <v>45785</v>
      </c>
      <c r="B122" s="39" t="s">
        <v>212</v>
      </c>
      <c r="C122" s="30">
        <v>626</v>
      </c>
      <c r="D122" s="17"/>
      <c r="E122" s="5"/>
      <c r="G122" s="5" t="s">
        <v>13</v>
      </c>
      <c r="H122" s="5">
        <v>1</v>
      </c>
      <c r="I122" s="5" t="s">
        <v>225</v>
      </c>
      <c r="J122" s="5"/>
      <c r="K122" s="5"/>
      <c r="L122" s="29" t="s">
        <v>226</v>
      </c>
    </row>
    <row r="123" spans="1:12" x14ac:dyDescent="0.3">
      <c r="A123" s="2">
        <v>45785</v>
      </c>
      <c r="B123" s="39" t="s">
        <v>212</v>
      </c>
      <c r="C123" s="30">
        <v>626</v>
      </c>
      <c r="D123" s="17"/>
      <c r="E123" s="5"/>
      <c r="G123" s="5" t="s">
        <v>13</v>
      </c>
      <c r="H123" s="5">
        <v>1</v>
      </c>
      <c r="I123" s="5" t="s">
        <v>228</v>
      </c>
      <c r="J123" s="5"/>
      <c r="K123" s="5"/>
      <c r="L123" s="29" t="s">
        <v>227</v>
      </c>
    </row>
    <row r="124" spans="1:12" x14ac:dyDescent="0.3">
      <c r="A124" s="2">
        <v>45786</v>
      </c>
      <c r="B124" s="39" t="s">
        <v>212</v>
      </c>
      <c r="C124" s="30">
        <v>626</v>
      </c>
      <c r="D124" s="17"/>
      <c r="E124" s="5"/>
      <c r="G124" s="5" t="s">
        <v>13</v>
      </c>
      <c r="H124" s="5">
        <v>1</v>
      </c>
      <c r="I124" s="5" t="s">
        <v>229</v>
      </c>
      <c r="J124" s="5"/>
      <c r="K124" s="5"/>
      <c r="L124" s="29" t="s">
        <v>230</v>
      </c>
    </row>
    <row r="125" spans="1:12" x14ac:dyDescent="0.3">
      <c r="A125" s="2">
        <v>45786</v>
      </c>
      <c r="B125" s="39" t="s">
        <v>212</v>
      </c>
      <c r="C125" s="30">
        <v>626</v>
      </c>
      <c r="D125" s="17"/>
      <c r="E125" s="5"/>
      <c r="G125" s="5" t="s">
        <v>13</v>
      </c>
      <c r="H125" s="5">
        <v>1</v>
      </c>
      <c r="I125" s="5" t="s">
        <v>231</v>
      </c>
      <c r="J125" s="5"/>
      <c r="K125" s="5"/>
      <c r="L125" s="29" t="s">
        <v>232</v>
      </c>
    </row>
    <row r="126" spans="1:12" x14ac:dyDescent="0.3">
      <c r="A126" s="2">
        <v>45787</v>
      </c>
      <c r="B126" s="39" t="s">
        <v>212</v>
      </c>
      <c r="C126" s="30">
        <v>5634</v>
      </c>
      <c r="D126" s="17"/>
      <c r="E126" s="5"/>
      <c r="G126" s="5" t="s">
        <v>13</v>
      </c>
      <c r="H126" s="5">
        <v>9</v>
      </c>
      <c r="I126" s="5" t="s">
        <v>233</v>
      </c>
      <c r="J126" s="5"/>
      <c r="K126" s="5"/>
      <c r="L126" s="29" t="s">
        <v>247</v>
      </c>
    </row>
    <row r="127" spans="1:12" x14ac:dyDescent="0.3">
      <c r="A127" s="42">
        <v>45787</v>
      </c>
      <c r="B127" s="43" t="s">
        <v>212</v>
      </c>
      <c r="C127" s="44">
        <v>674</v>
      </c>
      <c r="D127" s="45"/>
      <c r="E127" s="46"/>
      <c r="F127" s="47"/>
      <c r="G127" s="46" t="s">
        <v>19</v>
      </c>
      <c r="H127" s="46">
        <v>1</v>
      </c>
      <c r="I127" s="46" t="s">
        <v>245</v>
      </c>
      <c r="J127" s="46"/>
      <c r="K127" s="46"/>
      <c r="L127" s="48" t="s">
        <v>246</v>
      </c>
    </row>
    <row r="128" spans="1:12" x14ac:dyDescent="0.3">
      <c r="A128" s="42">
        <v>45791</v>
      </c>
      <c r="B128" s="43" t="s">
        <v>212</v>
      </c>
      <c r="C128" s="44">
        <v>626</v>
      </c>
      <c r="D128" s="45"/>
      <c r="E128" s="46"/>
      <c r="F128" s="47"/>
      <c r="G128" s="46" t="s">
        <v>13</v>
      </c>
      <c r="H128" s="46">
        <v>1</v>
      </c>
      <c r="I128" s="47" t="s">
        <v>360</v>
      </c>
      <c r="J128" s="46"/>
      <c r="K128" s="46"/>
      <c r="L128" s="48" t="s">
        <v>380</v>
      </c>
    </row>
    <row r="129" spans="1:12" x14ac:dyDescent="0.3">
      <c r="A129" s="2">
        <v>45792</v>
      </c>
      <c r="B129" s="39" t="s">
        <v>212</v>
      </c>
      <c r="C129" s="30">
        <v>2504</v>
      </c>
      <c r="D129" s="17"/>
      <c r="E129" s="5"/>
      <c r="G129" s="5" t="s">
        <v>13</v>
      </c>
      <c r="H129" s="5">
        <v>4</v>
      </c>
      <c r="I129" s="3" t="s">
        <v>239</v>
      </c>
      <c r="J129" s="5"/>
      <c r="K129" s="5"/>
      <c r="L129" s="29" t="s">
        <v>240</v>
      </c>
    </row>
    <row r="130" spans="1:12" x14ac:dyDescent="0.3">
      <c r="A130" s="2">
        <v>45795</v>
      </c>
      <c r="B130" s="39" t="s">
        <v>212</v>
      </c>
      <c r="C130" s="30">
        <v>674</v>
      </c>
      <c r="D130" s="17"/>
      <c r="E130" s="5"/>
      <c r="G130" s="5" t="s">
        <v>19</v>
      </c>
      <c r="H130" s="5">
        <v>1</v>
      </c>
      <c r="I130" s="3" t="s">
        <v>234</v>
      </c>
      <c r="J130" s="5"/>
      <c r="K130" s="5"/>
      <c r="L130" s="35">
        <v>1983</v>
      </c>
    </row>
    <row r="131" spans="1:12" x14ac:dyDescent="0.3">
      <c r="A131" s="2">
        <v>45796</v>
      </c>
      <c r="B131" s="39" t="s">
        <v>212</v>
      </c>
      <c r="C131" s="30">
        <v>674</v>
      </c>
      <c r="D131" s="17"/>
      <c r="E131" s="5"/>
      <c r="G131" s="5" t="s">
        <v>19</v>
      </c>
      <c r="H131" s="5">
        <v>1</v>
      </c>
      <c r="I131" s="5" t="s">
        <v>85</v>
      </c>
      <c r="J131" s="5"/>
      <c r="K131" s="5"/>
      <c r="L131" s="29" t="s">
        <v>235</v>
      </c>
    </row>
    <row r="132" spans="1:12" x14ac:dyDescent="0.3">
      <c r="A132" s="2">
        <v>45805</v>
      </c>
      <c r="B132" s="39" t="s">
        <v>212</v>
      </c>
      <c r="C132" s="30">
        <v>674</v>
      </c>
      <c r="D132" s="17"/>
      <c r="E132" s="5"/>
      <c r="G132" s="5" t="s">
        <v>19</v>
      </c>
      <c r="H132" s="5">
        <v>1</v>
      </c>
      <c r="I132" s="5" t="s">
        <v>218</v>
      </c>
      <c r="J132" s="5"/>
      <c r="K132" s="5"/>
      <c r="L132" s="29" t="s">
        <v>236</v>
      </c>
    </row>
    <row r="133" spans="1:12" x14ac:dyDescent="0.3">
      <c r="A133" s="2"/>
      <c r="B133" s="11"/>
      <c r="C133" s="30"/>
      <c r="D133" s="17"/>
      <c r="E133" s="5"/>
      <c r="G133" s="5"/>
      <c r="H133" s="5"/>
      <c r="I133" s="5"/>
      <c r="J133" s="5"/>
      <c r="K133" s="5"/>
      <c r="L133" s="29"/>
    </row>
    <row r="134" spans="1:12" x14ac:dyDescent="0.3">
      <c r="A134" s="20" t="s">
        <v>30</v>
      </c>
      <c r="B134" s="15" t="s">
        <v>11</v>
      </c>
      <c r="C134" s="56"/>
      <c r="D134" s="59">
        <f>674*16</f>
        <v>10784</v>
      </c>
      <c r="E134" s="57"/>
      <c r="F134" s="57"/>
      <c r="G134" s="57" t="s">
        <v>19</v>
      </c>
      <c r="H134" s="57">
        <v>16</v>
      </c>
      <c r="I134" s="5"/>
      <c r="J134" s="5"/>
      <c r="K134" s="5"/>
      <c r="L134" s="5"/>
    </row>
    <row r="135" spans="1:12" x14ac:dyDescent="0.3">
      <c r="A135" s="34" t="s">
        <v>132</v>
      </c>
      <c r="B135" s="31"/>
      <c r="C135" s="30"/>
      <c r="D135" s="17"/>
      <c r="E135" s="5"/>
      <c r="G135" s="5"/>
      <c r="H135" s="5"/>
      <c r="I135" s="5"/>
      <c r="J135" s="5"/>
      <c r="K135" s="5"/>
      <c r="L135" s="29"/>
    </row>
    <row r="136" spans="1:12" x14ac:dyDescent="0.3">
      <c r="A136" s="2">
        <v>45811</v>
      </c>
      <c r="B136" s="39" t="s">
        <v>134</v>
      </c>
      <c r="C136" s="8">
        <v>626</v>
      </c>
      <c r="D136" s="17"/>
      <c r="E136" s="5"/>
      <c r="G136" s="5" t="s">
        <v>13</v>
      </c>
      <c r="H136" s="19" t="s">
        <v>24</v>
      </c>
      <c r="I136" s="5" t="s">
        <v>251</v>
      </c>
      <c r="J136" s="5"/>
      <c r="K136" s="5"/>
      <c r="L136" s="29" t="s">
        <v>270</v>
      </c>
    </row>
    <row r="137" spans="1:12" x14ac:dyDescent="0.3">
      <c r="A137" s="2">
        <v>45811</v>
      </c>
      <c r="B137" s="39" t="s">
        <v>134</v>
      </c>
      <c r="C137" s="8">
        <v>626</v>
      </c>
      <c r="D137" s="17"/>
      <c r="E137" s="5"/>
      <c r="G137" s="5" t="s">
        <v>13</v>
      </c>
      <c r="H137" s="21">
        <v>1</v>
      </c>
      <c r="I137" s="5" t="s">
        <v>252</v>
      </c>
      <c r="J137" s="5"/>
      <c r="K137" s="5"/>
      <c r="L137" s="29" t="s">
        <v>271</v>
      </c>
    </row>
    <row r="138" spans="1:12" x14ac:dyDescent="0.3">
      <c r="A138" s="2">
        <v>45812</v>
      </c>
      <c r="B138" s="39" t="s">
        <v>134</v>
      </c>
      <c r="C138" s="8">
        <v>626</v>
      </c>
      <c r="D138" s="17"/>
      <c r="E138" s="5"/>
      <c r="G138" s="5" t="s">
        <v>13</v>
      </c>
      <c r="H138" s="21">
        <v>1</v>
      </c>
      <c r="I138" s="5" t="s">
        <v>253</v>
      </c>
      <c r="J138" s="5"/>
      <c r="K138" s="5"/>
      <c r="L138" s="29" t="s">
        <v>272</v>
      </c>
    </row>
    <row r="139" spans="1:12" x14ac:dyDescent="0.3">
      <c r="A139" s="2">
        <v>45812</v>
      </c>
      <c r="B139" s="39" t="s">
        <v>134</v>
      </c>
      <c r="C139" s="8">
        <v>626</v>
      </c>
      <c r="D139" s="17"/>
      <c r="E139" s="5"/>
      <c r="G139" s="5" t="s">
        <v>13</v>
      </c>
      <c r="H139" s="19" t="s">
        <v>24</v>
      </c>
      <c r="I139" s="5" t="s">
        <v>254</v>
      </c>
      <c r="J139" s="5"/>
      <c r="K139" s="5"/>
      <c r="L139" s="35">
        <v>2746</v>
      </c>
    </row>
    <row r="140" spans="1:12" x14ac:dyDescent="0.3">
      <c r="A140" s="2">
        <v>46909</v>
      </c>
      <c r="B140" s="39" t="s">
        <v>134</v>
      </c>
      <c r="C140" s="8">
        <v>626</v>
      </c>
      <c r="D140" s="17"/>
      <c r="E140" s="5"/>
      <c r="G140" s="5" t="s">
        <v>13</v>
      </c>
      <c r="H140" s="21">
        <v>1</v>
      </c>
      <c r="I140" s="5" t="s">
        <v>255</v>
      </c>
      <c r="J140" s="5"/>
      <c r="K140" s="5"/>
      <c r="L140" s="29" t="s">
        <v>273</v>
      </c>
    </row>
    <row r="141" spans="1:12" x14ac:dyDescent="0.3">
      <c r="A141" s="2">
        <v>45814</v>
      </c>
      <c r="B141" s="39" t="s">
        <v>134</v>
      </c>
      <c r="C141" s="8">
        <v>500</v>
      </c>
      <c r="D141" s="17"/>
      <c r="E141" s="5"/>
      <c r="G141" s="5" t="s">
        <v>250</v>
      </c>
      <c r="H141" s="5">
        <v>1</v>
      </c>
      <c r="I141" s="5" t="s">
        <v>256</v>
      </c>
      <c r="J141" s="5"/>
      <c r="K141" s="5"/>
      <c r="L141" s="29" t="s">
        <v>274</v>
      </c>
    </row>
    <row r="142" spans="1:12" x14ac:dyDescent="0.3">
      <c r="A142" s="2">
        <v>45818</v>
      </c>
      <c r="B142" s="39" t="s">
        <v>134</v>
      </c>
      <c r="C142" s="8">
        <v>500</v>
      </c>
      <c r="D142" s="17"/>
      <c r="E142" s="5"/>
      <c r="G142" s="5" t="s">
        <v>250</v>
      </c>
      <c r="H142" s="5">
        <v>1</v>
      </c>
      <c r="I142" s="5" t="s">
        <v>257</v>
      </c>
      <c r="J142" s="5"/>
      <c r="K142" s="5"/>
      <c r="L142" s="29" t="s">
        <v>275</v>
      </c>
    </row>
    <row r="143" spans="1:12" x14ac:dyDescent="0.3">
      <c r="A143" s="2">
        <v>45819</v>
      </c>
      <c r="B143" s="39" t="s">
        <v>134</v>
      </c>
      <c r="C143" s="8">
        <v>500</v>
      </c>
      <c r="D143" s="17"/>
      <c r="E143" s="5"/>
      <c r="G143" s="5" t="s">
        <v>250</v>
      </c>
      <c r="H143" s="5">
        <v>1</v>
      </c>
      <c r="I143" s="5" t="s">
        <v>258</v>
      </c>
      <c r="J143" s="5"/>
      <c r="K143" s="5"/>
      <c r="L143" s="29" t="s">
        <v>276</v>
      </c>
    </row>
    <row r="144" spans="1:12" x14ac:dyDescent="0.3">
      <c r="A144" s="2">
        <v>45819</v>
      </c>
      <c r="B144" s="39" t="s">
        <v>134</v>
      </c>
      <c r="C144" s="8">
        <v>626</v>
      </c>
      <c r="D144" s="17"/>
      <c r="E144" s="5"/>
      <c r="G144" s="5" t="s">
        <v>13</v>
      </c>
      <c r="H144" s="5">
        <v>1</v>
      </c>
      <c r="I144" s="5" t="s">
        <v>259</v>
      </c>
      <c r="J144" s="5"/>
      <c r="K144" s="5"/>
      <c r="L144" s="29" t="s">
        <v>277</v>
      </c>
    </row>
    <row r="145" spans="1:12" x14ac:dyDescent="0.3">
      <c r="A145" s="2">
        <v>45820</v>
      </c>
      <c r="B145" s="39" t="s">
        <v>134</v>
      </c>
      <c r="C145" s="8">
        <v>626</v>
      </c>
      <c r="D145" s="17"/>
      <c r="E145" s="5"/>
      <c r="G145" s="5" t="s">
        <v>13</v>
      </c>
      <c r="H145" s="5">
        <v>1</v>
      </c>
      <c r="I145" s="5" t="s">
        <v>260</v>
      </c>
      <c r="J145" s="5"/>
      <c r="K145" s="5"/>
      <c r="L145" s="29" t="s">
        <v>278</v>
      </c>
    </row>
    <row r="146" spans="1:12" x14ac:dyDescent="0.3">
      <c r="A146" s="2">
        <v>45821</v>
      </c>
      <c r="B146" s="39" t="s">
        <v>134</v>
      </c>
      <c r="C146" s="8">
        <v>626</v>
      </c>
      <c r="D146" s="17"/>
      <c r="E146" s="5"/>
      <c r="G146" s="5" t="s">
        <v>13</v>
      </c>
      <c r="H146" s="5">
        <v>1</v>
      </c>
      <c r="I146" s="5" t="s">
        <v>261</v>
      </c>
      <c r="J146" s="5"/>
      <c r="K146" s="5"/>
      <c r="L146" s="29" t="s">
        <v>279</v>
      </c>
    </row>
    <row r="147" spans="1:12" x14ac:dyDescent="0.3">
      <c r="A147" s="2">
        <v>45822</v>
      </c>
      <c r="B147" s="39" t="s">
        <v>134</v>
      </c>
      <c r="C147" s="8">
        <v>626</v>
      </c>
      <c r="D147" s="17"/>
      <c r="E147" s="5"/>
      <c r="G147" s="5" t="s">
        <v>13</v>
      </c>
      <c r="H147" s="5">
        <v>1</v>
      </c>
      <c r="I147" s="5" t="s">
        <v>262</v>
      </c>
      <c r="J147" s="5"/>
      <c r="K147" s="5"/>
      <c r="L147" s="29" t="s">
        <v>280</v>
      </c>
    </row>
    <row r="148" spans="1:12" x14ac:dyDescent="0.3">
      <c r="A148" s="2" t="s">
        <v>249</v>
      </c>
      <c r="B148" s="39" t="s">
        <v>134</v>
      </c>
      <c r="C148" s="8">
        <v>626</v>
      </c>
      <c r="D148" s="17"/>
      <c r="E148" s="5"/>
      <c r="G148" s="5" t="s">
        <v>13</v>
      </c>
      <c r="H148" s="5">
        <v>1</v>
      </c>
      <c r="I148" s="5" t="s">
        <v>263</v>
      </c>
      <c r="J148" s="5"/>
      <c r="K148" s="5"/>
      <c r="L148" s="29" t="s">
        <v>281</v>
      </c>
    </row>
    <row r="149" spans="1:12" x14ac:dyDescent="0.3">
      <c r="A149" s="2">
        <v>45822</v>
      </c>
      <c r="B149" s="39" t="s">
        <v>134</v>
      </c>
      <c r="C149" s="8">
        <v>626</v>
      </c>
      <c r="D149" s="17"/>
      <c r="E149" s="5"/>
      <c r="G149" s="5" t="s">
        <v>13</v>
      </c>
      <c r="H149" s="5">
        <v>1</v>
      </c>
      <c r="I149" s="5" t="s">
        <v>264</v>
      </c>
      <c r="J149" s="5"/>
      <c r="K149" s="5"/>
      <c r="L149" s="29" t="s">
        <v>282</v>
      </c>
    </row>
    <row r="150" spans="1:12" x14ac:dyDescent="0.3">
      <c r="A150" s="2">
        <v>45824</v>
      </c>
      <c r="B150" s="39" t="s">
        <v>134</v>
      </c>
      <c r="C150" s="8">
        <v>10016</v>
      </c>
      <c r="D150" s="17"/>
      <c r="E150" s="5"/>
      <c r="G150" s="5" t="s">
        <v>13</v>
      </c>
      <c r="H150" s="5">
        <v>16</v>
      </c>
      <c r="I150" s="5" t="s">
        <v>125</v>
      </c>
      <c r="J150" s="5"/>
      <c r="K150" s="5"/>
      <c r="L150" s="29" t="s">
        <v>283</v>
      </c>
    </row>
    <row r="151" spans="1:12" s="54" customFormat="1" x14ac:dyDescent="0.3">
      <c r="A151" s="74">
        <v>45829</v>
      </c>
      <c r="B151" s="75" t="s">
        <v>134</v>
      </c>
      <c r="C151" s="13">
        <v>626</v>
      </c>
      <c r="D151" s="76"/>
      <c r="E151" s="110" t="s">
        <v>368</v>
      </c>
      <c r="F151" s="77"/>
      <c r="G151" s="16" t="s">
        <v>13</v>
      </c>
      <c r="H151" s="16">
        <v>1</v>
      </c>
      <c r="I151" s="16" t="s">
        <v>265</v>
      </c>
      <c r="J151" s="16"/>
      <c r="K151" s="16"/>
      <c r="L151" s="78" t="s">
        <v>284</v>
      </c>
    </row>
    <row r="152" spans="1:12" x14ac:dyDescent="0.3">
      <c r="A152" s="2">
        <v>45831</v>
      </c>
      <c r="B152" s="39" t="s">
        <v>134</v>
      </c>
      <c r="C152" s="8">
        <v>4382</v>
      </c>
      <c r="D152" s="17"/>
      <c r="E152" s="5"/>
      <c r="G152" s="5" t="s">
        <v>13</v>
      </c>
      <c r="H152" s="5">
        <v>7</v>
      </c>
      <c r="I152" s="5" t="s">
        <v>190</v>
      </c>
      <c r="J152" s="5"/>
      <c r="K152" s="5"/>
      <c r="L152" s="29" t="s">
        <v>408</v>
      </c>
    </row>
    <row r="153" spans="1:12" s="54" customFormat="1" x14ac:dyDescent="0.3">
      <c r="A153" s="49">
        <v>45831</v>
      </c>
      <c r="B153" s="50" t="s">
        <v>134</v>
      </c>
      <c r="C153" s="51">
        <v>626</v>
      </c>
      <c r="D153" s="52"/>
      <c r="E153" s="53"/>
      <c r="G153" s="53" t="s">
        <v>13</v>
      </c>
      <c r="H153" s="53">
        <v>1</v>
      </c>
      <c r="I153" s="53" t="s">
        <v>256</v>
      </c>
      <c r="J153" s="53"/>
      <c r="K153" s="53"/>
      <c r="L153" s="55" t="s">
        <v>403</v>
      </c>
    </row>
    <row r="154" spans="1:12" x14ac:dyDescent="0.3">
      <c r="A154" s="2">
        <v>45832</v>
      </c>
      <c r="B154" s="39" t="s">
        <v>134</v>
      </c>
      <c r="C154" s="8">
        <v>626</v>
      </c>
      <c r="D154" s="17"/>
      <c r="E154" s="5"/>
      <c r="G154" s="5" t="s">
        <v>13</v>
      </c>
      <c r="H154" s="5">
        <v>1</v>
      </c>
      <c r="I154" s="5" t="s">
        <v>266</v>
      </c>
      <c r="J154" s="5"/>
      <c r="K154" s="5"/>
      <c r="L154" s="29" t="s">
        <v>285</v>
      </c>
    </row>
    <row r="155" spans="1:12" x14ac:dyDescent="0.3">
      <c r="A155" s="2">
        <v>45833</v>
      </c>
      <c r="B155" s="39" t="s">
        <v>134</v>
      </c>
      <c r="C155" s="8">
        <v>500</v>
      </c>
      <c r="D155" s="40"/>
      <c r="E155" s="5"/>
      <c r="G155" s="5" t="s">
        <v>250</v>
      </c>
      <c r="H155" s="5">
        <v>1</v>
      </c>
      <c r="I155" s="5" t="s">
        <v>267</v>
      </c>
      <c r="J155" s="5"/>
      <c r="K155" s="5"/>
      <c r="L155" s="29" t="s">
        <v>286</v>
      </c>
    </row>
    <row r="156" spans="1:12" x14ac:dyDescent="0.3">
      <c r="A156" s="2">
        <v>45834</v>
      </c>
      <c r="B156" s="39" t="s">
        <v>134</v>
      </c>
      <c r="C156" s="8">
        <v>1252</v>
      </c>
      <c r="D156" s="17"/>
      <c r="E156" s="5"/>
      <c r="G156" s="5" t="s">
        <v>13</v>
      </c>
      <c r="H156" s="5">
        <v>2</v>
      </c>
      <c r="I156" s="5" t="s">
        <v>268</v>
      </c>
      <c r="J156" s="5"/>
      <c r="K156" s="5"/>
      <c r="L156" s="29" t="s">
        <v>287</v>
      </c>
    </row>
    <row r="157" spans="1:12" x14ac:dyDescent="0.3">
      <c r="A157" s="2">
        <v>45836</v>
      </c>
      <c r="B157" s="39" t="s">
        <v>134</v>
      </c>
      <c r="C157" s="8">
        <v>1252</v>
      </c>
      <c r="D157" s="17"/>
      <c r="E157" s="5"/>
      <c r="G157" s="5" t="s">
        <v>13</v>
      </c>
      <c r="H157" s="5">
        <v>2</v>
      </c>
      <c r="I157" s="5" t="s">
        <v>269</v>
      </c>
      <c r="J157" s="5"/>
      <c r="K157" s="5"/>
      <c r="L157" s="29" t="s">
        <v>288</v>
      </c>
    </row>
    <row r="158" spans="1:12" x14ac:dyDescent="0.3">
      <c r="A158" s="2">
        <v>45838</v>
      </c>
      <c r="B158" s="39" t="s">
        <v>134</v>
      </c>
      <c r="C158" s="8">
        <v>6260</v>
      </c>
      <c r="D158" s="17"/>
      <c r="E158" s="5"/>
      <c r="G158" s="5" t="s">
        <v>13</v>
      </c>
      <c r="H158" s="5">
        <v>10</v>
      </c>
      <c r="I158" s="5" t="s">
        <v>125</v>
      </c>
      <c r="J158" s="5"/>
      <c r="K158" s="5"/>
      <c r="L158" s="29" t="s">
        <v>289</v>
      </c>
    </row>
    <row r="159" spans="1:12" x14ac:dyDescent="0.3">
      <c r="A159" s="18"/>
      <c r="B159" s="31"/>
      <c r="C159" s="30"/>
      <c r="D159" s="17"/>
      <c r="E159" s="5"/>
      <c r="G159" s="5"/>
      <c r="H159" s="19"/>
      <c r="I159" s="5"/>
      <c r="J159" s="5"/>
      <c r="K159" s="5"/>
      <c r="L159" s="29"/>
    </row>
    <row r="160" spans="1:12" x14ac:dyDescent="0.3">
      <c r="A160" s="80" t="s">
        <v>130</v>
      </c>
      <c r="B160" s="71"/>
      <c r="C160" s="22"/>
      <c r="D160" s="81"/>
      <c r="E160" s="108"/>
      <c r="G160" s="23"/>
      <c r="H160" s="82"/>
      <c r="I160" s="23"/>
      <c r="J160" s="23"/>
      <c r="K160" s="23"/>
      <c r="L160" s="73"/>
    </row>
    <row r="161" spans="1:12" s="54" customFormat="1" x14ac:dyDescent="0.3">
      <c r="A161" s="42">
        <v>45812</v>
      </c>
      <c r="B161" s="46" t="s">
        <v>170</v>
      </c>
      <c r="C161" s="44">
        <v>626</v>
      </c>
      <c r="D161" s="44"/>
      <c r="E161" s="46"/>
      <c r="F161" s="46"/>
      <c r="G161" s="46" t="s">
        <v>13</v>
      </c>
      <c r="H161" s="46">
        <v>1</v>
      </c>
      <c r="I161" s="46" t="s">
        <v>290</v>
      </c>
      <c r="J161" s="46"/>
      <c r="K161" s="46"/>
      <c r="L161" s="48" t="s">
        <v>291</v>
      </c>
    </row>
    <row r="162" spans="1:12" s="54" customFormat="1" x14ac:dyDescent="0.3">
      <c r="A162" s="42">
        <v>45812</v>
      </c>
      <c r="B162" s="46" t="s">
        <v>170</v>
      </c>
      <c r="C162" s="44">
        <v>626</v>
      </c>
      <c r="D162" s="44"/>
      <c r="E162" s="46"/>
      <c r="F162" s="46"/>
      <c r="G162" s="46" t="s">
        <v>13</v>
      </c>
      <c r="H162" s="46">
        <v>1</v>
      </c>
      <c r="I162" s="46" t="s">
        <v>292</v>
      </c>
      <c r="J162" s="46"/>
      <c r="K162" s="46"/>
      <c r="L162" s="48" t="s">
        <v>293</v>
      </c>
    </row>
    <row r="163" spans="1:12" s="54" customFormat="1" x14ac:dyDescent="0.3">
      <c r="A163" s="42">
        <v>45812</v>
      </c>
      <c r="B163" s="46" t="s">
        <v>170</v>
      </c>
      <c r="C163" s="44">
        <v>626</v>
      </c>
      <c r="D163" s="44"/>
      <c r="E163" s="46"/>
      <c r="F163" s="46"/>
      <c r="G163" s="46" t="s">
        <v>13</v>
      </c>
      <c r="H163" s="46">
        <v>1</v>
      </c>
      <c r="I163" s="46" t="s">
        <v>294</v>
      </c>
      <c r="J163" s="46"/>
      <c r="K163" s="46"/>
      <c r="L163" s="62">
        <v>2635</v>
      </c>
    </row>
    <row r="164" spans="1:12" x14ac:dyDescent="0.3">
      <c r="A164" s="65">
        <v>45817</v>
      </c>
      <c r="B164" s="66" t="s">
        <v>170</v>
      </c>
      <c r="C164" s="26">
        <v>500</v>
      </c>
      <c r="D164" s="67"/>
      <c r="E164" s="27"/>
      <c r="G164" s="27" t="s">
        <v>250</v>
      </c>
      <c r="H164" s="27">
        <v>1</v>
      </c>
      <c r="I164" s="27" t="s">
        <v>295</v>
      </c>
      <c r="J164" s="27"/>
      <c r="K164" s="27"/>
      <c r="L164" s="68" t="s">
        <v>296</v>
      </c>
    </row>
    <row r="165" spans="1:12" x14ac:dyDescent="0.3">
      <c r="A165" s="2">
        <v>45817</v>
      </c>
      <c r="B165" s="39" t="s">
        <v>170</v>
      </c>
      <c r="C165" s="8">
        <v>500</v>
      </c>
      <c r="D165" s="17"/>
      <c r="E165" s="5"/>
      <c r="G165" s="5" t="s">
        <v>250</v>
      </c>
      <c r="H165" s="5">
        <v>1</v>
      </c>
      <c r="I165" s="5" t="s">
        <v>297</v>
      </c>
      <c r="J165" s="5"/>
      <c r="K165" s="5"/>
      <c r="L165" s="29" t="s">
        <v>298</v>
      </c>
    </row>
    <row r="166" spans="1:12" x14ac:dyDescent="0.3">
      <c r="A166" s="2">
        <v>45824</v>
      </c>
      <c r="B166" s="39" t="s">
        <v>170</v>
      </c>
      <c r="C166" s="8">
        <v>5008</v>
      </c>
      <c r="D166" s="17"/>
      <c r="E166" s="5"/>
      <c r="G166" s="5" t="s">
        <v>13</v>
      </c>
      <c r="H166" s="5">
        <v>8</v>
      </c>
      <c r="I166" s="5" t="s">
        <v>205</v>
      </c>
      <c r="J166" s="5"/>
      <c r="K166" s="5"/>
      <c r="L166" s="29" t="s">
        <v>299</v>
      </c>
    </row>
    <row r="167" spans="1:12" x14ac:dyDescent="0.3">
      <c r="A167" s="2">
        <v>45809</v>
      </c>
      <c r="B167" s="39" t="s">
        <v>170</v>
      </c>
      <c r="C167" s="8">
        <v>500</v>
      </c>
      <c r="D167" s="17"/>
      <c r="E167" s="5"/>
      <c r="G167" s="5" t="s">
        <v>250</v>
      </c>
      <c r="H167" s="5">
        <v>1</v>
      </c>
      <c r="I167" s="5" t="s">
        <v>300</v>
      </c>
      <c r="J167" s="5"/>
      <c r="K167" s="5"/>
      <c r="L167" s="29" t="s">
        <v>301</v>
      </c>
    </row>
    <row r="168" spans="1:12" x14ac:dyDescent="0.3">
      <c r="A168" s="2">
        <v>45826</v>
      </c>
      <c r="B168" s="39" t="s">
        <v>170</v>
      </c>
      <c r="C168" s="8">
        <v>229</v>
      </c>
      <c r="D168" s="17"/>
      <c r="E168" s="5"/>
      <c r="G168" s="5" t="s">
        <v>17</v>
      </c>
      <c r="H168" s="5">
        <v>1</v>
      </c>
      <c r="I168" s="5" t="s">
        <v>302</v>
      </c>
      <c r="J168" s="5"/>
      <c r="K168" s="5"/>
      <c r="L168" s="29" t="s">
        <v>303</v>
      </c>
    </row>
    <row r="169" spans="1:12" x14ac:dyDescent="0.3">
      <c r="A169" s="2">
        <v>45826</v>
      </c>
      <c r="B169" s="39" t="s">
        <v>170</v>
      </c>
      <c r="C169" s="8">
        <v>500</v>
      </c>
      <c r="D169" s="17"/>
      <c r="E169" s="5"/>
      <c r="G169" s="5" t="s">
        <v>250</v>
      </c>
      <c r="H169" s="5">
        <v>1</v>
      </c>
      <c r="I169" s="5" t="s">
        <v>304</v>
      </c>
      <c r="J169" s="5"/>
      <c r="K169" s="5"/>
      <c r="L169" s="29" t="s">
        <v>305</v>
      </c>
    </row>
    <row r="170" spans="1:12" x14ac:dyDescent="0.3">
      <c r="A170" s="74">
        <v>45826</v>
      </c>
      <c r="B170" s="75" t="s">
        <v>170</v>
      </c>
      <c r="C170" s="13">
        <v>5008</v>
      </c>
      <c r="D170" s="76"/>
      <c r="E170" s="16"/>
      <c r="F170" s="77"/>
      <c r="G170" s="16" t="s">
        <v>13</v>
      </c>
      <c r="H170" s="16">
        <v>8</v>
      </c>
      <c r="I170" s="16" t="s">
        <v>306</v>
      </c>
      <c r="J170" s="16"/>
      <c r="K170" s="16"/>
      <c r="L170" s="78" t="s">
        <v>395</v>
      </c>
    </row>
    <row r="171" spans="1:12" x14ac:dyDescent="0.3">
      <c r="A171" s="2">
        <v>45829</v>
      </c>
      <c r="B171" s="39" t="s">
        <v>170</v>
      </c>
      <c r="C171" s="30">
        <v>626</v>
      </c>
      <c r="D171" s="17"/>
      <c r="E171" s="5"/>
      <c r="G171" s="5" t="s">
        <v>13</v>
      </c>
      <c r="H171" s="5">
        <v>1</v>
      </c>
      <c r="I171" s="5" t="s">
        <v>307</v>
      </c>
      <c r="J171" s="5"/>
      <c r="K171" s="5"/>
      <c r="L171" s="29" t="s">
        <v>308</v>
      </c>
    </row>
    <row r="172" spans="1:12" s="54" customFormat="1" x14ac:dyDescent="0.3">
      <c r="A172" s="74">
        <v>45831</v>
      </c>
      <c r="B172" s="75" t="s">
        <v>170</v>
      </c>
      <c r="C172" s="13">
        <v>626</v>
      </c>
      <c r="D172" s="76"/>
      <c r="E172" s="16" t="s">
        <v>369</v>
      </c>
      <c r="F172" s="77"/>
      <c r="G172" s="16" t="s">
        <v>13</v>
      </c>
      <c r="H172" s="16">
        <v>1</v>
      </c>
      <c r="I172" s="16" t="s">
        <v>309</v>
      </c>
      <c r="J172" s="16"/>
      <c r="K172" s="16"/>
      <c r="L172" s="78" t="s">
        <v>310</v>
      </c>
    </row>
    <row r="173" spans="1:12" x14ac:dyDescent="0.3">
      <c r="A173" s="2">
        <v>45833</v>
      </c>
      <c r="B173" s="39" t="s">
        <v>170</v>
      </c>
      <c r="C173" s="30">
        <v>626</v>
      </c>
      <c r="D173" s="17"/>
      <c r="E173" s="5"/>
      <c r="G173" s="5" t="s">
        <v>13</v>
      </c>
      <c r="H173" s="5">
        <v>1</v>
      </c>
      <c r="I173" s="5" t="s">
        <v>311</v>
      </c>
      <c r="J173" s="5"/>
      <c r="K173" s="5"/>
      <c r="L173" s="29" t="s">
        <v>312</v>
      </c>
    </row>
    <row r="174" spans="1:12" x14ac:dyDescent="0.3">
      <c r="A174" s="74">
        <v>45833</v>
      </c>
      <c r="B174" s="75" t="s">
        <v>170</v>
      </c>
      <c r="C174" s="13">
        <v>1878</v>
      </c>
      <c r="D174" s="76"/>
      <c r="E174" s="16"/>
      <c r="F174" s="77"/>
      <c r="G174" s="16" t="s">
        <v>13</v>
      </c>
      <c r="H174" s="16">
        <v>3</v>
      </c>
      <c r="I174" s="16" t="s">
        <v>311</v>
      </c>
      <c r="J174" s="16"/>
      <c r="K174" s="16"/>
      <c r="L174" s="78" t="s">
        <v>312</v>
      </c>
    </row>
    <row r="175" spans="1:12" x14ac:dyDescent="0.3">
      <c r="A175" s="74">
        <v>45833</v>
      </c>
      <c r="B175" s="75" t="s">
        <v>170</v>
      </c>
      <c r="C175" s="13">
        <v>2696</v>
      </c>
      <c r="D175" s="76"/>
      <c r="E175" s="16"/>
      <c r="F175" s="77"/>
      <c r="G175" s="16" t="s">
        <v>19</v>
      </c>
      <c r="H175" s="16">
        <v>4</v>
      </c>
      <c r="I175" s="16" t="s">
        <v>313</v>
      </c>
      <c r="J175" s="16"/>
      <c r="K175" s="16"/>
      <c r="L175" s="78" t="s">
        <v>396</v>
      </c>
    </row>
    <row r="176" spans="1:12" x14ac:dyDescent="0.3">
      <c r="A176" s="74">
        <v>45833</v>
      </c>
      <c r="B176" s="75" t="s">
        <v>170</v>
      </c>
      <c r="C176" s="13">
        <v>1348</v>
      </c>
      <c r="D176" s="76"/>
      <c r="E176" s="16"/>
      <c r="F176" s="77"/>
      <c r="G176" s="16" t="s">
        <v>19</v>
      </c>
      <c r="H176" s="16">
        <v>2</v>
      </c>
      <c r="I176" s="16" t="s">
        <v>306</v>
      </c>
      <c r="J176" s="16"/>
      <c r="K176" s="16"/>
      <c r="L176" s="78" t="s">
        <v>397</v>
      </c>
    </row>
    <row r="177" spans="1:13" x14ac:dyDescent="0.3">
      <c r="A177" s="74">
        <v>45834</v>
      </c>
      <c r="B177" s="75" t="s">
        <v>170</v>
      </c>
      <c r="C177" s="13">
        <v>1348</v>
      </c>
      <c r="D177" s="76"/>
      <c r="E177" s="16"/>
      <c r="F177" s="77"/>
      <c r="G177" s="16" t="s">
        <v>19</v>
      </c>
      <c r="H177" s="16">
        <v>2</v>
      </c>
      <c r="I177" s="16" t="s">
        <v>314</v>
      </c>
      <c r="J177" s="16"/>
      <c r="K177" s="16"/>
      <c r="L177" s="78" t="s">
        <v>398</v>
      </c>
    </row>
    <row r="178" spans="1:13" x14ac:dyDescent="0.3">
      <c r="A178" s="74">
        <v>45834</v>
      </c>
      <c r="B178" s="75" t="s">
        <v>170</v>
      </c>
      <c r="C178" s="13">
        <v>1252</v>
      </c>
      <c r="D178" s="76"/>
      <c r="E178" s="16"/>
      <c r="F178" s="77"/>
      <c r="G178" s="16" t="s">
        <v>13</v>
      </c>
      <c r="H178" s="16">
        <v>2</v>
      </c>
      <c r="I178" s="16" t="s">
        <v>314</v>
      </c>
      <c r="J178" s="16"/>
      <c r="K178" s="16"/>
      <c r="L178" s="78" t="s">
        <v>398</v>
      </c>
    </row>
    <row r="179" spans="1:13" s="54" customFormat="1" x14ac:dyDescent="0.3">
      <c r="A179" s="49">
        <v>45835</v>
      </c>
      <c r="B179" s="50" t="s">
        <v>170</v>
      </c>
      <c r="C179" s="51">
        <v>500</v>
      </c>
      <c r="D179" s="52"/>
      <c r="E179" s="53"/>
      <c r="G179" s="53" t="s">
        <v>250</v>
      </c>
      <c r="H179" s="53">
        <v>1</v>
      </c>
      <c r="I179" s="53" t="s">
        <v>315</v>
      </c>
      <c r="J179" s="53"/>
      <c r="K179" s="53"/>
      <c r="L179" s="55" t="s">
        <v>316</v>
      </c>
    </row>
    <row r="180" spans="1:13" s="54" customFormat="1" x14ac:dyDescent="0.3">
      <c r="A180" s="42">
        <v>45838</v>
      </c>
      <c r="B180" s="43" t="s">
        <v>170</v>
      </c>
      <c r="C180" s="44">
        <v>500</v>
      </c>
      <c r="D180" s="45"/>
      <c r="E180" s="46" t="s">
        <v>371</v>
      </c>
      <c r="F180" s="47"/>
      <c r="G180" s="46" t="s">
        <v>250</v>
      </c>
      <c r="H180" s="46">
        <v>1</v>
      </c>
      <c r="I180" s="46" t="s">
        <v>317</v>
      </c>
      <c r="J180" s="46"/>
      <c r="K180" s="46"/>
      <c r="L180" s="48" t="s">
        <v>318</v>
      </c>
      <c r="M180" s="3"/>
    </row>
    <row r="181" spans="1:13" s="54" customFormat="1" x14ac:dyDescent="0.3">
      <c r="A181" s="42">
        <v>45838</v>
      </c>
      <c r="B181" s="43" t="s">
        <v>170</v>
      </c>
      <c r="C181" s="44">
        <v>500</v>
      </c>
      <c r="D181" s="45"/>
      <c r="E181" s="46" t="s">
        <v>372</v>
      </c>
      <c r="F181" s="47"/>
      <c r="G181" s="46" t="s">
        <v>250</v>
      </c>
      <c r="H181" s="46">
        <v>1</v>
      </c>
      <c r="I181" s="46" t="s">
        <v>319</v>
      </c>
      <c r="J181" s="46"/>
      <c r="K181" s="46"/>
      <c r="L181" s="48" t="s">
        <v>320</v>
      </c>
      <c r="M181" s="3"/>
    </row>
    <row r="182" spans="1:13" s="54" customFormat="1" x14ac:dyDescent="0.3">
      <c r="A182" s="42">
        <v>45838</v>
      </c>
      <c r="B182" s="43" t="s">
        <v>170</v>
      </c>
      <c r="C182" s="44">
        <v>500</v>
      </c>
      <c r="D182" s="45"/>
      <c r="E182" s="46" t="s">
        <v>373</v>
      </c>
      <c r="F182" s="47"/>
      <c r="G182" s="46" t="s">
        <v>250</v>
      </c>
      <c r="H182" s="46">
        <v>1</v>
      </c>
      <c r="I182" s="46" t="s">
        <v>321</v>
      </c>
      <c r="J182" s="46"/>
      <c r="K182" s="46"/>
      <c r="L182" s="48" t="s">
        <v>322</v>
      </c>
      <c r="M182" s="3"/>
    </row>
    <row r="183" spans="1:13" s="54" customFormat="1" x14ac:dyDescent="0.3">
      <c r="A183" s="42">
        <v>45838</v>
      </c>
      <c r="B183" s="43" t="s">
        <v>170</v>
      </c>
      <c r="C183" s="44">
        <v>500</v>
      </c>
      <c r="D183" s="45"/>
      <c r="E183" s="46"/>
      <c r="F183" s="47"/>
      <c r="G183" s="46" t="s">
        <v>250</v>
      </c>
      <c r="H183" s="46">
        <v>1</v>
      </c>
      <c r="I183" s="46" t="s">
        <v>323</v>
      </c>
      <c r="J183" s="46"/>
      <c r="K183" s="46"/>
      <c r="L183" s="48" t="s">
        <v>324</v>
      </c>
      <c r="M183" s="3"/>
    </row>
    <row r="184" spans="1:13" s="54" customFormat="1" x14ac:dyDescent="0.3">
      <c r="A184" s="42">
        <v>45838</v>
      </c>
      <c r="B184" s="43" t="s">
        <v>170</v>
      </c>
      <c r="C184" s="44">
        <v>500</v>
      </c>
      <c r="D184" s="45"/>
      <c r="E184" s="46"/>
      <c r="F184" s="47"/>
      <c r="G184" s="46" t="s">
        <v>250</v>
      </c>
      <c r="H184" s="46">
        <v>1</v>
      </c>
      <c r="I184" s="46" t="s">
        <v>325</v>
      </c>
      <c r="J184" s="46"/>
      <c r="K184" s="46"/>
      <c r="L184" s="48" t="s">
        <v>326</v>
      </c>
      <c r="M184" s="3"/>
    </row>
    <row r="185" spans="1:13" x14ac:dyDescent="0.3">
      <c r="A185" s="18"/>
      <c r="B185" s="31"/>
      <c r="C185" s="30"/>
      <c r="D185" s="17"/>
      <c r="E185" s="5"/>
      <c r="G185" s="5"/>
      <c r="H185" s="5"/>
      <c r="I185" s="5"/>
      <c r="J185" s="5"/>
      <c r="K185" s="5"/>
      <c r="L185" s="29"/>
    </row>
    <row r="186" spans="1:13" x14ac:dyDescent="0.3">
      <c r="A186" s="34" t="s">
        <v>131</v>
      </c>
      <c r="B186" s="39"/>
      <c r="C186" s="30"/>
      <c r="D186" s="17"/>
      <c r="E186" s="5"/>
      <c r="G186" s="5"/>
      <c r="H186" s="5"/>
      <c r="I186" s="5"/>
      <c r="J186" s="5"/>
      <c r="K186" s="5"/>
      <c r="L186" s="29"/>
    </row>
    <row r="187" spans="1:13" x14ac:dyDescent="0.3">
      <c r="A187" s="74">
        <v>45810</v>
      </c>
      <c r="B187" s="75" t="s">
        <v>60</v>
      </c>
      <c r="C187" s="13">
        <v>2504</v>
      </c>
      <c r="D187" s="76"/>
      <c r="E187" s="16"/>
      <c r="F187" s="77"/>
      <c r="G187" s="16" t="s">
        <v>13</v>
      </c>
      <c r="H187" s="16">
        <v>4</v>
      </c>
      <c r="I187" s="16" t="s">
        <v>85</v>
      </c>
      <c r="J187" s="16"/>
      <c r="K187" s="16"/>
      <c r="L187" s="78" t="s">
        <v>406</v>
      </c>
    </row>
    <row r="188" spans="1:13" x14ac:dyDescent="0.3">
      <c r="A188" s="74">
        <v>45811</v>
      </c>
      <c r="B188" s="75" t="s">
        <v>60</v>
      </c>
      <c r="C188" s="13">
        <v>11268</v>
      </c>
      <c r="D188" s="76"/>
      <c r="E188" s="16"/>
      <c r="F188" s="77"/>
      <c r="G188" s="16" t="s">
        <v>13</v>
      </c>
      <c r="H188" s="16">
        <v>18</v>
      </c>
      <c r="I188" s="16" t="s">
        <v>327</v>
      </c>
      <c r="J188" s="16"/>
      <c r="K188" s="16"/>
      <c r="L188" s="78" t="s">
        <v>407</v>
      </c>
    </row>
    <row r="189" spans="1:13" x14ac:dyDescent="0.3">
      <c r="A189" s="74">
        <v>45811</v>
      </c>
      <c r="B189" s="75" t="s">
        <v>60</v>
      </c>
      <c r="C189" s="13">
        <v>1252</v>
      </c>
      <c r="D189" s="76"/>
      <c r="E189" s="16"/>
      <c r="F189" s="77"/>
      <c r="G189" s="16" t="s">
        <v>13</v>
      </c>
      <c r="H189" s="16">
        <v>2</v>
      </c>
      <c r="I189" s="16" t="s">
        <v>328</v>
      </c>
      <c r="J189" s="16"/>
      <c r="K189" s="16"/>
      <c r="L189" s="78"/>
    </row>
    <row r="190" spans="1:13" x14ac:dyDescent="0.3">
      <c r="A190" s="2">
        <v>45814</v>
      </c>
      <c r="B190" s="39" t="s">
        <v>60</v>
      </c>
      <c r="C190" s="30">
        <v>626</v>
      </c>
      <c r="D190" s="17"/>
      <c r="E190" s="5"/>
      <c r="G190" s="5" t="s">
        <v>13</v>
      </c>
      <c r="H190" s="5">
        <v>1</v>
      </c>
      <c r="I190" s="5" t="s">
        <v>329</v>
      </c>
      <c r="J190" s="5"/>
      <c r="K190" s="5"/>
      <c r="L190" s="29" t="s">
        <v>330</v>
      </c>
    </row>
    <row r="191" spans="1:13" x14ac:dyDescent="0.3">
      <c r="A191" s="74">
        <v>45814</v>
      </c>
      <c r="B191" s="75" t="s">
        <v>60</v>
      </c>
      <c r="C191" s="13">
        <v>626</v>
      </c>
      <c r="D191" s="76"/>
      <c r="E191" s="16"/>
      <c r="F191" s="77"/>
      <c r="G191" s="16" t="s">
        <v>13</v>
      </c>
      <c r="H191" s="16">
        <v>1</v>
      </c>
      <c r="I191" s="16" t="s">
        <v>329</v>
      </c>
      <c r="J191" s="16"/>
      <c r="K191" s="16"/>
      <c r="L191" s="78" t="s">
        <v>330</v>
      </c>
    </row>
    <row r="192" spans="1:13" s="54" customFormat="1" x14ac:dyDescent="0.3">
      <c r="A192" s="95">
        <v>45817</v>
      </c>
      <c r="B192" s="50" t="s">
        <v>60</v>
      </c>
      <c r="C192" s="51">
        <v>1248</v>
      </c>
      <c r="D192" s="52"/>
      <c r="E192" s="53"/>
      <c r="G192" s="53" t="s">
        <v>56</v>
      </c>
      <c r="H192" s="96" t="s">
        <v>357</v>
      </c>
      <c r="I192" s="53" t="s">
        <v>358</v>
      </c>
      <c r="J192" s="53"/>
      <c r="K192" s="53"/>
      <c r="L192" s="55"/>
    </row>
    <row r="193" spans="1:12" x14ac:dyDescent="0.3">
      <c r="A193" s="2">
        <v>45818</v>
      </c>
      <c r="B193" s="39" t="s">
        <v>60</v>
      </c>
      <c r="C193" s="30">
        <v>626</v>
      </c>
      <c r="D193" s="17"/>
      <c r="E193" s="5"/>
      <c r="G193" s="5" t="s">
        <v>13</v>
      </c>
      <c r="H193" s="5">
        <v>1</v>
      </c>
      <c r="I193" s="5" t="s">
        <v>331</v>
      </c>
      <c r="J193" s="5"/>
      <c r="K193" s="5"/>
      <c r="L193" s="29" t="s">
        <v>332</v>
      </c>
    </row>
    <row r="194" spans="1:12" x14ac:dyDescent="0.3">
      <c r="A194" s="2">
        <v>45818</v>
      </c>
      <c r="B194" s="39" t="s">
        <v>60</v>
      </c>
      <c r="C194" s="30">
        <v>500</v>
      </c>
      <c r="D194" s="17"/>
      <c r="E194" s="5"/>
      <c r="G194" s="5" t="s">
        <v>250</v>
      </c>
      <c r="H194" s="5">
        <v>1</v>
      </c>
      <c r="I194" s="5" t="s">
        <v>333</v>
      </c>
      <c r="J194" s="5"/>
      <c r="K194" s="5"/>
      <c r="L194" s="29" t="s">
        <v>334</v>
      </c>
    </row>
    <row r="195" spans="1:12" x14ac:dyDescent="0.3">
      <c r="A195" s="2">
        <v>45819</v>
      </c>
      <c r="B195" s="39" t="s">
        <v>60</v>
      </c>
      <c r="C195" s="30">
        <v>500</v>
      </c>
      <c r="D195" s="17"/>
      <c r="E195" s="5"/>
      <c r="G195" s="5" t="s">
        <v>250</v>
      </c>
      <c r="H195" s="5">
        <v>1</v>
      </c>
      <c r="I195" s="5" t="s">
        <v>335</v>
      </c>
      <c r="J195" s="5"/>
      <c r="K195" s="5"/>
      <c r="L195" s="29" t="s">
        <v>336</v>
      </c>
    </row>
    <row r="196" spans="1:12" x14ac:dyDescent="0.3">
      <c r="A196" s="2">
        <v>45819</v>
      </c>
      <c r="B196" s="39" t="s">
        <v>60</v>
      </c>
      <c r="C196" s="30">
        <v>500</v>
      </c>
      <c r="D196" s="17"/>
      <c r="E196" s="5"/>
      <c r="G196" s="5" t="s">
        <v>250</v>
      </c>
      <c r="H196" s="5">
        <v>1</v>
      </c>
      <c r="I196" s="5" t="s">
        <v>337</v>
      </c>
      <c r="J196" s="5"/>
      <c r="K196" s="5"/>
      <c r="L196" s="29" t="s">
        <v>338</v>
      </c>
    </row>
    <row r="197" spans="1:12" x14ac:dyDescent="0.3">
      <c r="A197" s="2">
        <v>45821</v>
      </c>
      <c r="B197" s="39" t="s">
        <v>60</v>
      </c>
      <c r="C197" s="30">
        <v>500</v>
      </c>
      <c r="D197" s="17"/>
      <c r="E197" s="5"/>
      <c r="G197" s="5" t="s">
        <v>250</v>
      </c>
      <c r="H197" s="5">
        <v>1</v>
      </c>
      <c r="I197" s="5" t="s">
        <v>339</v>
      </c>
      <c r="J197" s="5"/>
      <c r="K197" s="5"/>
      <c r="L197" s="29" t="s">
        <v>340</v>
      </c>
    </row>
    <row r="198" spans="1:12" x14ac:dyDescent="0.3">
      <c r="A198" s="2">
        <v>45821</v>
      </c>
      <c r="B198" s="39" t="s">
        <v>60</v>
      </c>
      <c r="C198" s="30">
        <v>500</v>
      </c>
      <c r="D198" s="17"/>
      <c r="E198" s="5"/>
      <c r="G198" s="5" t="s">
        <v>250</v>
      </c>
      <c r="H198" s="5">
        <v>1</v>
      </c>
      <c r="I198" s="5" t="s">
        <v>341</v>
      </c>
      <c r="J198" s="5"/>
      <c r="K198" s="5"/>
      <c r="L198" s="29" t="s">
        <v>342</v>
      </c>
    </row>
    <row r="199" spans="1:12" x14ac:dyDescent="0.3">
      <c r="A199" s="2">
        <v>45822</v>
      </c>
      <c r="B199" s="39" t="s">
        <v>60</v>
      </c>
      <c r="C199" s="30">
        <v>626</v>
      </c>
      <c r="D199" s="17"/>
      <c r="E199" s="5"/>
      <c r="G199" s="5" t="s">
        <v>13</v>
      </c>
      <c r="H199" s="5">
        <v>1</v>
      </c>
      <c r="I199" s="5" t="s">
        <v>343</v>
      </c>
      <c r="J199" s="5"/>
      <c r="K199" s="5"/>
      <c r="L199" s="29" t="s">
        <v>344</v>
      </c>
    </row>
    <row r="200" spans="1:12" x14ac:dyDescent="0.3">
      <c r="A200" s="2">
        <v>45824</v>
      </c>
      <c r="B200" s="39" t="s">
        <v>60</v>
      </c>
      <c r="C200" s="30">
        <v>500</v>
      </c>
      <c r="D200" s="17"/>
      <c r="E200" s="5"/>
      <c r="G200" s="5" t="s">
        <v>250</v>
      </c>
      <c r="H200" s="5">
        <v>1</v>
      </c>
      <c r="I200" s="5" t="s">
        <v>345</v>
      </c>
      <c r="J200" s="5"/>
      <c r="K200" s="5"/>
      <c r="L200" s="29" t="s">
        <v>346</v>
      </c>
    </row>
    <row r="201" spans="1:12" x14ac:dyDescent="0.3">
      <c r="A201" s="2">
        <v>45827</v>
      </c>
      <c r="B201" s="39" t="s">
        <v>60</v>
      </c>
      <c r="C201" s="30">
        <v>500</v>
      </c>
      <c r="D201" s="17"/>
      <c r="E201" s="5"/>
      <c r="G201" s="5" t="s">
        <v>250</v>
      </c>
      <c r="H201" s="5">
        <v>1</v>
      </c>
      <c r="I201" s="5" t="s">
        <v>347</v>
      </c>
      <c r="J201" s="5"/>
      <c r="K201" s="5"/>
      <c r="L201" s="29" t="s">
        <v>348</v>
      </c>
    </row>
    <row r="202" spans="1:12" x14ac:dyDescent="0.3">
      <c r="A202" s="2">
        <v>45827</v>
      </c>
      <c r="B202" s="39" t="s">
        <v>60</v>
      </c>
      <c r="C202" s="30">
        <v>500</v>
      </c>
      <c r="D202" s="17"/>
      <c r="E202" s="5"/>
      <c r="G202" s="5" t="s">
        <v>250</v>
      </c>
      <c r="H202" s="5">
        <v>1</v>
      </c>
      <c r="I202" s="5" t="s">
        <v>349</v>
      </c>
      <c r="J202" s="5"/>
      <c r="K202" s="5"/>
      <c r="L202" s="29" t="s">
        <v>364</v>
      </c>
    </row>
    <row r="203" spans="1:12" x14ac:dyDescent="0.3">
      <c r="A203" s="2">
        <v>45832</v>
      </c>
      <c r="B203" s="39" t="s">
        <v>60</v>
      </c>
      <c r="C203" s="30">
        <f>913*6</f>
        <v>5478</v>
      </c>
      <c r="D203" s="17"/>
      <c r="E203" s="5"/>
      <c r="G203" s="5" t="s">
        <v>16</v>
      </c>
      <c r="H203" s="5">
        <v>6</v>
      </c>
      <c r="I203" s="5" t="s">
        <v>350</v>
      </c>
      <c r="J203" s="5"/>
      <c r="K203" s="5"/>
      <c r="L203" s="29" t="s">
        <v>351</v>
      </c>
    </row>
    <row r="204" spans="1:12" x14ac:dyDescent="0.3">
      <c r="A204" s="2">
        <v>45833</v>
      </c>
      <c r="B204" s="39" t="s">
        <v>60</v>
      </c>
      <c r="C204" s="30">
        <v>500</v>
      </c>
      <c r="D204" s="17"/>
      <c r="E204" s="5"/>
      <c r="G204" s="5" t="s">
        <v>250</v>
      </c>
      <c r="H204" s="5">
        <v>1</v>
      </c>
      <c r="I204" s="3" t="s">
        <v>352</v>
      </c>
      <c r="J204" s="5"/>
      <c r="K204" s="5"/>
      <c r="L204" s="29" t="s">
        <v>353</v>
      </c>
    </row>
    <row r="205" spans="1:12" s="54" customFormat="1" x14ac:dyDescent="0.3">
      <c r="A205" s="83">
        <v>45833</v>
      </c>
      <c r="B205" s="84" t="s">
        <v>60</v>
      </c>
      <c r="C205" s="85">
        <v>500</v>
      </c>
      <c r="D205" s="85"/>
      <c r="E205" s="84" t="s">
        <v>370</v>
      </c>
      <c r="F205" s="86"/>
      <c r="G205" s="84" t="s">
        <v>9</v>
      </c>
      <c r="H205" s="84">
        <v>1</v>
      </c>
      <c r="I205" s="84" t="s">
        <v>365</v>
      </c>
      <c r="J205" s="84" t="s">
        <v>366</v>
      </c>
      <c r="K205" s="84"/>
      <c r="L205" s="87" t="s">
        <v>367</v>
      </c>
    </row>
    <row r="206" spans="1:12" x14ac:dyDescent="0.3">
      <c r="A206" s="74">
        <v>45833</v>
      </c>
      <c r="B206" s="75" t="s">
        <v>60</v>
      </c>
      <c r="C206" s="13">
        <v>500</v>
      </c>
      <c r="D206" s="76"/>
      <c r="E206" s="16"/>
      <c r="F206" s="77"/>
      <c r="G206" s="16" t="s">
        <v>250</v>
      </c>
      <c r="H206" s="16">
        <v>1</v>
      </c>
      <c r="I206" s="16" t="s">
        <v>354</v>
      </c>
      <c r="J206" s="16"/>
      <c r="K206" s="16"/>
      <c r="L206" s="88">
        <v>3414</v>
      </c>
    </row>
    <row r="207" spans="1:12" x14ac:dyDescent="0.3">
      <c r="A207" s="74">
        <v>45834</v>
      </c>
      <c r="B207" s="75" t="s">
        <v>60</v>
      </c>
      <c r="C207" s="13">
        <v>13146</v>
      </c>
      <c r="D207" s="76"/>
      <c r="E207" s="16"/>
      <c r="F207" s="77"/>
      <c r="G207" s="16" t="s">
        <v>13</v>
      </c>
      <c r="H207" s="16">
        <v>21</v>
      </c>
      <c r="I207" s="77" t="s">
        <v>217</v>
      </c>
      <c r="J207" s="16"/>
      <c r="K207" s="16"/>
      <c r="L207" s="88">
        <v>3241</v>
      </c>
    </row>
    <row r="208" spans="1:12" x14ac:dyDescent="0.3">
      <c r="A208" s="2">
        <v>45834</v>
      </c>
      <c r="B208" s="39" t="s">
        <v>60</v>
      </c>
      <c r="C208" s="30">
        <v>8764</v>
      </c>
      <c r="D208" s="17"/>
      <c r="E208" s="5"/>
      <c r="G208" s="5" t="s">
        <v>13</v>
      </c>
      <c r="H208" s="5">
        <v>14</v>
      </c>
      <c r="I208" s="5" t="s">
        <v>245</v>
      </c>
      <c r="J208" s="5"/>
      <c r="K208" s="5"/>
      <c r="L208" s="29" t="s">
        <v>355</v>
      </c>
    </row>
    <row r="209" spans="1:12" x14ac:dyDescent="0.3">
      <c r="A209" s="2">
        <v>45834</v>
      </c>
      <c r="B209" s="39" t="s">
        <v>60</v>
      </c>
      <c r="C209" s="30">
        <v>2504</v>
      </c>
      <c r="D209" s="17"/>
      <c r="E209" s="5"/>
      <c r="G209" s="5" t="s">
        <v>13</v>
      </c>
      <c r="H209" s="5">
        <v>4</v>
      </c>
      <c r="I209" s="5" t="s">
        <v>356</v>
      </c>
      <c r="J209" s="5"/>
      <c r="K209" s="5"/>
      <c r="L209" s="29" t="s">
        <v>401</v>
      </c>
    </row>
    <row r="210" spans="1:12" x14ac:dyDescent="0.3">
      <c r="A210" s="42">
        <v>45835</v>
      </c>
      <c r="B210" s="101" t="s">
        <v>60</v>
      </c>
      <c r="C210" s="44">
        <v>500</v>
      </c>
      <c r="D210" s="45"/>
      <c r="E210" s="46"/>
      <c r="F210" s="47"/>
      <c r="G210" s="46" t="s">
        <v>9</v>
      </c>
      <c r="H210" s="46">
        <v>1</v>
      </c>
      <c r="I210" s="46" t="s">
        <v>382</v>
      </c>
      <c r="J210" s="46" t="s">
        <v>383</v>
      </c>
      <c r="K210" s="46"/>
      <c r="L210" s="48" t="s">
        <v>384</v>
      </c>
    </row>
    <row r="211" spans="1:12" s="54" customFormat="1" x14ac:dyDescent="0.3">
      <c r="A211" s="95"/>
      <c r="B211" s="102"/>
      <c r="C211" s="51"/>
      <c r="D211" s="52"/>
      <c r="E211" s="53"/>
      <c r="G211" s="53"/>
      <c r="H211" s="53"/>
      <c r="I211" s="53"/>
      <c r="J211" s="53"/>
      <c r="K211" s="53"/>
      <c r="L211" s="55"/>
    </row>
    <row r="212" spans="1:12" x14ac:dyDescent="0.3">
      <c r="A212" s="20">
        <v>45838</v>
      </c>
      <c r="B212" s="15" t="s">
        <v>11</v>
      </c>
      <c r="C212" s="56"/>
      <c r="D212" s="59">
        <v>5478</v>
      </c>
      <c r="E212" s="57">
        <v>7973984</v>
      </c>
      <c r="F212" s="58"/>
      <c r="G212" s="57" t="s">
        <v>16</v>
      </c>
      <c r="H212" s="57">
        <v>6</v>
      </c>
      <c r="I212" s="5"/>
      <c r="J212" s="5"/>
      <c r="K212" s="5"/>
      <c r="L212" s="29"/>
    </row>
    <row r="213" spans="1:12" x14ac:dyDescent="0.3">
      <c r="A213" s="20">
        <v>45838</v>
      </c>
      <c r="B213" s="15" t="s">
        <v>11</v>
      </c>
      <c r="C213" s="56"/>
      <c r="D213" s="59">
        <v>5000</v>
      </c>
      <c r="E213" s="57">
        <v>7973985</v>
      </c>
      <c r="F213" s="58"/>
      <c r="G213" s="57" t="s">
        <v>14</v>
      </c>
      <c r="H213" s="57">
        <v>10</v>
      </c>
      <c r="I213" s="5"/>
      <c r="J213" s="5"/>
      <c r="K213" s="5"/>
      <c r="L213" s="29"/>
    </row>
    <row r="214" spans="1:12" x14ac:dyDescent="0.3">
      <c r="A214" s="20">
        <v>45838</v>
      </c>
      <c r="B214" s="15" t="s">
        <v>11</v>
      </c>
      <c r="C214" s="56"/>
      <c r="D214" s="59">
        <v>5392</v>
      </c>
      <c r="E214" s="57">
        <v>7973987</v>
      </c>
      <c r="F214" s="58"/>
      <c r="G214" s="57" t="s">
        <v>19</v>
      </c>
      <c r="H214" s="57">
        <v>8</v>
      </c>
      <c r="I214" s="5"/>
      <c r="J214" s="5"/>
      <c r="K214" s="5"/>
      <c r="L214" s="29"/>
    </row>
    <row r="215" spans="1:12" x14ac:dyDescent="0.3">
      <c r="A215" s="20">
        <v>45838</v>
      </c>
      <c r="B215" s="15" t="s">
        <v>11</v>
      </c>
      <c r="C215" s="56"/>
      <c r="D215" s="59">
        <v>50080</v>
      </c>
      <c r="E215" s="119">
        <v>7973990</v>
      </c>
      <c r="F215" s="123"/>
      <c r="G215" s="120" t="s">
        <v>13</v>
      </c>
      <c r="H215" s="57">
        <v>80</v>
      </c>
      <c r="I215" s="5"/>
      <c r="J215" s="5"/>
      <c r="K215" s="5"/>
      <c r="L215" s="28"/>
    </row>
    <row r="216" spans="1:12" x14ac:dyDescent="0.3">
      <c r="A216" s="20">
        <v>45867</v>
      </c>
      <c r="B216" s="15" t="s">
        <v>11</v>
      </c>
      <c r="C216" s="56"/>
      <c r="D216" s="59">
        <v>202824</v>
      </c>
      <c r="E216" s="119">
        <v>8009748</v>
      </c>
      <c r="F216" s="123"/>
      <c r="G216" s="120" t="s">
        <v>13</v>
      </c>
      <c r="H216" s="57">
        <v>324</v>
      </c>
      <c r="I216" s="5"/>
      <c r="J216" s="5"/>
      <c r="K216" s="5"/>
      <c r="L216" s="28"/>
    </row>
    <row r="217" spans="1:12" x14ac:dyDescent="0.3">
      <c r="A217" s="20">
        <v>45867</v>
      </c>
      <c r="B217" s="15" t="s">
        <v>11</v>
      </c>
      <c r="C217" s="30"/>
      <c r="D217" s="17">
        <v>650</v>
      </c>
      <c r="E217" s="39">
        <v>8010011</v>
      </c>
      <c r="F217" s="124"/>
      <c r="G217" s="121" t="s">
        <v>15</v>
      </c>
      <c r="H217" s="5">
        <v>1</v>
      </c>
      <c r="I217" s="5"/>
      <c r="J217" s="5"/>
      <c r="K217" s="5"/>
      <c r="L217" s="28"/>
    </row>
    <row r="218" spans="1:12" x14ac:dyDescent="0.3">
      <c r="A218" s="12">
        <v>45867</v>
      </c>
      <c r="B218" s="14" t="s">
        <v>11</v>
      </c>
      <c r="C218" s="56"/>
      <c r="D218" s="59">
        <v>5478</v>
      </c>
      <c r="E218" s="119">
        <v>8010012</v>
      </c>
      <c r="F218" s="123"/>
      <c r="G218" s="120" t="s">
        <v>18</v>
      </c>
      <c r="H218" s="57">
        <v>6</v>
      </c>
      <c r="I218" s="5"/>
      <c r="J218" s="5"/>
      <c r="K218" s="5"/>
      <c r="L218" s="28"/>
    </row>
    <row r="219" spans="1:12" x14ac:dyDescent="0.3">
      <c r="A219" s="12">
        <v>45867</v>
      </c>
      <c r="B219" s="14" t="s">
        <v>11</v>
      </c>
      <c r="C219" s="56"/>
      <c r="D219" s="59">
        <v>16500</v>
      </c>
      <c r="E219" s="119">
        <v>8010014</v>
      </c>
      <c r="F219" s="123"/>
      <c r="G219" s="120" t="s">
        <v>14</v>
      </c>
      <c r="H219" s="57">
        <v>33</v>
      </c>
      <c r="I219" s="5"/>
      <c r="J219" s="5"/>
      <c r="K219" s="5"/>
      <c r="L219" s="28"/>
    </row>
    <row r="220" spans="1:12" x14ac:dyDescent="0.3">
      <c r="A220" s="12">
        <v>45867</v>
      </c>
      <c r="B220" s="14" t="s">
        <v>11</v>
      </c>
      <c r="C220" s="56"/>
      <c r="D220" s="59">
        <v>66356</v>
      </c>
      <c r="E220" s="119">
        <v>8010136</v>
      </c>
      <c r="F220" s="123"/>
      <c r="G220" s="120" t="s">
        <v>13</v>
      </c>
      <c r="H220" s="57">
        <v>106</v>
      </c>
      <c r="I220" s="5"/>
      <c r="J220" s="5"/>
      <c r="K220" s="5"/>
      <c r="L220" s="28"/>
    </row>
    <row r="221" spans="1:12" x14ac:dyDescent="0.3">
      <c r="A221" s="12">
        <v>45868</v>
      </c>
      <c r="B221" s="14" t="s">
        <v>11</v>
      </c>
      <c r="C221" s="30"/>
      <c r="D221" s="8">
        <v>674</v>
      </c>
      <c r="E221" s="39"/>
      <c r="F221" s="124"/>
      <c r="G221" s="121" t="s">
        <v>36</v>
      </c>
      <c r="H221" s="5">
        <v>1</v>
      </c>
      <c r="I221" s="5"/>
      <c r="J221" s="5"/>
      <c r="K221" s="5"/>
      <c r="L221" s="28"/>
    </row>
    <row r="222" spans="1:12" x14ac:dyDescent="0.3">
      <c r="A222" s="12">
        <v>45868</v>
      </c>
      <c r="B222" s="14" t="s">
        <v>11</v>
      </c>
      <c r="C222" s="30"/>
      <c r="D222" s="8">
        <v>3500</v>
      </c>
      <c r="E222" s="39"/>
      <c r="F222" s="124"/>
      <c r="G222" s="121" t="s">
        <v>12</v>
      </c>
      <c r="H222" s="5">
        <v>7</v>
      </c>
      <c r="I222" s="5"/>
      <c r="J222" s="5"/>
      <c r="K222" s="5"/>
      <c r="L222" s="28"/>
    </row>
    <row r="223" spans="1:12" x14ac:dyDescent="0.3">
      <c r="A223" s="12">
        <v>45868</v>
      </c>
      <c r="B223" s="14" t="s">
        <v>11</v>
      </c>
      <c r="C223" s="56"/>
      <c r="D223" s="59">
        <v>820</v>
      </c>
      <c r="E223" s="119">
        <v>8012505</v>
      </c>
      <c r="F223" s="123"/>
      <c r="G223" s="120" t="s">
        <v>361</v>
      </c>
      <c r="H223" s="57">
        <v>4</v>
      </c>
      <c r="I223" s="5"/>
      <c r="J223" s="5"/>
      <c r="K223" s="5"/>
      <c r="L223" s="28"/>
    </row>
    <row r="224" spans="1:12" x14ac:dyDescent="0.3">
      <c r="A224" s="12">
        <v>45869</v>
      </c>
      <c r="B224" s="14" t="s">
        <v>11</v>
      </c>
      <c r="C224" s="56"/>
      <c r="D224" s="59">
        <v>4044</v>
      </c>
      <c r="E224" s="119">
        <v>8014582</v>
      </c>
      <c r="F224" s="123"/>
      <c r="G224" s="120" t="s">
        <v>19</v>
      </c>
      <c r="H224" s="57">
        <v>6</v>
      </c>
      <c r="I224" s="5"/>
      <c r="J224" s="5"/>
      <c r="K224" s="5"/>
      <c r="L224" s="28"/>
    </row>
    <row r="225" spans="1:12" x14ac:dyDescent="0.3">
      <c r="A225" s="2"/>
      <c r="B225" s="30"/>
      <c r="C225" s="41"/>
      <c r="D225" s="30"/>
      <c r="E225" s="39"/>
      <c r="F225" s="125"/>
      <c r="G225" s="121"/>
      <c r="H225" s="5"/>
      <c r="I225" s="5"/>
      <c r="J225" s="5"/>
      <c r="K225" s="5"/>
      <c r="L225" s="28"/>
    </row>
    <row r="226" spans="1:12" x14ac:dyDescent="0.3">
      <c r="A226" s="18"/>
      <c r="B226" s="31"/>
      <c r="C226" s="30"/>
      <c r="D226" s="30"/>
      <c r="E226" s="39"/>
      <c r="F226" s="125"/>
      <c r="G226" s="121"/>
      <c r="H226" s="5"/>
      <c r="I226" s="5"/>
      <c r="J226" s="5"/>
      <c r="K226" s="5"/>
      <c r="L226" s="5"/>
    </row>
    <row r="227" spans="1:12" x14ac:dyDescent="0.3">
      <c r="A227" s="18"/>
      <c r="B227" s="31"/>
      <c r="C227" s="30"/>
      <c r="D227" s="30"/>
      <c r="E227" s="39"/>
      <c r="F227" s="125"/>
      <c r="G227" s="121"/>
      <c r="H227" s="5"/>
      <c r="I227" s="5"/>
      <c r="J227" s="5"/>
      <c r="K227" s="5"/>
      <c r="L227" s="5"/>
    </row>
    <row r="228" spans="1:12" x14ac:dyDescent="0.3">
      <c r="A228" s="2"/>
      <c r="B228" s="30"/>
      <c r="C228" s="30"/>
      <c r="D228" s="30"/>
      <c r="E228" s="39"/>
      <c r="F228" s="125"/>
      <c r="G228" s="121"/>
      <c r="H228" s="5"/>
      <c r="I228" s="5"/>
      <c r="J228" s="5"/>
      <c r="K228" s="5"/>
      <c r="L228" s="5"/>
    </row>
    <row r="229" spans="1:12" x14ac:dyDescent="0.3">
      <c r="A229" s="2"/>
      <c r="B229" s="30"/>
      <c r="C229" s="30"/>
      <c r="D229" s="30"/>
      <c r="E229" s="39"/>
      <c r="F229" s="125"/>
      <c r="G229" s="121"/>
      <c r="H229" s="5"/>
      <c r="I229" s="5"/>
      <c r="J229" s="5"/>
      <c r="K229" s="5"/>
      <c r="L229" s="5"/>
    </row>
    <row r="230" spans="1:12" x14ac:dyDescent="0.3">
      <c r="A230" s="2"/>
      <c r="B230" s="30"/>
      <c r="C230" s="30"/>
      <c r="D230" s="30"/>
      <c r="E230" s="39"/>
      <c r="F230" s="125"/>
      <c r="G230" s="121"/>
      <c r="H230" s="5"/>
      <c r="I230" s="5"/>
      <c r="J230" s="5"/>
      <c r="K230" s="5"/>
      <c r="L230" s="5"/>
    </row>
    <row r="231" spans="1:12" x14ac:dyDescent="0.3">
      <c r="A231" s="2"/>
      <c r="B231" s="30"/>
      <c r="C231" s="30"/>
      <c r="D231" s="30"/>
      <c r="E231" s="39"/>
      <c r="F231" s="125"/>
      <c r="G231" s="121"/>
      <c r="H231" s="5"/>
      <c r="I231" s="5"/>
      <c r="J231" s="5"/>
      <c r="K231" s="5"/>
      <c r="L231" s="5"/>
    </row>
    <row r="232" spans="1:12" x14ac:dyDescent="0.3">
      <c r="A232" s="2"/>
      <c r="B232" s="30"/>
      <c r="C232" s="30"/>
      <c r="D232" s="30"/>
      <c r="E232" s="39"/>
      <c r="F232" s="125"/>
      <c r="G232" s="121"/>
      <c r="H232" s="5"/>
      <c r="I232" s="5"/>
      <c r="J232" s="5"/>
      <c r="K232" s="5"/>
      <c r="L232" s="5"/>
    </row>
    <row r="233" spans="1:12" x14ac:dyDescent="0.3">
      <c r="A233" s="2"/>
      <c r="B233" s="30"/>
      <c r="C233" s="30"/>
      <c r="D233" s="30"/>
      <c r="E233" s="39"/>
      <c r="F233" s="125"/>
      <c r="G233" s="121"/>
      <c r="H233" s="5"/>
      <c r="I233" s="5"/>
      <c r="J233" s="5"/>
      <c r="K233" s="5"/>
      <c r="L233" s="5"/>
    </row>
    <row r="234" spans="1:12" x14ac:dyDescent="0.3">
      <c r="A234" s="2"/>
      <c r="B234" s="30"/>
      <c r="C234" s="30"/>
      <c r="D234" s="30"/>
      <c r="E234" s="39"/>
      <c r="F234" s="125"/>
      <c r="G234" s="121"/>
      <c r="H234" s="5"/>
      <c r="I234" s="5"/>
      <c r="J234" s="5"/>
      <c r="K234" s="5"/>
      <c r="L234" s="5"/>
    </row>
    <row r="235" spans="1:12" x14ac:dyDescent="0.3">
      <c r="A235" s="2"/>
      <c r="B235" s="30"/>
      <c r="C235" s="30"/>
      <c r="D235" s="30"/>
      <c r="E235" s="39"/>
      <c r="F235" s="125"/>
      <c r="G235" s="121"/>
      <c r="H235" s="5"/>
      <c r="I235" s="5"/>
      <c r="J235" s="5"/>
      <c r="K235" s="5"/>
      <c r="L235" s="5"/>
    </row>
    <row r="236" spans="1:12" x14ac:dyDescent="0.3">
      <c r="A236" s="2"/>
      <c r="B236" s="30"/>
      <c r="C236" s="30"/>
      <c r="D236" s="30"/>
      <c r="E236" s="39"/>
      <c r="F236" s="125"/>
      <c r="G236" s="121"/>
      <c r="H236" s="5"/>
      <c r="I236" s="5"/>
      <c r="J236" s="5"/>
      <c r="K236" s="5"/>
      <c r="L236" s="5"/>
    </row>
    <row r="237" spans="1:12" x14ac:dyDescent="0.3">
      <c r="A237" s="2"/>
      <c r="B237" s="30"/>
      <c r="C237" s="30"/>
      <c r="D237" s="30"/>
      <c r="E237" s="39"/>
      <c r="F237" s="125"/>
      <c r="G237" s="121"/>
      <c r="H237" s="5"/>
      <c r="I237" s="5"/>
      <c r="J237" s="5"/>
      <c r="K237" s="5"/>
      <c r="L237" s="5"/>
    </row>
    <row r="238" spans="1:12" x14ac:dyDescent="0.3">
      <c r="A238" s="2"/>
      <c r="B238" s="30"/>
      <c r="C238" s="30"/>
      <c r="D238" s="30"/>
      <c r="E238" s="39"/>
      <c r="F238" s="125"/>
      <c r="G238" s="121"/>
      <c r="H238" s="5"/>
      <c r="I238" s="5"/>
      <c r="J238" s="5"/>
      <c r="K238" s="5"/>
      <c r="L238" s="5"/>
    </row>
    <row r="239" spans="1:12" x14ac:dyDescent="0.3">
      <c r="A239" s="2"/>
      <c r="B239" s="30"/>
      <c r="C239" s="30"/>
      <c r="D239" s="30"/>
      <c r="E239" s="39"/>
      <c r="F239" s="125"/>
      <c r="G239" s="121"/>
      <c r="H239" s="5"/>
      <c r="I239" s="5"/>
      <c r="J239" s="5"/>
      <c r="K239" s="5"/>
      <c r="L239" s="5"/>
    </row>
    <row r="240" spans="1:12" x14ac:dyDescent="0.3">
      <c r="A240" s="2"/>
      <c r="B240" s="30"/>
      <c r="C240" s="30"/>
      <c r="D240" s="30"/>
      <c r="E240" s="39"/>
      <c r="F240" s="125"/>
      <c r="G240" s="121"/>
      <c r="H240" s="5"/>
      <c r="I240" s="5"/>
      <c r="J240" s="5"/>
      <c r="K240" s="5"/>
      <c r="L240" s="5"/>
    </row>
    <row r="241" spans="1:12" x14ac:dyDescent="0.3">
      <c r="A241" s="2"/>
      <c r="B241" s="8"/>
      <c r="C241" s="8"/>
      <c r="D241" s="8"/>
      <c r="E241" s="39"/>
      <c r="F241" s="125"/>
      <c r="G241" s="121"/>
      <c r="H241" s="5"/>
      <c r="I241" s="5"/>
      <c r="J241" s="5"/>
      <c r="K241" s="5"/>
      <c r="L241" s="5"/>
    </row>
    <row r="242" spans="1:12" x14ac:dyDescent="0.3">
      <c r="A242" s="2"/>
      <c r="B242" s="8"/>
      <c r="C242" s="8"/>
      <c r="D242" s="8"/>
      <c r="E242" s="39"/>
      <c r="F242" s="125"/>
      <c r="G242" s="121"/>
      <c r="H242" s="5"/>
      <c r="I242" s="5"/>
      <c r="J242" s="5"/>
      <c r="K242" s="5"/>
      <c r="L242" s="5"/>
    </row>
    <row r="243" spans="1:12" x14ac:dyDescent="0.3">
      <c r="A243" s="2"/>
      <c r="B243" s="8"/>
      <c r="C243" s="8"/>
      <c r="D243" s="8"/>
      <c r="E243" s="39"/>
      <c r="F243" s="125"/>
      <c r="G243" s="121"/>
      <c r="H243" s="5"/>
      <c r="I243" s="5"/>
      <c r="J243" s="5"/>
      <c r="K243" s="5"/>
      <c r="L243" s="5"/>
    </row>
    <row r="244" spans="1:12" x14ac:dyDescent="0.3">
      <c r="A244" s="24"/>
      <c r="B244" s="25"/>
      <c r="C244" s="26"/>
      <c r="D244" s="26"/>
      <c r="E244" s="66"/>
      <c r="F244" s="125"/>
      <c r="G244" s="122"/>
      <c r="H244" s="27"/>
      <c r="I244" s="5"/>
      <c r="J244" s="5"/>
      <c r="K244" s="5"/>
      <c r="L244" s="5"/>
    </row>
    <row r="245" spans="1:12" x14ac:dyDescent="0.3">
      <c r="A245" s="18"/>
      <c r="B245" s="7"/>
      <c r="C245" s="8"/>
      <c r="D245" s="8"/>
      <c r="E245" s="39"/>
      <c r="F245" s="125"/>
      <c r="G245" s="121"/>
      <c r="H245" s="5"/>
      <c r="I245" s="5"/>
      <c r="J245" s="5"/>
      <c r="K245" s="5"/>
      <c r="L245" s="5"/>
    </row>
    <row r="246" spans="1:12" x14ac:dyDescent="0.3">
      <c r="A246" s="18"/>
      <c r="B246" s="7"/>
      <c r="C246" s="8"/>
      <c r="D246" s="8"/>
      <c r="E246" s="39"/>
      <c r="F246" s="125"/>
      <c r="G246" s="121"/>
      <c r="H246" s="5"/>
      <c r="I246" s="5"/>
      <c r="J246" s="5"/>
      <c r="K246" s="5"/>
      <c r="L246" s="5"/>
    </row>
    <row r="247" spans="1:12" x14ac:dyDescent="0.3">
      <c r="A247" s="18"/>
      <c r="B247" s="7"/>
      <c r="C247" s="8"/>
      <c r="D247" s="8"/>
      <c r="E247" s="39"/>
      <c r="F247" s="125"/>
      <c r="G247" s="121"/>
      <c r="H247" s="5"/>
      <c r="I247" s="5"/>
      <c r="J247" s="5"/>
      <c r="K247" s="5"/>
      <c r="L247" s="5"/>
    </row>
    <row r="248" spans="1:12" x14ac:dyDescent="0.3">
      <c r="A248" s="18"/>
      <c r="B248" s="7"/>
      <c r="C248" s="8"/>
      <c r="D248" s="8"/>
      <c r="E248" s="39"/>
      <c r="F248" s="125"/>
      <c r="G248" s="121"/>
      <c r="H248" s="5"/>
      <c r="I248" s="5"/>
      <c r="J248" s="5"/>
      <c r="K248" s="5"/>
      <c r="L248" s="5"/>
    </row>
    <row r="249" spans="1:12" x14ac:dyDescent="0.3">
      <c r="A249" s="18"/>
      <c r="B249" s="7"/>
      <c r="C249" s="8"/>
      <c r="D249" s="8"/>
      <c r="E249" s="39"/>
      <c r="F249" s="125"/>
      <c r="G249" s="121"/>
      <c r="H249" s="5"/>
      <c r="I249" s="5"/>
      <c r="J249" s="5"/>
      <c r="K249" s="5"/>
      <c r="L249" s="5"/>
    </row>
    <row r="250" spans="1:12" x14ac:dyDescent="0.3">
      <c r="A250" s="18"/>
      <c r="B250" s="7"/>
      <c r="C250" s="8"/>
      <c r="D250" s="8"/>
      <c r="E250" s="39"/>
      <c r="F250" s="125"/>
      <c r="G250" s="121"/>
      <c r="H250" s="5"/>
      <c r="I250" s="5"/>
      <c r="J250" s="5"/>
      <c r="K250" s="5"/>
      <c r="L250" s="5"/>
    </row>
    <row r="251" spans="1:12" x14ac:dyDescent="0.3">
      <c r="A251" s="18"/>
      <c r="B251" s="7"/>
      <c r="C251" s="8"/>
      <c r="D251" s="8"/>
      <c r="E251" s="39"/>
      <c r="F251" s="125"/>
      <c r="G251" s="121"/>
      <c r="H251" s="5"/>
      <c r="I251" s="5"/>
      <c r="J251" s="5"/>
      <c r="K251" s="5"/>
      <c r="L251" s="5"/>
    </row>
  </sheetData>
  <mergeCells count="10">
    <mergeCell ref="I5:I6"/>
    <mergeCell ref="J5:J6"/>
    <mergeCell ref="K5:K6"/>
    <mergeCell ref="L5:L6"/>
    <mergeCell ref="A5:A6"/>
    <mergeCell ref="B5:B6"/>
    <mergeCell ref="C5:D5"/>
    <mergeCell ref="E5:E6"/>
    <mergeCell ref="G5:G6"/>
    <mergeCell ref="H5:H6"/>
  </mergeCells>
  <pageMargins left="0.39370078740157499" right="0" top="0" bottom="0.39370078740157499" header="0.31496062992126" footer="0.31496062992126"/>
  <pageSetup scale="42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PIRM 2025 Q2</vt:lpstr>
      <vt:lpstr>'PIRM 2025 Q2'!Print_Area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Marie Chiong</cp:lastModifiedBy>
  <cp:lastPrinted>2025-08-18T09:09:00Z</cp:lastPrinted>
  <dcterms:created xsi:type="dcterms:W3CDTF">2024-09-03T07:13:45Z</dcterms:created>
  <dcterms:modified xsi:type="dcterms:W3CDTF">2025-09-03T00:45:14Z</dcterms:modified>
</cp:coreProperties>
</file>