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3EDC2A2-B593-495A-A1C4-C4FED2C0601C}" xr6:coauthVersionLast="45" xr6:coauthVersionMax="47" xr10:uidLastSave="{00000000-0000-0000-0000-000000000000}"/>
  <bookViews>
    <workbookView xWindow="-120" yWindow="-120" windowWidth="29040" windowHeight="15840" firstSheet="83" activeTab="8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G49" i="1741" s="1"/>
  <c r="D34" i="1741"/>
  <c r="D54" i="1741" s="1"/>
  <c r="H14" i="1741" s="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G49" i="1740" s="1"/>
  <c r="D34" i="1740"/>
  <c r="D54" i="1740" s="1"/>
  <c r="H14" i="1740" s="1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29" i="1739" s="1"/>
  <c r="H13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G49" i="1739" s="1"/>
  <c r="D34" i="1739"/>
  <c r="D54" i="1739" s="1"/>
  <c r="H14" i="1739" s="1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L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G49" i="1737" s="1"/>
  <c r="D35" i="1737"/>
  <c r="R34" i="1737"/>
  <c r="L12" i="1737" s="1"/>
  <c r="D12" i="1737" s="1"/>
  <c r="H34" i="1737"/>
  <c r="D34" i="1737"/>
  <c r="D54" i="1737" s="1"/>
  <c r="H14" i="1737" s="1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D54" i="1736" s="1"/>
  <c r="H14" i="1736" s="1"/>
  <c r="R34" i="1736"/>
  <c r="L12" i="1736" s="1"/>
  <c r="D12" i="1736" s="1"/>
  <c r="H34" i="1736"/>
  <c r="G49" i="1736" s="1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G49" i="1735" s="1"/>
  <c r="D34" i="1735"/>
  <c r="D54" i="1735" s="1"/>
  <c r="H14" i="1735" s="1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29" i="1733" s="1"/>
  <c r="H13" i="1733" s="1"/>
  <c r="H15" i="1733" s="1"/>
  <c r="H29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G49" i="1733" s="1"/>
  <c r="D34" i="1733"/>
  <c r="D54" i="1733" s="1"/>
  <c r="H14" i="1733" s="1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G49" i="1732" s="1"/>
  <c r="D34" i="1732"/>
  <c r="D54" i="1732" s="1"/>
  <c r="H14" i="1732" s="1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G49" i="1731" s="1"/>
  <c r="D34" i="1731"/>
  <c r="D54" i="1731" s="1"/>
  <c r="H14" i="1731" s="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51" i="1749" l="1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H15" i="1741" s="1"/>
  <c r="H29" i="1741" s="1"/>
  <c r="G51" i="1741" s="1"/>
  <c r="D29" i="1740"/>
  <c r="H13" i="1740" s="1"/>
  <c r="H15" i="1740" s="1"/>
  <c r="H29" i="1740" s="1"/>
  <c r="G51" i="1740"/>
  <c r="H15" i="1739"/>
  <c r="H29" i="1739" s="1"/>
  <c r="G51" i="1739" s="1"/>
  <c r="D29" i="1738"/>
  <c r="H13" i="1738" s="1"/>
  <c r="H15" i="1738" s="1"/>
  <c r="H29" i="1738" s="1"/>
  <c r="G51" i="1738" s="1"/>
  <c r="D29" i="1737"/>
  <c r="H13" i="1737" s="1"/>
  <c r="H15" i="1737" s="1"/>
  <c r="H29" i="1737" s="1"/>
  <c r="G51" i="1737" s="1"/>
  <c r="D29" i="1736"/>
  <c r="H13" i="1736" s="1"/>
  <c r="H15" i="1736" s="1"/>
  <c r="H29" i="1736" s="1"/>
  <c r="G51" i="1736"/>
  <c r="D29" i="1735"/>
  <c r="H13" i="1735" s="1"/>
  <c r="H15" i="1735" s="1"/>
  <c r="H29" i="1735" s="1"/>
  <c r="G51" i="1735" s="1"/>
  <c r="D29" i="1734"/>
  <c r="H13" i="1734" s="1"/>
  <c r="H15" i="1734" s="1"/>
  <c r="H29" i="1734" s="1"/>
  <c r="G51" i="1734" s="1"/>
  <c r="G51" i="1733"/>
  <c r="D29" i="1732"/>
  <c r="H13" i="1732" s="1"/>
  <c r="H15" i="1732" s="1"/>
  <c r="H29" i="1732" s="1"/>
  <c r="G51" i="1732"/>
  <c r="D29" i="1731"/>
  <c r="H13" i="1731" s="1"/>
  <c r="H15" i="1731" s="1"/>
  <c r="H29" i="1731" s="1"/>
  <c r="G51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D29" i="1730" l="1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<sst xmlns="http://schemas.openxmlformats.org/spreadsheetml/2006/main" count="14745" uniqueCount="234">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</sst>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ED2FE-36EB-414F-94FF-9BD26DACC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062ED3-00D9-4566-B788-B68BFA603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E95DC6-D280-45C9-B509-CDB586BB2D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F4D322-E369-4835-89AF-625F209C9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FD8DD-5D2B-4D26-8FDB-9C1F2FCAE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EF4608-1BB8-446F-B398-73CB4F109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46188-99B9-4256-99A5-839525DD9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D9CB3-9382-46B2-BFC1-6B93DBC3D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E921C-50C5-4198-8CE0-CE93FFAA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85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8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75</v>
      </c>
      <c r="D9" s="13">
        <f t="shared" si="1"/>
        <v>54975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443015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77991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365024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>
        <v>8</v>
      </c>
      <c r="D22" s="48">
        <f t="shared" si="1"/>
        <v>5360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96" t="s">
        <v>55</v>
      </c>
      <c r="G29" s="197"/>
      <c r="H29" s="200">
        <f>H15-H16-H17-H18-H19-H20-H22-H23-H24+H26+H27</f>
        <v>362054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8">
        <f>F35*G35</f>
        <v>43500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8">
        <v>47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12">
        <v>54216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12">
        <v>188602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365435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24</v>
      </c>
      <c r="D50" s="12">
        <f>C50*1.5</f>
        <v>36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3381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728</v>
      </c>
      <c r="D6" s="13">
        <f t="shared" ref="D6:D28" si="1">C6*L6</f>
        <v>554008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16</v>
      </c>
      <c r="D11" s="13">
        <f t="shared" si="1"/>
        <v>18720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23+3</f>
        <v>26</v>
      </c>
      <c r="D12" s="48">
        <f t="shared" si="1"/>
        <v>25792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685162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145168.5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539993.5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96" t="s">
        <v>55</v>
      </c>
      <c r="G29" s="197"/>
      <c r="H29" s="200">
        <f>H15-H16-H17-H18-H19-H20-H22-H23-H24+H26+H27+H28</f>
        <v>537221.5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8">
        <f t="shared" ref="H34:H39" si="2">F34*G34</f>
        <v>229000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8">
        <f t="shared" si="2"/>
        <v>48500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12">
        <v>258954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536674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25</v>
      </c>
      <c r="D50" s="12">
        <f>C50*1.5</f>
        <v>37.5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419083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68183.25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350899.75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10">
        <v>1440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96" t="s">
        <v>55</v>
      </c>
      <c r="G29" s="197"/>
      <c r="H29" s="200">
        <f>H15-H16-H17-H18-H19-H20-H22-H23-H24+H26+H27</f>
        <v>347323.75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8">
        <f>F35*G35</f>
        <v>29000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12">
        <v>139104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12">
        <v>45689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346817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-506.75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463</v>
      </c>
      <c r="D6" s="13">
        <f t="shared" ref="D6:D28" si="1">C6*L6</f>
        <v>352343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f>120-5</f>
        <v>115</v>
      </c>
      <c r="D9" s="13">
        <f t="shared" si="1"/>
        <v>84295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24</v>
      </c>
      <c r="D13" s="48">
        <f t="shared" si="1"/>
        <v>7368</v>
      </c>
      <c r="F13" s="173" t="s">
        <v>36</v>
      </c>
      <c r="G13" s="174"/>
      <c r="H13" s="175">
        <f>D29</f>
        <v>463474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115968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347506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10">
        <v>92560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12">
        <v>84449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96" t="s">
        <v>55</v>
      </c>
      <c r="G29" s="197"/>
      <c r="H29" s="200">
        <f>H15-H16-H17-H18-H19-H20-H22-H23-H24+H26+H27+H28</f>
        <v>336803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8">
        <f t="shared" ref="H34:H39" si="2">F34*G34</f>
        <v>19000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12">
        <v>188388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12">
        <v>84449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292745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-44058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501</v>
      </c>
      <c r="D6" s="13">
        <f t="shared" ref="D6:D28" si="1">C6*L6</f>
        <v>381261</v>
      </c>
      <c r="F6" s="151" t="s">
        <v>16</v>
      </c>
      <c r="G6" s="153" t="s">
        <v>155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173" t="s">
        <v>36</v>
      </c>
      <c r="G13" s="174"/>
      <c r="H13" s="175">
        <f>D29</f>
        <v>392761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57342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335419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96" t="s">
        <v>55</v>
      </c>
      <c r="G29" s="197"/>
      <c r="H29" s="200">
        <f>H15-H16-H17-H18-H19-H20-H22-H23-H24+H26+H27</f>
        <v>332839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8">
        <f>F34*G34</f>
        <v>186000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8">
        <f t="shared" ref="H35:H39" si="2">F35*G35</f>
        <v>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12">
        <v>139756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332638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30</v>
      </c>
      <c r="D50" s="12">
        <f>C50*1.5</f>
        <v>45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-201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735</v>
      </c>
      <c r="D6" s="13">
        <f t="shared" ref="D6:D28" si="1">C6*L6</f>
        <v>559335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22</v>
      </c>
      <c r="D13" s="48">
        <f t="shared" si="1"/>
        <v>6754</v>
      </c>
      <c r="F13" s="173" t="s">
        <v>36</v>
      </c>
      <c r="G13" s="174"/>
      <c r="H13" s="175">
        <f>D29</f>
        <v>667630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100451.25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567178.75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96" t="s">
        <v>55</v>
      </c>
      <c r="G29" s="197"/>
      <c r="H29" s="200">
        <f>H15-H16-H17-H18-H19-H20-H22-H23-H24+H26+H27</f>
        <v>565022.75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8">
        <f>F34*G34</f>
        <v>242000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8">
        <f>F35*G35</f>
        <v>67500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58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12">
        <v>112763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12">
        <v>142785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12</v>
      </c>
      <c r="D49" s="12">
        <f>C49*42</f>
        <v>504</v>
      </c>
      <c r="F49" s="253" t="s">
        <v>86</v>
      </c>
      <c r="G49" s="200">
        <f>H34+H35+H36+H37+H38+H39+H40+H41+G42+H44+H45+H46</f>
        <v>566156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1133.25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633</v>
      </c>
      <c r="D6" s="13">
        <f t="shared" ref="D6:D28" si="1">C6*L6</f>
        <v>481713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509943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74673.75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435269.25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96" t="s">
        <v>55</v>
      </c>
      <c r="G29" s="197"/>
      <c r="H29" s="200">
        <f>H15-H16-H17-H18-H19-H20-H22-H23-H24+H26+H27+H28</f>
        <v>435269.25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8">
        <f t="shared" ref="H34:H39" si="2">F34*G34</f>
        <v>225000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8">
        <f t="shared" si="2"/>
        <v>150000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8">
        <f t="shared" si="2"/>
        <v>3600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72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12">
        <v>56000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435392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581</v>
      </c>
      <c r="D6" s="13">
        <f t="shared" ref="D6:D28" si="1">C6*L6</f>
        <v>442141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41</v>
      </c>
      <c r="D9" s="13">
        <f t="shared" si="1"/>
        <v>30053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486638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85668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400970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10">
        <v>131647</v>
      </c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96" t="s">
        <v>55</v>
      </c>
      <c r="G29" s="197"/>
      <c r="H29" s="200">
        <f>H15-H16-H17-H18-H19-H20-H22-H23-H24+H26+H27</f>
        <v>266173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8">
        <f>F34*G34</f>
        <v>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7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8">
        <f t="shared" si="2"/>
        <v>4000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ref="H38:H39" si="3">F38*G38</f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3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12">
        <v>198198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24</v>
      </c>
      <c r="D46" s="12">
        <f>C46*1.5</f>
        <v>36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264236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-1937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614-273</f>
        <v>341</v>
      </c>
      <c r="D6" s="13">
        <f t="shared" ref="D6:D28" si="1">C6*L6</f>
        <v>259501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13</v>
      </c>
      <c r="D9" s="13">
        <f t="shared" si="1"/>
        <v>9529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275314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52389.75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222924.25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10">
        <v>173644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96" t="s">
        <v>55</v>
      </c>
      <c r="G29" s="197"/>
      <c r="H29" s="200">
        <f>H15-H16-H17-H18-H19-H20-H22-H23-H24+H26+H27</f>
        <v>47366.25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8">
        <f>F34*G34</f>
        <v>26000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8">
        <f t="shared" si="2"/>
        <v>3400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142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47242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523</v>
      </c>
      <c r="D6" s="13">
        <f t="shared" ref="D6:D28" si="1">C6*L6</f>
        <v>398003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13</v>
      </c>
      <c r="D13" s="48">
        <f t="shared" si="1"/>
        <v>3991</v>
      </c>
      <c r="F13" s="173" t="s">
        <v>36</v>
      </c>
      <c r="G13" s="174"/>
      <c r="H13" s="175">
        <f>D29</f>
        <v>416738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78" t="s">
        <v>39</v>
      </c>
      <c r="G14" s="179"/>
      <c r="H14" s="180">
        <f>D54</f>
        <v>113626.5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303111.5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96" t="s">
        <v>55</v>
      </c>
      <c r="G29" s="197"/>
      <c r="H29" s="200">
        <f>H15-H16-H17-H18-H19-H20-H22-H23-H24+H26+H27+H28</f>
        <v>300525.5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8">
        <f t="shared" ref="H34:H39" si="2"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8">
        <f t="shared" si="2"/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8">
        <f t="shared" si="2"/>
        <v>4100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12">
        <v>234325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34</v>
      </c>
      <c r="D46" s="12">
        <f>C46*1.5</f>
        <v>51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300175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-350.5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450</v>
      </c>
      <c r="D6" s="13">
        <f t="shared" ref="D6:D28" si="1">C6*L6</f>
        <v>342450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364269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78" t="s">
        <v>39</v>
      </c>
      <c r="G14" s="179"/>
      <c r="H14" s="180">
        <f>D54</f>
        <v>53587.5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310681.5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6">
        <v>131647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96" t="s">
        <v>55</v>
      </c>
      <c r="G29" s="197"/>
      <c r="H29" s="200">
        <f>H15-H16-H17-H18-H19-H20-H22-H23-H24+H26+H27</f>
        <v>440264.5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8">
        <f>F34*G34</f>
        <v>243000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8">
        <f t="shared" ref="H35:H39" si="2">F35*G35</f>
        <v>50500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8">
        <f t="shared" si="2"/>
        <v>12800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8">
        <f t="shared" si="2"/>
        <v>2300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12">
        <v>131647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440318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 t="s">
        <v>179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178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6">
        <v>7281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6">
        <v>1000</v>
      </c>
      <c r="I27" s="217"/>
      <c r="J27" s="21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6">
        <v>3130</v>
      </c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11411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1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/>
      <c r="H44" s="212">
        <v>11411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0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11411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177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380</v>
      </c>
      <c r="D6" s="13">
        <f t="shared" ref="D6:D28" si="1">C6*L6</f>
        <v>289180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84</v>
      </c>
      <c r="D9" s="13">
        <f t="shared" si="1"/>
        <v>61572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3+1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383641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52228.5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331412.5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6">
        <v>173644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96" t="s">
        <v>55</v>
      </c>
      <c r="G29" s="197"/>
      <c r="H29" s="200">
        <f>H15-H16-H17-H18-H19-H20-H22-H23-H24+H26+H27</f>
        <v>503758.5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8">
        <f t="shared" si="2"/>
        <v>15100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8">
        <f t="shared" si="2"/>
        <v>16750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12">
        <v>139318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12">
        <v>173644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503587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-171.5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707</v>
      </c>
      <c r="D6" s="13">
        <f t="shared" ref="D6:D28" si="1">C6*L6</f>
        <v>538027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555289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79440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475849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96" t="s">
        <v>55</v>
      </c>
      <c r="G29" s="197"/>
      <c r="H29" s="200">
        <f>H15-H16-H17-H18-H19-H20-H22-H23-H24+H26+H27+H28</f>
        <v>471967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8">
        <f t="shared" ref="H34:H39" si="2">F34*G34</f>
        <v>262000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8">
        <f t="shared" si="2"/>
        <v>201000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8">
        <f t="shared" si="2"/>
        <v>6800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470508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-1459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263957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52866.75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211090.25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96" t="s">
        <v>55</v>
      </c>
      <c r="G29" s="197"/>
      <c r="H29" s="200">
        <f>H15-H16-H17-H18-H19-H20-H22-H23-H24+H26+H27</f>
        <v>211090.25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8">
        <f>F34*G34</f>
        <v>199000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8">
        <f t="shared" si="2"/>
        <v>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10004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215154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36</v>
      </c>
      <c r="D50" s="12">
        <f>C50*1.5</f>
        <v>54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4063.75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529</v>
      </c>
      <c r="D6" s="13">
        <f t="shared" ref="D6:D28" si="1">C6*L6</f>
        <v>402569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8+1+1</f>
        <v>10</v>
      </c>
      <c r="D12" s="48">
        <f t="shared" si="1"/>
        <v>9920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434667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66066.75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368600.25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96" t="s">
        <v>55</v>
      </c>
      <c r="G29" s="197"/>
      <c r="H29" s="200">
        <f>H15-H16-H17-H18-H19-H20-H22-H23-H24+H26+H27</f>
        <v>365498.25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8">
        <f>F34*G34</f>
        <v>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>F35*G35</f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8">
        <f t="shared" si="2"/>
        <v>7300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165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12">
        <v>301634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365419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-79.25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647</v>
      </c>
      <c r="D6" s="13">
        <f t="shared" ref="D6:D28" si="1">C6*L6</f>
        <v>492367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498507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99282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399225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96" t="s">
        <v>55</v>
      </c>
      <c r="G29" s="197"/>
      <c r="H29" s="200">
        <f>H15-H16-H17-H18-H19-H20-H22-H23-H24+H26+H27+H28</f>
        <v>395343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8">
        <f t="shared" ref="H34:H39" si="2">F34*G34</f>
        <v>395000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34</v>
      </c>
      <c r="D49" s="12">
        <f>C49*42</f>
        <v>1428</v>
      </c>
      <c r="F49" s="253" t="s">
        <v>86</v>
      </c>
      <c r="G49" s="200">
        <f>H34+H35+H36+H37+H38+H39+H40+H41+G42+H44+H45+H46</f>
        <v>395313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317</v>
      </c>
      <c r="D6" s="13">
        <f t="shared" ref="D6:D28" si="1">C6*L6</f>
        <v>241237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273073.33333333331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45388.5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227684.83333333331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96" t="s">
        <v>55</v>
      </c>
      <c r="G29" s="197"/>
      <c r="H29" s="200">
        <f>H15-H16-H17-H18-H19-H20-H22-H23-H24+H26+H27</f>
        <v>226610.83333333331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8">
        <f t="shared" ref="H35:H39" si="2">F35*G35</f>
        <v>73500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225050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-1560.8333333333139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344</v>
      </c>
      <c r="D6" s="13">
        <f t="shared" ref="D6:D28" si="1">C6*L6</f>
        <v>261784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78</v>
      </c>
      <c r="D9" s="13">
        <f t="shared" si="1"/>
        <v>57174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341782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52036.5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289745.5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96" t="s">
        <v>55</v>
      </c>
      <c r="G29" s="197"/>
      <c r="H29" s="200">
        <f>H15-H16-H17-H18-H19-H20-H22-H23-H24+H26+H27</f>
        <v>288389.5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8">
        <f>F34*G34</f>
        <v>83000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8">
        <f>F35*G35</f>
        <v>25000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8">
        <f t="shared" ref="H36:H39" si="2">F36*G36</f>
        <v>1200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8">
        <f t="shared" si="2"/>
        <v>17100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12">
        <v>84877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12">
        <v>74828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288531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141.5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467</v>
      </c>
      <c r="D6" s="13">
        <f t="shared" ref="D6:D28" si="1">C6*L6</f>
        <v>355387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70</v>
      </c>
      <c r="D8" s="13">
        <f t="shared" si="1"/>
        <v>76510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458758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63504.75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395253.25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96" t="s">
        <v>55</v>
      </c>
      <c r="G29" s="197"/>
      <c r="H29" s="200">
        <f>H15-H16-H17-H18-H19-H20-H22-H23-H24+H26+H27+H28</f>
        <v>395253.25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8">
        <f t="shared" ref="H34:H39" si="2">F34*G34</f>
        <v>233000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8">
        <f t="shared" si="2"/>
        <v>4900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62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12">
        <v>73477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20198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12">
        <v>27000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395307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250831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44389.5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206441.5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101</v>
      </c>
      <c r="C22" s="10">
        <v>1</v>
      </c>
      <c r="D22" s="48">
        <f t="shared" si="1"/>
        <v>1667</v>
      </c>
      <c r="F22" s="72"/>
      <c r="G22" s="73"/>
      <c r="H22" s="210"/>
      <c r="I22" s="210"/>
      <c r="J22" s="21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96" t="s">
        <v>55</v>
      </c>
      <c r="G29" s="197"/>
      <c r="H29" s="200">
        <f>H15-H16-H17-H18-H19-H20-H22-H23-H24+H26+H27</f>
        <v>205265.5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8">
        <f>F34*G34</f>
        <v>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8">
        <f t="shared" ref="H35:H39" si="2">F35*G35</f>
        <v>16000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8">
        <f>F36*G36</f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8">
        <f t="shared" si="2"/>
        <v>14200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8">
        <f t="shared" si="2"/>
        <v>650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228">
        <v>34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12">
        <v>124746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205450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184.5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394</v>
      </c>
      <c r="D6" s="13">
        <f t="shared" ref="D6:D28" si="1">C6*L6</f>
        <v>299834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317305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75464.25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241840.75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96" t="s">
        <v>55</v>
      </c>
      <c r="G29" s="197"/>
      <c r="H29" s="200">
        <f>H15-H16-H17-H18-H19-H20-H22-H23-H24+H26+H27</f>
        <v>239536.75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8">
        <f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8">
        <f>F35*G35</f>
        <v>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12">
        <v>44070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12">
        <v>139104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239452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233</v>
      </c>
      <c r="D6" s="13">
        <f t="shared" ref="D6:D28" si="1">C6*L6</f>
        <v>177313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3</v>
      </c>
      <c r="D8" s="13">
        <f t="shared" si="1"/>
        <v>3279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3</v>
      </c>
      <c r="D11" s="13">
        <f t="shared" si="1"/>
        <v>3510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7</v>
      </c>
      <c r="D13" s="48">
        <f t="shared" si="1"/>
        <v>2149</v>
      </c>
      <c r="F13" s="173" t="s">
        <v>36</v>
      </c>
      <c r="G13" s="174"/>
      <c r="H13" s="175">
        <f>D29</f>
        <v>228543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78" t="s">
        <v>39</v>
      </c>
      <c r="G14" s="179"/>
      <c r="H14" s="180">
        <f>D54</f>
        <v>28542.75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200000.25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10">
        <v>99507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12">
        <v>92560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96" t="s">
        <v>55</v>
      </c>
      <c r="G29" s="197"/>
      <c r="H29" s="200">
        <f>H15-H16-H17-H18-H19-H20-H22-H23-H24+H26+H27+H28</f>
        <v>193053.25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8">
        <f t="shared" si="2"/>
        <v>14500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12">
        <v>11432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12">
        <v>30888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12">
        <v>92560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192239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42</v>
      </c>
      <c r="D50" s="12">
        <f>C50*1.5</f>
        <v>63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-814.25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360378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53643.75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306734.25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96" t="s">
        <v>55</v>
      </c>
      <c r="G29" s="197"/>
      <c r="H29" s="200">
        <f>H15-H16-H17-H18-H19-H20-H22-H23-H24+H26+H27</f>
        <v>304082.25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8">
        <f t="shared" ref="H35:H39" si="2">F35*G35</f>
        <v>133500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8">
        <f t="shared" si="2"/>
        <v>38400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8">
        <f t="shared" si="2"/>
        <v>8850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8">
        <v>61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304011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-71.25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437</v>
      </c>
      <c r="D6" s="13">
        <f t="shared" ref="D6:D28" si="1">C6*L6</f>
        <v>332557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429225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84082.5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345142.5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96" t="s">
        <v>55</v>
      </c>
      <c r="G29" s="197"/>
      <c r="H29" s="200">
        <f>H15-H16-H17-H18-H19-H20-H22-H23-H24+H26+H27</f>
        <v>343754.5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8">
        <f>F34*G34</f>
        <v>66000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8">
        <f t="shared" si="2"/>
        <v>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8">
        <f t="shared" si="2"/>
        <v>1750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12">
        <v>140724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12">
        <v>108088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343062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-692.5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355</v>
      </c>
      <c r="D6" s="13">
        <f t="shared" ref="D6:D28" si="1">C6*L6</f>
        <v>270155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308880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123354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185526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7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96" t="s">
        <v>55</v>
      </c>
      <c r="G29" s="197"/>
      <c r="H29" s="200">
        <f>H15-H16-H17-H18-H19-H20-H22-H23-H24+H26+H27+H28</f>
        <v>184212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8">
        <f t="shared" ref="H34:H39" si="2"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8">
        <f t="shared" si="2"/>
        <v>10500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8">
        <f t="shared" si="2"/>
        <v>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12">
        <v>69378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25500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184548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394-63</f>
        <v>331</v>
      </c>
      <c r="D6" s="13">
        <f t="shared" ref="D6:D28" si="1">C6*L6</f>
        <v>251891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54-14</f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295463.33333333331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42937.5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252525.83333333331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22"/>
      <c r="I28" s="223"/>
      <c r="J28" s="22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96" t="s">
        <v>55</v>
      </c>
      <c r="G29" s="197"/>
      <c r="H29" s="200">
        <f>H15-H16-H17-H18-H19-H20-H22-H23-H24+H26+H27</f>
        <v>251343.83333333331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8">
        <f>F34*G34</f>
        <v>93000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8">
        <f t="shared" ref="H35:H39" si="2">F35*G35</f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8">
        <f>F36*G36</f>
        <v>1400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8">
        <f t="shared" si="2"/>
        <v>10000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228">
        <v>50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12">
        <v>131773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30</v>
      </c>
      <c r="D49" s="12">
        <f>C49*42</f>
        <v>1260</v>
      </c>
      <c r="F49" s="253" t="s">
        <v>86</v>
      </c>
      <c r="G49" s="200">
        <f>H34+H35+H36+H37+H38+H39+H40+H41+G42+H44+H45+H46</f>
        <v>250423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-920.83333333331393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302382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67329.75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235052.25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96" t="s">
        <v>55</v>
      </c>
      <c r="G29" s="197"/>
      <c r="H29" s="200">
        <f>H15-H16-H17-H18-H19-H20-H22-H23-H24+H26+H27</f>
        <v>233432.25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8">
        <f>F34*G34</f>
        <v>87000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8">
        <f>F35*G35</f>
        <v>24000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8">
        <f t="shared" si="2"/>
        <v>3900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8">
        <f t="shared" si="2"/>
        <v>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12">
        <v>117189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233498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65.75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509</v>
      </c>
      <c r="D6" s="13">
        <f t="shared" ref="D6:D28" si="1">C6*L6</f>
        <v>387349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82</v>
      </c>
      <c r="D9" s="13">
        <f t="shared" si="1"/>
        <v>60106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173" t="s">
        <v>36</v>
      </c>
      <c r="G13" s="174"/>
      <c r="H13" s="175">
        <f>D29</f>
        <v>453420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80525.25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372894.75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96" t="s">
        <v>55</v>
      </c>
      <c r="G29" s="197"/>
      <c r="H29" s="200">
        <f>H15-H16-H17-H18-H19-H20-H22-H23-H24+H26+H27</f>
        <v>369384.75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8">
        <f>F34*G34</f>
        <v>101000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8">
        <f t="shared" ref="H35:H39" si="2">F35*G35</f>
        <v>48000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4035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12">
        <v>216075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35</v>
      </c>
      <c r="D46" s="12">
        <f>C46*1.5</f>
        <v>52.5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369410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164919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24184.5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140734.5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96" t="s">
        <v>55</v>
      </c>
      <c r="G29" s="197"/>
      <c r="H29" s="200">
        <f>H15-H16-H17-H18-H19-H20-H22-H23-H24+H26+H27</f>
        <v>139666.5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8">
        <f>F35*G35</f>
        <v>17000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12">
        <v>84323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139523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-143.5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503</v>
      </c>
      <c r="D6" s="13">
        <f t="shared" ref="D6:D28" si="1">C6*L6</f>
        <v>382783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16</v>
      </c>
      <c r="D13" s="48">
        <f t="shared" si="1"/>
        <v>4912</v>
      </c>
      <c r="F13" s="173" t="s">
        <v>36</v>
      </c>
      <c r="G13" s="174"/>
      <c r="H13" s="175">
        <f>D29</f>
        <v>414803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93813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320990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96" t="s">
        <v>55</v>
      </c>
      <c r="G29" s="197"/>
      <c r="H29" s="200">
        <f>H15-H16-H17-H18-H19-H20-H22-H23-H24+H26+H27+H28</f>
        <v>318398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8">
        <f t="shared" ref="H34:H39" si="2">F34*G34</f>
        <v>61000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 t="shared" si="2"/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12">
        <v>252228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318366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285</v>
      </c>
      <c r="D6" s="13">
        <f t="shared" ref="D6:D28" si="1">C6*L6</f>
        <v>216885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238821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19</v>
      </c>
      <c r="D14" s="31">
        <f t="shared" si="1"/>
        <v>209</v>
      </c>
      <c r="F14" s="178" t="s">
        <v>39</v>
      </c>
      <c r="G14" s="179"/>
      <c r="H14" s="180">
        <f>D54</f>
        <v>59093.25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179727.75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96" t="s">
        <v>55</v>
      </c>
      <c r="G29" s="197"/>
      <c r="H29" s="200">
        <f>H15-H16-H17-H18-H19-H20-H22-H23-H24+H26+H27</f>
        <v>178431.75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8">
        <f>F34*G34</f>
        <v>44000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8">
        <f t="shared" si="2"/>
        <v>4500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8">
        <f t="shared" si="2"/>
        <v>1050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12">
        <v>117436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178429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421</v>
      </c>
      <c r="D6" s="13">
        <f t="shared" ref="D6:D28" si="1">C6*L6</f>
        <v>320381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334136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59604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274532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96" t="s">
        <v>55</v>
      </c>
      <c r="G29" s="197"/>
      <c r="H29" s="200">
        <f>H15-H16-H17-H18-H19-H20-H22-H23-H24+H26+H27</f>
        <v>272450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8">
        <f>F35*G35</f>
        <v>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8">
        <f t="shared" si="2"/>
        <v>3000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8">
        <f t="shared" si="2"/>
        <v>6300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12">
        <v>177449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272007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-443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210</v>
      </c>
      <c r="D6" s="13">
        <f t="shared" ref="D6:D28" si="1">C6*L6</f>
        <v>159810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3+2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213357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78" t="s">
        <v>39</v>
      </c>
      <c r="G14" s="179"/>
      <c r="H14" s="180">
        <f>D54</f>
        <v>30288.75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183068.25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96" t="s">
        <v>55</v>
      </c>
      <c r="G29" s="197"/>
      <c r="H29" s="200">
        <f>H15-H16-H17-H18-H19-H20-H22-H23-H24+H26+H27+H28</f>
        <v>182754.37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8">
        <f t="shared" ref="H34:H39" si="2">F34*G34</f>
        <v>149000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8">
        <f t="shared" si="2"/>
        <v>28000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8">
        <f t="shared" si="2"/>
        <v>4800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182881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126.63000000000466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346</v>
      </c>
      <c r="D6" s="13">
        <f t="shared" ref="D6:D28" si="1">C6*L6</f>
        <v>263306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282677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41862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240815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96" t="s">
        <v>55</v>
      </c>
      <c r="G29" s="197"/>
      <c r="H29" s="200">
        <f>H15-H16-H17-H18-H19-H20-H22-H23-H24+H26+H27</f>
        <v>239519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8">
        <f>F34*G34</f>
        <v>180000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8">
        <f t="shared" ref="H35:H39" si="2">F35*G35</f>
        <v>12000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8">
        <f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8">
        <f t="shared" si="2"/>
        <v>33800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8">
        <f t="shared" si="2"/>
        <v>10400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103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12">
        <v>3308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240031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512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241</v>
      </c>
      <c r="D6" s="13">
        <f t="shared" ref="D6:D28" si="1">C6*L6</f>
        <v>183401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107</v>
      </c>
      <c r="D9" s="13">
        <f t="shared" si="1"/>
        <v>78431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20</v>
      </c>
      <c r="D11" s="13">
        <f t="shared" si="1"/>
        <v>23400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21+3+3</f>
        <v>27</v>
      </c>
      <c r="D12" s="48">
        <f t="shared" si="1"/>
        <v>26784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400123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77359.5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15</f>
        <v>15</v>
      </c>
      <c r="D15" s="31">
        <f t="shared" si="1"/>
        <v>9300</v>
      </c>
      <c r="F15" s="183" t="s">
        <v>40</v>
      </c>
      <c r="G15" s="174"/>
      <c r="H15" s="184">
        <f>H13-H14</f>
        <v>322763.5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138</v>
      </c>
      <c r="C24" s="10">
        <v>1</v>
      </c>
      <c r="D24" s="48">
        <f t="shared" si="1"/>
        <v>1277</v>
      </c>
      <c r="F24" s="38"/>
      <c r="G24" s="37"/>
      <c r="H24" s="211"/>
      <c r="I24" s="212"/>
      <c r="J24" s="21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205</v>
      </c>
      <c r="C26" s="10">
        <v>1</v>
      </c>
      <c r="D26" s="48">
        <f t="shared" si="1"/>
        <v>1242</v>
      </c>
      <c r="F26" s="64"/>
      <c r="G26" s="59"/>
      <c r="H26" s="216"/>
      <c r="I26" s="217"/>
      <c r="J26" s="21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96" t="s">
        <v>55</v>
      </c>
      <c r="G29" s="197"/>
      <c r="H29" s="200">
        <f>H15-H16-H17-H18-H19-H20-H22-H23-H24+H26+H27</f>
        <v>322763.5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8">
        <f>F34*G34</f>
        <v>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8">
        <f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12">
        <v>296913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71</v>
      </c>
      <c r="D45" s="12">
        <f>C45*84</f>
        <v>5964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321515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347</v>
      </c>
      <c r="D6" s="13">
        <f t="shared" ref="D6:D28" si="1">C6*L6</f>
        <v>264067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360136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47431.5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312704.5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96" t="s">
        <v>55</v>
      </c>
      <c r="G29" s="197"/>
      <c r="H29" s="200">
        <f>H15-H16-H17-H18-H19-H20-H22-H23-H24+H26+H27+H28</f>
        <v>312704.5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8">
        <f t="shared" ref="H34:H39" si="2">F34*G34</f>
        <v>268000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8">
        <f t="shared" si="2"/>
        <v>5400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8">
        <f t="shared" si="2"/>
        <v>2050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8">
        <f t="shared" si="2"/>
        <v>1140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67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12">
        <v>458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313215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156</v>
      </c>
      <c r="D6" s="13">
        <f t="shared" ref="D6:D28" si="1">C6*L6</f>
        <v>118716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39</v>
      </c>
      <c r="D9" s="13">
        <f t="shared" si="1"/>
        <v>28587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150960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23091.75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127868.25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96" t="s">
        <v>55</v>
      </c>
      <c r="G29" s="197"/>
      <c r="H29" s="200">
        <f>H15-H16-H17-H18-H19-H20-H22-H23-H24+H26+H27</f>
        <v>127868.25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8">
        <f t="shared" si="2"/>
        <v>950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623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125173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-2695.25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205815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83061.75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122753.25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96" t="s">
        <v>55</v>
      </c>
      <c r="G29" s="197"/>
      <c r="H29" s="200">
        <f>H15-H16-H17-H18-H19-H20-H22-H23-H24+H26+H27</f>
        <v>121637.25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8">
        <f>F34*G34</f>
        <v>84000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8">
        <f>F35*G35</f>
        <v>21500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8">
        <f t="shared" ref="H36:H39" si="2">F36*G36</f>
        <v>1000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8">
        <f t="shared" si="2"/>
        <v>12200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</v>
      </c>
      <c r="D44" s="12">
        <f>C44*120</f>
        <v>1200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121200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-437.25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168</v>
      </c>
      <c r="D6" s="13">
        <f t="shared" ref="D6:D28" si="1">C6*L6</f>
        <v>127848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11</v>
      </c>
      <c r="D8" s="13">
        <f t="shared" si="1"/>
        <v>12023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117</v>
      </c>
      <c r="D9" s="13">
        <f t="shared" si="1"/>
        <v>85761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21</v>
      </c>
      <c r="D10" s="13">
        <f t="shared" si="1"/>
        <v>21672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29</v>
      </c>
      <c r="D11" s="13">
        <f t="shared" si="1"/>
        <v>33930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15+6</f>
        <v>21</v>
      </c>
      <c r="D12" s="48">
        <f t="shared" si="1"/>
        <v>20832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346953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78" t="s">
        <v>39</v>
      </c>
      <c r="G14" s="179"/>
      <c r="H14" s="180">
        <f>D54</f>
        <v>73926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16</f>
        <v>16</v>
      </c>
      <c r="D15" s="31">
        <f t="shared" si="1"/>
        <v>9920</v>
      </c>
      <c r="F15" s="183" t="s">
        <v>40</v>
      </c>
      <c r="G15" s="174"/>
      <c r="H15" s="184">
        <f>H13-H14</f>
        <v>273027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208</v>
      </c>
      <c r="C24" s="84">
        <v>1</v>
      </c>
      <c r="D24" s="48">
        <f t="shared" si="1"/>
        <v>1728</v>
      </c>
      <c r="F24" s="77"/>
      <c r="G24" s="79"/>
      <c r="H24" s="263"/>
      <c r="I24" s="264"/>
      <c r="J24" s="26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12"/>
      <c r="I26" s="212"/>
      <c r="J26" s="21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96" t="s">
        <v>55</v>
      </c>
      <c r="G29" s="197"/>
      <c r="H29" s="200">
        <f>H15-H16-H17-H18-H19-H20-H22-H23-H24+H26+H27+H28</f>
        <v>273027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8">
        <f t="shared" ref="H34:H39" si="2">F34*G34</f>
        <v>45000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8">
        <f t="shared" si="2"/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8">
        <f t="shared" si="2"/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12">
        <v>164812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12">
        <v>20176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12">
        <v>26000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273161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250</v>
      </c>
      <c r="D6" s="13">
        <f t="shared" ref="D6:D28" si="1">C6*L6</f>
        <v>190250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173" t="s">
        <v>36</v>
      </c>
      <c r="G13" s="174"/>
      <c r="H13" s="175">
        <f>D29</f>
        <v>231241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34290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196951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96" t="s">
        <v>55</v>
      </c>
      <c r="G29" s="197"/>
      <c r="H29" s="200">
        <f>H15-H16-H17-H18-H19-H20-H22-H23-H24+H26+H27</f>
        <v>195355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8">
        <f>F34*G34</f>
        <v>139000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8">
        <f t="shared" ref="H35:H39" si="2">F35*G35</f>
        <v>53500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63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19</v>
      </c>
      <c r="D49" s="12">
        <f>C49*42</f>
        <v>798</v>
      </c>
      <c r="F49" s="253" t="s">
        <v>86</v>
      </c>
      <c r="G49" s="200">
        <f>H34+H35+H36+H37+H38+H39+H40+H41+G42+H44+H45+H46</f>
        <v>195363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499</v>
      </c>
      <c r="D6" s="13">
        <f t="shared" ref="D6:D28" si="1">C6*L6</f>
        <v>379739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86</v>
      </c>
      <c r="D9" s="13">
        <f t="shared" si="1"/>
        <v>63038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448931.5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79731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369200.5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10">
        <v>127768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11"/>
      <c r="I24" s="212"/>
      <c r="J24" s="21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96" t="s">
        <v>55</v>
      </c>
      <c r="G29" s="197"/>
      <c r="H29" s="200">
        <f>H15-H16-H17-H18-H19-H20-H22-H23-H24+H26+H27</f>
        <v>239524.5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8">
        <f>F34*G34</f>
        <v>12000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8">
        <f>F35*G35</f>
        <v>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12">
        <v>20442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147</v>
      </c>
      <c r="G45" s="76"/>
      <c r="H45" s="212">
        <v>203392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27</v>
      </c>
      <c r="D49" s="12">
        <f>C49*42</f>
        <v>1134</v>
      </c>
      <c r="F49" s="253" t="s">
        <v>86</v>
      </c>
      <c r="G49" s="200">
        <f>H34+H35+H36+H37+H38+H39+H40+H41+G42+H44+H45+H46</f>
        <v>239834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309.5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772</v>
      </c>
      <c r="D6" s="13">
        <f t="shared" ref="D6:D28" si="1">C6*L6</f>
        <v>587492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50</v>
      </c>
      <c r="D7" s="13">
        <f t="shared" si="1"/>
        <v>39050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63</v>
      </c>
      <c r="D9" s="13">
        <f t="shared" si="1"/>
        <v>46179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28</v>
      </c>
      <c r="D13" s="48">
        <f t="shared" si="1"/>
        <v>8596</v>
      </c>
      <c r="F13" s="173" t="s">
        <v>36</v>
      </c>
      <c r="G13" s="174"/>
      <c r="H13" s="175">
        <f>D29</f>
        <v>684428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157947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526481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96" t="s">
        <v>55</v>
      </c>
      <c r="G29" s="197"/>
      <c r="H29" s="200">
        <f>H15-H16-H17-H18-H19-H20-H22-H23-H24+H26+H27+H28</f>
        <v>521261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8">
        <f t="shared" ref="H34:H39" si="2">F34*G34</f>
        <v>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8">
        <f t="shared" si="2"/>
        <v>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12">
        <v>288122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12">
        <v>222876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16</v>
      </c>
      <c r="D46" s="12">
        <f>C46*1.5</f>
        <v>24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75</v>
      </c>
      <c r="D49" s="12">
        <f>C49*42</f>
        <v>3150</v>
      </c>
      <c r="F49" s="253" t="s">
        <v>86</v>
      </c>
      <c r="G49" s="200">
        <f>H34+H35+H36+H37+H38+H39+H40+H41+G42+H44+H45+H46</f>
        <v>521325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474-64</f>
        <v>410</v>
      </c>
      <c r="D6" s="13">
        <f t="shared" ref="D6:D28" si="1">C6*L6</f>
        <v>312010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336779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73817.25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262961.75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96" t="s">
        <v>55</v>
      </c>
      <c r="G29" s="197"/>
      <c r="H29" s="200">
        <f>H15-H16-H17-H18-H19-H20-H22-H23-H24+H26+H27</f>
        <v>260441.75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8">
        <f>F34*G34</f>
        <v>10000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8">
        <f t="shared" ref="H35:H39" si="2"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12">
        <v>117513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12">
        <v>131604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17</v>
      </c>
      <c r="D49" s="12">
        <f>C49*42</f>
        <v>714</v>
      </c>
      <c r="F49" s="253" t="s">
        <v>86</v>
      </c>
      <c r="G49" s="200">
        <f>H34+H35+H36+H37+H38+H39+H40+H41+G42+H44+H45+H46</f>
        <v>260490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48.25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162</v>
      </c>
      <c r="D6" s="13">
        <f t="shared" ref="D6:D28" si="1">C6*L6</f>
        <v>123282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156237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22064.25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134172.75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96" t="s">
        <v>55</v>
      </c>
      <c r="G29" s="197"/>
      <c r="H29" s="200">
        <f>H15-H16-H17-H18-H19-H20-H22-H23-H24+H26+H27</f>
        <v>133800.75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8">
        <f>F34*G34</f>
        <v>124000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48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133698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-102.75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584</v>
      </c>
      <c r="D6" s="13">
        <f t="shared" ref="D6:D28" si="1">C6*L6</f>
        <v>444424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498306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117753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380553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10">
        <v>86324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12">
        <v>99507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96" t="s">
        <v>55</v>
      </c>
      <c r="G29" s="197"/>
      <c r="H29" s="200">
        <f>H15-H16-H17-H18-H19-H20-H22-H23-H24+H26+H27+H28</f>
        <v>390934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8">
        <f t="shared" ref="H34:H39" si="2">F34*G34</f>
        <v>201000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8">
        <f t="shared" si="2"/>
        <v>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8">
        <f t="shared" si="2"/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8">
        <f t="shared" si="2"/>
        <v>35600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8">
        <f t="shared" si="2"/>
        <v>11350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15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12">
        <v>32860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12">
        <v>99507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390732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221</v>
      </c>
      <c r="G51" s="267">
        <f>G49-H29</f>
        <v>-202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336</v>
      </c>
      <c r="D6" s="13">
        <f t="shared" ref="D6:D28" si="1">C6*L6</f>
        <v>255696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282218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78" t="s">
        <v>39</v>
      </c>
      <c r="G14" s="179"/>
      <c r="H14" s="180">
        <f>D54</f>
        <v>36882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245336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96" t="s">
        <v>55</v>
      </c>
      <c r="G29" s="197"/>
      <c r="H29" s="200">
        <f>H15-H16-H17-H18-H19-H20-H22-H23-H24+H26+H27</f>
        <v>244088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8">
        <f>F34*G34</f>
        <v>211000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8">
        <f t="shared" ref="H35:H39" si="2">F35*G35</f>
        <v>32000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244180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92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435</v>
      </c>
      <c r="D6" s="13">
        <f t="shared" ref="D6:D28" si="1">C6*L6</f>
        <v>331035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414974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67197.75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347776.25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96" t="s">
        <v>55</v>
      </c>
      <c r="G29" s="197"/>
      <c r="H29" s="200">
        <f>H15-H16-H17-H18-H19-H20-H22-H23-H24+H26+H27</f>
        <v>345248.25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8">
        <f>F34*G34</f>
        <v>141000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12">
        <v>132552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12">
        <v>68636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345319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70.75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662</v>
      </c>
      <c r="D6" s="13">
        <f t="shared" ref="D6:D28" si="1">C6*L6</f>
        <v>503782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52</v>
      </c>
      <c r="D9" s="13">
        <f t="shared" si="1"/>
        <v>38116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550407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89728.5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460678.5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96" t="s">
        <v>55</v>
      </c>
      <c r="G29" s="197"/>
      <c r="H29" s="200">
        <f>H15-H16-H17-H18-H19-H20-H22-H23-H24+H26+H27+H28</f>
        <v>456496.5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8">
        <f t="shared" ref="H34:H39" si="2">F34*G34</f>
        <v>400000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8">
        <f t="shared" si="2"/>
        <v>46500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8">
        <f t="shared" si="2"/>
        <v>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12">
        <v>6000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456790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293.5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292484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43891.5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248592.5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96" t="s">
        <v>55</v>
      </c>
      <c r="G29" s="197"/>
      <c r="H29" s="200">
        <f>H15-H16-H17-H18-H19-H20-H22-H23-H24+H26+H27</f>
        <v>246648.5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8">
        <f>F34*G34</f>
        <v>246000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11</v>
      </c>
      <c r="D49" s="12">
        <f>C49*42</f>
        <v>462</v>
      </c>
      <c r="F49" s="253" t="s">
        <v>86</v>
      </c>
      <c r="G49" s="200">
        <f>H34+H35+H36+H37+H38+H39+H40+H41+G42+H44+H45+H46</f>
        <v>246580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587</v>
      </c>
      <c r="D6" s="13">
        <f t="shared" ref="D6:D28" si="1">C6*L6</f>
        <v>446707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81</v>
      </c>
      <c r="D9" s="13">
        <f t="shared" si="1"/>
        <v>59373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28</v>
      </c>
      <c r="D13" s="48">
        <f t="shared" si="1"/>
        <v>8596</v>
      </c>
      <c r="F13" s="173" t="s">
        <v>36</v>
      </c>
      <c r="G13" s="174"/>
      <c r="H13" s="175">
        <f>D29</f>
        <v>518120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77724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440396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96" t="s">
        <v>55</v>
      </c>
      <c r="G29" s="197"/>
      <c r="H29" s="200">
        <f>H15-H16-H17-H18-H19-H20-H22-H23-H24+H26+H27</f>
        <v>436376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8">
        <f>F34*G34</f>
        <v>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8">
        <f t="shared" si="2"/>
        <v>1800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12">
        <v>141165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12">
        <v>263329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20</v>
      </c>
      <c r="D46" s="12">
        <f>C46*1.5</f>
        <v>30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434708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-1668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132</v>
      </c>
      <c r="D6" s="13">
        <f t="shared" ref="D6:D28" si="1">C6*L6</f>
        <v>100452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123193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4</v>
      </c>
      <c r="D14" s="31">
        <f t="shared" si="1"/>
        <v>44</v>
      </c>
      <c r="F14" s="178" t="s">
        <v>39</v>
      </c>
      <c r="G14" s="179"/>
      <c r="H14" s="180">
        <f>D54</f>
        <v>17837.25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105355.75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96" t="s">
        <v>55</v>
      </c>
      <c r="G29" s="197"/>
      <c r="H29" s="200">
        <f>H15-H16-H17-H18-H19-H20-H22-H23-H24+H26+H27+H28</f>
        <v>105355.75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8">
        <f t="shared" ref="H34:H39" si="2"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8">
        <f t="shared" si="2"/>
        <v>1150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105388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184</v>
      </c>
      <c r="D6" s="13">
        <f t="shared" ref="D6:D28" si="1">C6*L6</f>
        <v>140024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168509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24777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143732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96" t="s">
        <v>55</v>
      </c>
      <c r="G29" s="197"/>
      <c r="H29" s="200">
        <f>H15-H16-H17-H18-H19-H20-H22-H23-H24+H26+H27</f>
        <v>143732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8">
        <f>F34*G34</f>
        <v>143000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45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144595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863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311</v>
      </c>
      <c r="D6" s="13">
        <f t="shared" ref="D6:D28" si="1">C6*L6</f>
        <v>236671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173" t="s">
        <v>36</v>
      </c>
      <c r="G13" s="174"/>
      <c r="H13" s="175">
        <f>D29</f>
        <v>337127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78" t="s">
        <v>39</v>
      </c>
      <c r="G14" s="179"/>
      <c r="H14" s="180">
        <f>D54</f>
        <v>46752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290375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96" t="s">
        <v>55</v>
      </c>
      <c r="G29" s="197"/>
      <c r="H29" s="200">
        <f>H15-H16-H17-H18-H19-H20-H22-H23-H24+H26+H27+H28</f>
        <v>290325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8">
        <f t="shared" ref="H34:H39" si="2">F34*G34</f>
        <v>221000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8">
        <f t="shared" si="2"/>
        <v>18000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8">
        <f t="shared" si="2"/>
        <v>6400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8">
        <f t="shared" si="2"/>
        <v>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12">
        <v>43488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289898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-427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190</v>
      </c>
      <c r="D6" s="13">
        <f t="shared" ref="D6:D28" si="1">C6*L6</f>
        <v>144590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168298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26154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142144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96" t="s">
        <v>55</v>
      </c>
      <c r="G29" s="197"/>
      <c r="H29" s="200">
        <f>H15-H16-H17-H18-H19-H20-H22-H23-H24+H26+H27</f>
        <v>141304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8">
        <f t="shared" si="2"/>
        <v>1300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12">
        <v>90578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141588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284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420</v>
      </c>
      <c r="D6" s="13">
        <f t="shared" ref="D6:D28" si="1">C6*L6</f>
        <v>319620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65</v>
      </c>
      <c r="D9" s="13">
        <f t="shared" si="1"/>
        <v>47645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380674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65655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315019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16">
        <v>127768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96" t="s">
        <v>55</v>
      </c>
      <c r="G29" s="197"/>
      <c r="H29" s="200">
        <f>H15-H16-H17-H18-H19-H20-H22-H23-H24+H26+H27</f>
        <v>442487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8">
        <f>F34*G34</f>
        <v>241000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8">
        <f>F35*G35</f>
        <v>34000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8">
        <f t="shared" si="2"/>
        <v>33500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8">
        <f t="shared" si="2"/>
        <v>4500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1090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12">
        <v>128017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45</v>
      </c>
      <c r="D46" s="12">
        <f>C46*1.5</f>
        <v>67.5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442507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tabSelected="1"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323</v>
      </c>
      <c r="D6" s="13">
        <f t="shared" ref="D6:D28" si="1">C6*L6</f>
        <v>245803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98</v>
      </c>
      <c r="D9" s="13">
        <f t="shared" si="1"/>
        <v>71834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15</v>
      </c>
      <c r="D13" s="48">
        <f t="shared" si="1"/>
        <v>4605</v>
      </c>
      <c r="F13" s="173" t="s">
        <v>36</v>
      </c>
      <c r="G13" s="174"/>
      <c r="H13" s="175">
        <f>D29</f>
        <v>327289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10</v>
      </c>
      <c r="D14" s="31">
        <f t="shared" si="1"/>
        <v>110</v>
      </c>
      <c r="F14" s="178" t="s">
        <v>39</v>
      </c>
      <c r="G14" s="179"/>
      <c r="H14" s="180">
        <f>D54</f>
        <v>43527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283762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96" t="s">
        <v>55</v>
      </c>
      <c r="G29" s="197"/>
      <c r="H29" s="200">
        <f>H15-H16-H17-H18-H19-H20-H22-H23-H24+H26+H27+H28</f>
        <v>281962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228">
        <f t="shared" ref="H34:H39" si="2">F34*G34</f>
        <v>71000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228">
        <f t="shared" si="2"/>
        <v>13500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212">
        <v>160909.75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212">
        <v>37356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29</v>
      </c>
      <c r="D49" s="12">
        <f>C49*42</f>
        <v>1218</v>
      </c>
      <c r="F49" s="253" t="s">
        <v>86</v>
      </c>
      <c r="G49" s="200">
        <f>H34+H35+H36+H37+H38+H39+H40+H41+G42+H44+H45+H46</f>
        <v>282870.75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908.75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295647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49492.5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246154.5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96" t="s">
        <v>55</v>
      </c>
      <c r="G29" s="197"/>
      <c r="H29" s="200">
        <f>H15-H16-H17-H18-H19-H20-H22-H23-H24+H26+H27</f>
        <v>243910.5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228">
        <f t="shared" ref="H35:H39" si="2">F35*G35</f>
        <v>110000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si="2"/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243886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-24.5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17</v>
      </c>
      <c r="D7" s="13">
        <f t="shared" si="1"/>
        <v>13277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45</v>
      </c>
      <c r="D9" s="13">
        <f t="shared" si="1"/>
        <v>32985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296741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43339.5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253401.5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96" t="s">
        <v>55</v>
      </c>
      <c r="G29" s="197"/>
      <c r="H29" s="200">
        <f>H15-H16-H17-H18-H19-H20-H22-H23-H24+H26+H27</f>
        <v>251929.5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8">
        <f>F34*G34</f>
        <v>36000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228">
        <f>F35*G35</f>
        <v>59000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228">
        <f t="shared" si="2"/>
        <v>4700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212">
        <v>153015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253152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6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4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2026-01-27T00:24:56Z</cp:lastPrinted>
  <dcterms:created xsi:type="dcterms:W3CDTF">2024-09-01T23:36:50Z</dcterms:created>
  <dcterms:modified xsi:type="dcterms:W3CDTF">2026-01-27T00:25:16Z</dcterms:modified>
</cp:coreProperties>
</file>