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DEEDDFA-7145-461D-87DB-7217BD796621}" xr6:coauthVersionLast="45" xr6:coauthVersionMax="47" xr10:uidLastSave="{00000000-0000-0000-0000-000000000000}"/>
  <bookViews>
    <workbookView xWindow="-120" yWindow="-120" windowWidth="29040" windowHeight="15840" firstSheet="6" activeTab="16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D54" i="1369" s="1"/>
  <c r="H14" i="1369" s="1"/>
  <c r="R34" i="1369"/>
  <c r="L12" i="1369" s="1"/>
  <c r="D12" i="1369" s="1"/>
  <c r="H34" i="1369"/>
  <c r="G49" i="1369" s="1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G49" i="1368" s="1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D54" i="1368" s="1"/>
  <c r="H14" i="1368" s="1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D54" i="1367" s="1"/>
  <c r="H14" i="1367" s="1"/>
  <c r="R34" i="1367"/>
  <c r="L12" i="1367" s="1"/>
  <c r="D12" i="1367" s="1"/>
  <c r="H34" i="1367"/>
  <c r="G49" i="1367" s="1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G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D54" i="1365" s="1"/>
  <c r="H14" i="1365" s="1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D29" i="1381" l="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H15" i="1369" s="1"/>
  <c r="H29" i="1369" s="1"/>
  <c r="G51" i="1369" s="1"/>
  <c r="D29" i="1368"/>
  <c r="H13" i="1368" s="1"/>
  <c r="H15" i="1368" s="1"/>
  <c r="H29" i="1368" s="1"/>
  <c r="G51" i="1368" s="1"/>
  <c r="D29" i="1367"/>
  <c r="H13" i="1367" s="1"/>
  <c r="H15" i="1367" s="1"/>
  <c r="H29" i="1367" s="1"/>
  <c r="G51" i="1367" s="1"/>
  <c r="D29" i="1366"/>
  <c r="H13" i="1366" s="1"/>
  <c r="H15" i="1366" s="1"/>
  <c r="H29" i="1366" s="1"/>
  <c r="G51" i="1366" s="1"/>
  <c r="D29" i="1365"/>
  <c r="H13" i="1365" s="1"/>
  <c r="H15" i="1365" s="1"/>
  <c r="H29" i="1365" s="1"/>
  <c r="G51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C18" i="1344" l="1"/>
  <c r="L22" i="1344"/>
  <c r="R52" i="1361" l="1"/>
  <c r="R51" i="1361"/>
  <c r="D50" i="1361"/>
  <c r="R49" i="1361"/>
  <c r="G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D54" i="1361" s="1"/>
  <c r="H14" i="1361" s="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L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G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D54" i="1360" s="1"/>
  <c r="H14" i="1360" s="1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G49" i="1359" s="1"/>
  <c r="D34" i="1359"/>
  <c r="D54" i="1359" s="1"/>
  <c r="H14" i="1359" s="1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G49" i="1357" s="1"/>
  <c r="D34" i="1357"/>
  <c r="D54" i="1357" s="1"/>
  <c r="H14" i="1357" s="1"/>
  <c r="R33" i="1357"/>
  <c r="R32" i="1357"/>
  <c r="R31" i="1357"/>
  <c r="R30" i="1357"/>
  <c r="R29" i="1357"/>
  <c r="R28" i="1357"/>
  <c r="D28" i="1357"/>
  <c r="R27" i="1357"/>
  <c r="D27" i="1357"/>
  <c r="R26" i="1357"/>
  <c r="L26" i="1357"/>
  <c r="D26" i="1357" s="1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G49" i="1355" s="1"/>
  <c r="D34" i="1355"/>
  <c r="D54" i="1355" s="1"/>
  <c r="H14" i="1355" s="1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G49" i="1353" l="1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H15" i="1361" s="1"/>
  <c r="H29" i="1361" s="1"/>
  <c r="G51" i="1361"/>
  <c r="D29" i="1360"/>
  <c r="H13" i="1360" s="1"/>
  <c r="H15" i="1360" s="1"/>
  <c r="H29" i="1360" s="1"/>
  <c r="G51" i="1360" s="1"/>
  <c r="D29" i="1359"/>
  <c r="H13" i="1359" s="1"/>
  <c r="H15" i="1359" s="1"/>
  <c r="H29" i="1359" s="1"/>
  <c r="G51" i="1359" s="1"/>
  <c r="D29" i="1358"/>
  <c r="H13" i="1358" s="1"/>
  <c r="H15" i="1358" s="1"/>
  <c r="H29" i="1358" s="1"/>
  <c r="G51" i="1358" s="1"/>
  <c r="D29" i="1357"/>
  <c r="H13" i="1357" s="1"/>
  <c r="H15" i="1357" s="1"/>
  <c r="H29" i="1357" s="1"/>
  <c r="G51" i="1357" s="1"/>
  <c r="D29" i="1356"/>
  <c r="H13" i="1356" s="1"/>
  <c r="H15" i="1356" s="1"/>
  <c r="H29" i="1356" s="1"/>
  <c r="G51" i="1356" s="1"/>
  <c r="D29" i="1355"/>
  <c r="H13" i="1355" s="1"/>
  <c r="H15" i="1355" s="1"/>
  <c r="H29" i="1355" s="1"/>
  <c r="G51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3" l="1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<sst xmlns="http://schemas.openxmlformats.org/spreadsheetml/2006/main" count="5778" uniqueCount="161">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</sst>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3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582</v>
      </c>
      <c r="D6" s="13">
        <f t="shared" ref="D6:D28" si="1">C6*L6</f>
        <v>428934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1</v>
      </c>
      <c r="D7" s="13">
        <f t="shared" si="1"/>
        <v>725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>
        <v>25</v>
      </c>
      <c r="D8" s="13">
        <f t="shared" si="1"/>
        <v>25825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4</v>
      </c>
      <c r="D9" s="13">
        <f t="shared" si="1"/>
        <v>2828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23</v>
      </c>
      <c r="D13" s="48">
        <f t="shared" si="1"/>
        <v>7061</v>
      </c>
      <c r="F13" s="145" t="s">
        <v>36</v>
      </c>
      <c r="G13" s="146"/>
      <c r="H13" s="147">
        <f>D29</f>
        <v>467530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23</v>
      </c>
      <c r="D14" s="31">
        <f t="shared" si="1"/>
        <v>253</v>
      </c>
      <c r="F14" s="150" t="s">
        <v>39</v>
      </c>
      <c r="G14" s="151"/>
      <c r="H14" s="152">
        <f>D54</f>
        <v>57573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409957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v>5067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467530</v>
      </c>
      <c r="F29" s="168" t="s">
        <v>55</v>
      </c>
      <c r="G29" s="169"/>
      <c r="H29" s="172">
        <f>H15-H16-H17-H18-H19-H20-H22-H23-H24+H26+H27</f>
        <v>404890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0">
        <f>F34*G34</f>
        <v>248000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0">
        <f t="shared" ref="H35:H39" si="2">F35*G35</f>
        <v>156500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0">
        <f t="shared" si="2"/>
        <v>400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0">
        <f t="shared" si="2"/>
        <v>80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>
        <v>158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26</v>
      </c>
      <c r="D44" s="12">
        <f>C44*120</f>
        <v>3120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24</v>
      </c>
      <c r="D46" s="12">
        <f>C46*1.5</f>
        <v>36</v>
      </c>
      <c r="F46" s="37"/>
      <c r="G46" s="9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20</v>
      </c>
      <c r="D49" s="12">
        <f>C49*42</f>
        <v>840</v>
      </c>
      <c r="F49" s="225" t="s">
        <v>86</v>
      </c>
      <c r="G49" s="172">
        <f>H34+H35+H36+H37+H38+H39+H40+H41+G42+H44+H45+H46</f>
        <v>405138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18</v>
      </c>
      <c r="D50" s="12">
        <f>C50*1.5</f>
        <v>27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248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57573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513</v>
      </c>
      <c r="D6" s="13">
        <f t="shared" ref="D6:D28" si="1">C6*L6</f>
        <v>378081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7</v>
      </c>
      <c r="D7" s="13">
        <f t="shared" si="1"/>
        <v>5075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154</v>
      </c>
      <c r="D9" s="13">
        <f t="shared" si="1"/>
        <v>108878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5</v>
      </c>
      <c r="D12" s="48">
        <f t="shared" si="1"/>
        <v>4760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18</v>
      </c>
      <c r="D13" s="48">
        <f t="shared" si="1"/>
        <v>5526</v>
      </c>
      <c r="F13" s="145" t="s">
        <v>36</v>
      </c>
      <c r="G13" s="146"/>
      <c r="H13" s="147">
        <f>D29</f>
        <v>508754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14</v>
      </c>
      <c r="D14" s="31">
        <f t="shared" si="1"/>
        <v>154</v>
      </c>
      <c r="F14" s="150" t="s">
        <v>39</v>
      </c>
      <c r="G14" s="151"/>
      <c r="H14" s="152">
        <f>D54</f>
        <v>78027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430727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1302+960+498</f>
        <v>2760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48">
        <v>50</v>
      </c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2">
        <v>170543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8</v>
      </c>
      <c r="D28" s="48">
        <f t="shared" si="1"/>
        <v>6280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508754</v>
      </c>
      <c r="F29" s="168" t="s">
        <v>55</v>
      </c>
      <c r="G29" s="169"/>
      <c r="H29" s="172">
        <f>H15-H16-H17-H18-H19-H20-H22-H23-H24+H26+H27</f>
        <v>257374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0">
        <f>F34*G34</f>
        <v>93000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0">
        <f>F35*G35</f>
        <v>41500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0">
        <f t="shared" ref="H36:H39" si="2">F36*G36</f>
        <v>1600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0">
        <f t="shared" si="2"/>
        <v>9200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0">
        <f t="shared" si="2"/>
        <v>3000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0">
        <f t="shared" si="2"/>
        <v>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4</v>
      </c>
      <c r="D42" s="12">
        <f>C42*2.25</f>
        <v>9</v>
      </c>
      <c r="F42" s="39" t="s">
        <v>79</v>
      </c>
      <c r="G42" s="200">
        <v>133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84">
        <v>108751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</v>
      </c>
      <c r="D49" s="12">
        <f>C49*42</f>
        <v>42</v>
      </c>
      <c r="F49" s="225" t="s">
        <v>86</v>
      </c>
      <c r="G49" s="172">
        <f>H34+H35+H36+H37+H38+H39+H40+H41+G42+H44+H45+H46</f>
        <v>257204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6</v>
      </c>
      <c r="D50" s="12">
        <f>C50*1.5</f>
        <v>9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149</v>
      </c>
      <c r="G51" s="240">
        <f>G49-H29</f>
        <v>-170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78027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3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659</v>
      </c>
      <c r="D6" s="13">
        <f t="shared" ref="D6:D28" si="1">C6*L6</f>
        <v>485683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5</v>
      </c>
      <c r="D7" s="13">
        <f t="shared" si="1"/>
        <v>3625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>
        <v>25</v>
      </c>
      <c r="D8" s="13">
        <f t="shared" si="1"/>
        <v>25825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20</v>
      </c>
      <c r="D9" s="13">
        <f t="shared" si="1"/>
        <v>14140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>
        <v>3</v>
      </c>
      <c r="D10" s="13">
        <f t="shared" si="1"/>
        <v>2916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>
        <v>3</v>
      </c>
      <c r="D11" s="13">
        <f t="shared" si="1"/>
        <v>3375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22</v>
      </c>
      <c r="D13" s="48">
        <f t="shared" si="1"/>
        <v>6754</v>
      </c>
      <c r="F13" s="145" t="s">
        <v>36</v>
      </c>
      <c r="G13" s="146"/>
      <c r="H13" s="147">
        <f>D29</f>
        <v>569956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73854.75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496101.25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5040+216</f>
        <v>5256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2">
        <v>24898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>
        <v>1</v>
      </c>
      <c r="D23" s="48">
        <f t="shared" si="1"/>
        <v>1175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>
        <v>1</v>
      </c>
      <c r="D24" s="48">
        <f t="shared" si="1"/>
        <v>1667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569956</v>
      </c>
      <c r="F29" s="168" t="s">
        <v>55</v>
      </c>
      <c r="G29" s="169"/>
      <c r="H29" s="172">
        <f>H15-H16-H17-H18-H19-H20-H22-H23-H24+H26+H27</f>
        <v>465947.25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0">
        <f>F34*G34</f>
        <v>318000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0">
        <f t="shared" ref="H35:H39" si="2">F35*G35</f>
        <v>147500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0">
        <f t="shared" si="2"/>
        <v>300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0">
        <v>24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32</v>
      </c>
      <c r="D44" s="12">
        <f>C44*120</f>
        <v>3840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11</v>
      </c>
      <c r="D49" s="12">
        <f>C49*42</f>
        <v>462</v>
      </c>
      <c r="F49" s="225" t="s">
        <v>86</v>
      </c>
      <c r="G49" s="172">
        <f>H34+H35+H36+H37+H38+H39+H40+H41+G42+H44+H45+H46</f>
        <v>465824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6</v>
      </c>
      <c r="D50" s="12">
        <f>C50*1.5</f>
        <v>9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160</v>
      </c>
      <c r="G51" s="240">
        <f>G49-H29</f>
        <v>-123.25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73854.75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539</v>
      </c>
      <c r="D6" s="13">
        <f t="shared" ref="D6:D28" si="1">C6*L6</f>
        <v>397243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9</v>
      </c>
      <c r="D7" s="13">
        <f t="shared" si="1"/>
        <v>6525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104</v>
      </c>
      <c r="D9" s="13">
        <f t="shared" si="1"/>
        <v>73528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>
        <v>5</v>
      </c>
      <c r="D10" s="13">
        <f t="shared" si="1"/>
        <v>4860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5</v>
      </c>
      <c r="D12" s="48">
        <f t="shared" si="1"/>
        <v>4760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30</v>
      </c>
      <c r="D13" s="48">
        <f t="shared" si="1"/>
        <v>9210</v>
      </c>
      <c r="F13" s="145" t="s">
        <v>36</v>
      </c>
      <c r="G13" s="146"/>
      <c r="H13" s="147">
        <f>D29</f>
        <v>496933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2</v>
      </c>
      <c r="D14" s="31">
        <f t="shared" si="1"/>
        <v>22</v>
      </c>
      <c r="F14" s="150" t="s">
        <v>39</v>
      </c>
      <c r="G14" s="151"/>
      <c r="H14" s="152">
        <f>D54</f>
        <v>123766.5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373166.5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3834</f>
        <v>3834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2">
        <v>385437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2">
        <v>60092</v>
      </c>
      <c r="I23" s="182"/>
      <c r="J23" s="18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46">
        <v>256879</v>
      </c>
      <c r="I26" s="247"/>
      <c r="J26" s="18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1</v>
      </c>
      <c r="D28" s="48">
        <f t="shared" si="1"/>
        <v>785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496933</v>
      </c>
      <c r="F29" s="168" t="s">
        <v>55</v>
      </c>
      <c r="G29" s="169"/>
      <c r="H29" s="172">
        <f>H15-H16-H17-H18-H19-H20-H22-H23-H24+H26+H27</f>
        <v>180682.5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0">
        <f>F34*G34</f>
        <v>109000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0">
        <f>F35*G35</f>
        <v>11000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0">
        <f t="shared" ref="H36:H39" si="2">F36*G36</f>
        <v>200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0">
        <f t="shared" si="2"/>
        <v>7600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0">
        <f t="shared" si="2"/>
        <v>10050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0">
        <f t="shared" si="2"/>
        <v>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6</v>
      </c>
      <c r="D42" s="12">
        <f>C42*2.25</f>
        <v>13.5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84">
        <v>35000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>
        <v>1</v>
      </c>
      <c r="D45" s="12">
        <f>C45*84</f>
        <v>84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18</v>
      </c>
      <c r="D49" s="12">
        <f>C49*42</f>
        <v>756</v>
      </c>
      <c r="F49" s="225" t="s">
        <v>86</v>
      </c>
      <c r="G49" s="172">
        <f>H34+H35+H36+H37+H38+H39+H40+H41+G42+H44+H45+H46</f>
        <v>172870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4</v>
      </c>
      <c r="D50" s="12">
        <f>C50*1.5</f>
        <v>6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149</v>
      </c>
      <c r="G51" s="240">
        <f>G49-H29</f>
        <v>-7812.5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123766.5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3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45937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3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45937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45937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1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2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88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1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8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1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2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45940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1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45940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2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45940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45941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1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1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89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45941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2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45941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45943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1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137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45943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2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140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45943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4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1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8">
        <v>54732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1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54732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0">
        <f>F34*G34</f>
        <v>50000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0">
        <f t="shared" ref="H36:H39" si="2">F36*G36</f>
        <v>600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0">
        <f t="shared" si="2"/>
        <v>2300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0">
        <f t="shared" si="2"/>
        <v>1100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0">
        <f t="shared" si="2"/>
        <v>720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>
        <v>12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54732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138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45932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548</v>
      </c>
      <c r="D6" s="13">
        <f t="shared" ref="D6:D28" si="1">C6*L6</f>
        <v>403876</v>
      </c>
      <c r="F6" s="123" t="s">
        <v>16</v>
      </c>
      <c r="G6" s="125" t="s">
        <v>139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10</v>
      </c>
      <c r="D7" s="13">
        <f t="shared" si="1"/>
        <v>7250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>
        <v>7</v>
      </c>
      <c r="D8" s="13">
        <f t="shared" si="1"/>
        <v>7231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30</v>
      </c>
      <c r="D9" s="13">
        <f t="shared" si="1"/>
        <v>21210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142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1</v>
      </c>
      <c r="D12" s="48">
        <f t="shared" si="1"/>
        <v>952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6</v>
      </c>
      <c r="D13" s="48">
        <f t="shared" si="1"/>
        <v>1842</v>
      </c>
      <c r="F13" s="145" t="s">
        <v>36</v>
      </c>
      <c r="G13" s="146"/>
      <c r="H13" s="147">
        <f>D29</f>
        <v>445611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10</v>
      </c>
      <c r="D14" s="31">
        <f t="shared" si="1"/>
        <v>110</v>
      </c>
      <c r="F14" s="150" t="s">
        <v>39</v>
      </c>
      <c r="G14" s="151"/>
      <c r="H14" s="152">
        <f>D54</f>
        <v>65116.5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380494.5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131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135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122</v>
      </c>
      <c r="C23" s="10"/>
      <c r="D23" s="48">
        <f t="shared" si="1"/>
        <v>0</v>
      </c>
      <c r="F23" s="78"/>
      <c r="G23" s="80"/>
      <c r="H23" s="235"/>
      <c r="I23" s="236"/>
      <c r="J23" s="23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123</v>
      </c>
      <c r="C24" s="10"/>
      <c r="D24" s="48">
        <f t="shared" si="1"/>
        <v>0</v>
      </c>
      <c r="F24" s="78"/>
      <c r="G24" s="80"/>
      <c r="H24" s="235"/>
      <c r="I24" s="236"/>
      <c r="J24" s="23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3"/>
      <c r="H27" s="237"/>
      <c r="I27" s="238"/>
      <c r="J27" s="23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4</v>
      </c>
      <c r="D28" s="48">
        <f t="shared" si="1"/>
        <v>3140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445611</v>
      </c>
      <c r="F29" s="168" t="s">
        <v>55</v>
      </c>
      <c r="G29" s="169"/>
      <c r="H29" s="172">
        <f>H15-H16-H17-H18-H19-H20-H22-H23-H24+H26+H27+H28</f>
        <v>380494.5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0">
        <f t="shared" ref="H34:H39" si="2">F34*G34</f>
        <v>146000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0">
        <f t="shared" si="2"/>
        <v>56500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0">
        <f t="shared" si="2"/>
        <v>1000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0">
        <f t="shared" si="2"/>
        <v>9000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0">
        <f t="shared" si="2"/>
        <v>450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>
        <v>48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84">
        <v>163833</v>
      </c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376831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8</v>
      </c>
      <c r="D50" s="12">
        <f>C50*1.5</f>
        <v>12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149</v>
      </c>
      <c r="G51" s="240">
        <f>G49-H29</f>
        <v>-3663.5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45932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198</v>
      </c>
      <c r="D6" s="13">
        <f t="shared" ref="D6:D28" si="1">C6*L6</f>
        <v>145926</v>
      </c>
      <c r="F6" s="123" t="s">
        <v>16</v>
      </c>
      <c r="G6" s="125" t="s">
        <v>124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10</v>
      </c>
      <c r="D7" s="13">
        <f t="shared" si="1"/>
        <v>7250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20</v>
      </c>
      <c r="D9" s="13">
        <f t="shared" si="1"/>
        <v>14140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2</v>
      </c>
      <c r="D13" s="48">
        <f t="shared" si="1"/>
        <v>614</v>
      </c>
      <c r="F13" s="145" t="s">
        <v>36</v>
      </c>
      <c r="G13" s="146"/>
      <c r="H13" s="147">
        <f>D29</f>
        <v>170771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3</v>
      </c>
      <c r="D14" s="31">
        <f t="shared" si="1"/>
        <v>33</v>
      </c>
      <c r="F14" s="150" t="s">
        <v>39</v>
      </c>
      <c r="G14" s="151"/>
      <c r="H14" s="152">
        <f>D54</f>
        <v>23892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146879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v>1818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9"/>
      <c r="I19" s="239"/>
      <c r="J19" s="2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145</v>
      </c>
      <c r="C22" s="10">
        <v>12</v>
      </c>
      <c r="D22" s="48">
        <f t="shared" si="1"/>
        <v>268</v>
      </c>
      <c r="F22" s="73"/>
      <c r="G22" s="74"/>
      <c r="H22" s="182"/>
      <c r="I22" s="182"/>
      <c r="J22" s="182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128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170771</v>
      </c>
      <c r="F29" s="168" t="s">
        <v>55</v>
      </c>
      <c r="G29" s="169"/>
      <c r="H29" s="172">
        <f>H15-H16-H17-H18-H19-H20-H22-H23-H24+H26+H27</f>
        <v>145061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0">
        <f>F34*G34</f>
        <v>121000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0">
        <f t="shared" ref="H35:H39" si="2">F35*G35</f>
        <v>23500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0">
        <f t="shared" si="2"/>
        <v>400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0">
        <f t="shared" si="2"/>
        <v>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>
        <v>38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2</v>
      </c>
      <c r="D44" s="12">
        <f>C44*120</f>
        <v>240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</v>
      </c>
      <c r="D49" s="12">
        <f>C49*42</f>
        <v>42</v>
      </c>
      <c r="F49" s="225" t="s">
        <v>86</v>
      </c>
      <c r="G49" s="172">
        <f>H34+H35+H36+H37+H38+H39+H40+H41+G42+H44+H45+H46</f>
        <v>144988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146</v>
      </c>
      <c r="G51" s="240">
        <f>G49-H29</f>
        <v>-73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23892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45932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375</v>
      </c>
      <c r="D6" s="13">
        <f t="shared" ref="D6:D28" si="1">C6*L6</f>
        <v>276375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6</v>
      </c>
      <c r="D7" s="13">
        <f t="shared" si="1"/>
        <v>4350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60</v>
      </c>
      <c r="D9" s="13">
        <f t="shared" si="1"/>
        <v>42420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143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8</v>
      </c>
      <c r="D13" s="48">
        <f t="shared" si="1"/>
        <v>2456</v>
      </c>
      <c r="F13" s="145" t="s">
        <v>36</v>
      </c>
      <c r="G13" s="146"/>
      <c r="H13" s="147">
        <f>D29</f>
        <v>329185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10</v>
      </c>
      <c r="D14" s="31">
        <f t="shared" si="1"/>
        <v>110</v>
      </c>
      <c r="F14" s="150" t="s">
        <v>39</v>
      </c>
      <c r="G14" s="151"/>
      <c r="H14" s="152">
        <f>D54</f>
        <v>30606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298579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2">
        <v>327612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46">
        <v>168830</v>
      </c>
      <c r="I26" s="247"/>
      <c r="J26" s="18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6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329185</v>
      </c>
      <c r="F29" s="168" t="s">
        <v>55</v>
      </c>
      <c r="G29" s="169"/>
      <c r="H29" s="172">
        <f>H15-H16-H17-H18-H19-H20-H22-H23-H24+H26+H27</f>
        <v>139797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0">
        <f>F34*G34</f>
        <v>116000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0">
        <f>F35*G35</f>
        <v>21500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0">
        <f t="shared" si="2"/>
        <v>1200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0">
        <f t="shared" si="2"/>
        <v>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0">
        <v>138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3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138888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13</v>
      </c>
      <c r="D50" s="12">
        <f>C50*1.5</f>
        <v>19.5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149</v>
      </c>
      <c r="G51" s="240">
        <f>G49-H29</f>
        <v>-909</v>
      </c>
      <c r="H51" s="241"/>
      <c r="I51" s="241"/>
      <c r="J51" s="242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43"/>
      <c r="H52" s="244"/>
      <c r="I52" s="244"/>
      <c r="J52" s="245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30606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2025-10-06T01:24:51Z</cp:lastPrinted>
  <dcterms:created xsi:type="dcterms:W3CDTF">2024-09-01T23:36:50Z</dcterms:created>
  <dcterms:modified xsi:type="dcterms:W3CDTF">2025-10-06T01:38:30Z</dcterms:modified>
</cp:coreProperties>
</file>