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JAN FILES 2025\"/>
    </mc:Choice>
  </mc:AlternateContent>
  <xr:revisionPtr revIDLastSave="0" documentId="13_ncr:1_{1AA82CB2-AA8E-44D3-8CEA-695DE45BDED0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6" l="1"/>
  <c r="J27" i="6" s="1"/>
  <c r="K27" i="6" s="1"/>
  <c r="H27" i="6"/>
  <c r="H26" i="6"/>
  <c r="H25" i="6" l="1"/>
  <c r="H24" i="6"/>
  <c r="H23" i="6"/>
  <c r="H22" i="6" l="1"/>
  <c r="H21" i="6"/>
  <c r="H20" i="6" l="1"/>
  <c r="H19" i="6"/>
  <c r="H18" i="6" l="1"/>
  <c r="H17" i="6" l="1"/>
  <c r="H16" i="6" l="1"/>
  <c r="H15" i="6" l="1"/>
  <c r="H14" i="6" l="1"/>
  <c r="H13" i="6" l="1"/>
  <c r="H12" i="6"/>
  <c r="H11" i="6" l="1"/>
  <c r="A9" i="6" l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8" i="6"/>
  <c r="H10" i="6"/>
  <c r="H9" i="6" l="1"/>
  <c r="H8" i="6" l="1"/>
  <c r="H7" i="6" l="1"/>
  <c r="L7" i="6" l="1"/>
  <c r="J7" i="6" s="1"/>
  <c r="H65" i="6" l="1"/>
  <c r="L59" i="6"/>
  <c r="J59" i="6" s="1"/>
  <c r="K59" i="6" s="1"/>
  <c r="J58" i="6"/>
  <c r="K58" i="6" s="1"/>
  <c r="L58" i="6"/>
  <c r="L57" i="6"/>
  <c r="J57" i="6" s="1"/>
  <c r="K57" i="6" s="1"/>
  <c r="L56" i="6"/>
  <c r="J56" i="6" s="1"/>
  <c r="K56" i="6" s="1"/>
  <c r="L55" i="6"/>
  <c r="J55" i="6" s="1"/>
  <c r="K55" i="6" s="1"/>
  <c r="L54" i="6"/>
  <c r="J54" i="6" s="1"/>
  <c r="K54" i="6" s="1"/>
  <c r="L53" i="6"/>
  <c r="J53" i="6" s="1"/>
  <c r="K53" i="6" s="1"/>
  <c r="L52" i="6"/>
  <c r="J52" i="6" s="1"/>
  <c r="K52" i="6" s="1"/>
  <c r="L51" i="6"/>
  <c r="J51" i="6" s="1"/>
  <c r="K51" i="6" s="1"/>
  <c r="L50" i="6"/>
  <c r="J50" i="6" s="1"/>
  <c r="K50" i="6" s="1"/>
  <c r="L49" i="6"/>
  <c r="J49" i="6" s="1"/>
  <c r="K49" i="6" s="1"/>
  <c r="L48" i="6"/>
  <c r="J48" i="6" s="1"/>
  <c r="K48" i="6" s="1"/>
  <c r="L47" i="6"/>
  <c r="J47" i="6" s="1"/>
  <c r="K47" i="6" s="1"/>
  <c r="L46" i="6"/>
  <c r="J46" i="6" s="1"/>
  <c r="K46" i="6" s="1"/>
  <c r="L45" i="6"/>
  <c r="J45" i="6" s="1"/>
  <c r="K45" i="6" s="1"/>
  <c r="L44" i="6"/>
  <c r="J44" i="6" s="1"/>
  <c r="K44" i="6" s="1"/>
  <c r="L43" i="6"/>
  <c r="J43" i="6" s="1"/>
  <c r="K43" i="6" s="1"/>
  <c r="L42" i="6"/>
  <c r="J42" i="6" s="1"/>
  <c r="K42" i="6" s="1"/>
  <c r="L41" i="6"/>
  <c r="J41" i="6" s="1"/>
  <c r="K41" i="6" s="1"/>
  <c r="L40" i="6"/>
  <c r="J40" i="6" s="1"/>
  <c r="J65" i="6" l="1"/>
  <c r="K40" i="6"/>
  <c r="K65" i="6" s="1"/>
  <c r="L65" i="6"/>
  <c r="K7" i="6"/>
  <c r="L8" i="6"/>
  <c r="J8" i="6" s="1"/>
  <c r="K8" i="6" s="1"/>
  <c r="L9" i="6"/>
  <c r="J9" i="6" s="1"/>
  <c r="K9" i="6" s="1"/>
  <c r="L10" i="6"/>
  <c r="J10" i="6" s="1"/>
  <c r="K10" i="6" s="1"/>
  <c r="L11" i="6"/>
  <c r="J11" i="6" s="1"/>
  <c r="K11" i="6" s="1"/>
  <c r="L12" i="6"/>
  <c r="J12" i="6" s="1"/>
  <c r="K12" i="6" s="1"/>
  <c r="L13" i="6"/>
  <c r="J13" i="6" s="1"/>
  <c r="K13" i="6" s="1"/>
  <c r="L14" i="6"/>
  <c r="J14" i="6" s="1"/>
  <c r="K14" i="6" s="1"/>
  <c r="L15" i="6"/>
  <c r="J15" i="6" s="1"/>
  <c r="K15" i="6" s="1"/>
  <c r="L16" i="6"/>
  <c r="J16" i="6" s="1"/>
  <c r="K16" i="6" s="1"/>
  <c r="L17" i="6"/>
  <c r="J17" i="6" s="1"/>
  <c r="K17" i="6" s="1"/>
  <c r="L18" i="6"/>
  <c r="J18" i="6" s="1"/>
  <c r="K18" i="6" s="1"/>
  <c r="L19" i="6"/>
  <c r="J19" i="6" s="1"/>
  <c r="K19" i="6" s="1"/>
  <c r="L20" i="6"/>
  <c r="J20" i="6" s="1"/>
  <c r="K20" i="6" s="1"/>
  <c r="L21" i="6"/>
  <c r="J21" i="6" s="1"/>
  <c r="K21" i="6" s="1"/>
  <c r="L22" i="6"/>
  <c r="J22" i="6" s="1"/>
  <c r="K22" i="6" s="1"/>
  <c r="L23" i="6"/>
  <c r="J23" i="6" s="1"/>
  <c r="K23" i="6" s="1"/>
  <c r="L24" i="6"/>
  <c r="J24" i="6" s="1"/>
  <c r="K24" i="6" s="1"/>
  <c r="L25" i="6"/>
  <c r="J25" i="6" s="1"/>
  <c r="K25" i="6" s="1"/>
  <c r="L26" i="6"/>
  <c r="J26" i="6" s="1"/>
  <c r="K26" i="6" s="1"/>
  <c r="L32" i="6" l="1"/>
  <c r="K32" i="6" l="1"/>
  <c r="J32" i="6"/>
  <c r="H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<sst xmlns="http://schemas.openxmlformats.org/spreadsheetml/2006/main" count="251" uniqueCount="76">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</sst>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N65"/>
  <sheetViews>
    <sheetView tabSelected="1" zoomScaleNormal="100" workbookViewId="0">
      <selection activeCell="H32" sqref="H32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5.42578125" bestFit="1" customWidth="1"/>
    <col min="7" max="7" width="22" bestFit="1" customWidth="1"/>
    <col min="8" max="8" width="14" customWidth="1"/>
    <col min="9" max="9" width="0" hidden="1" customWidth="1"/>
    <col min="10" max="11" width="14" customWidth="1"/>
    <col min="12" max="12" width="14" style="37" customWidth="1"/>
    <col min="13" max="13" width="13.140625" bestFit="1" customWidth="1"/>
    <col min="14" max="14" width="11.28515625" bestFit="1" customWidth="1"/>
  </cols>
  <sheetData>
    <row r="1" spans="1:14" x14ac:dyDescent="0.25">
      <c r="B1" s="3" t="s">
        <v>67</v>
      </c>
      <c r="C1" s="4"/>
      <c r="D1" s="4"/>
      <c r="E1" s="1"/>
      <c r="F1" s="1"/>
      <c r="G1" s="1"/>
      <c r="H1" s="1"/>
      <c r="J1" s="1"/>
      <c r="K1" s="1"/>
      <c r="L1" s="28"/>
    </row>
    <row r="2" spans="1:14" x14ac:dyDescent="0.25">
      <c r="B2" s="2"/>
      <c r="C2" s="2"/>
      <c r="D2" s="2"/>
      <c r="E2" s="2"/>
      <c r="F2" s="2"/>
      <c r="G2" s="2"/>
      <c r="H2" s="2"/>
      <c r="J2" s="2"/>
      <c r="K2" s="2"/>
      <c r="L2" s="29"/>
    </row>
    <row r="3" spans="1:14" ht="15.75" x14ac:dyDescent="0.25">
      <c r="B3" s="5" t="s">
        <v>1</v>
      </c>
      <c r="C3" s="6"/>
      <c r="D3" s="6"/>
      <c r="E3" s="7" t="s">
        <v>75</v>
      </c>
      <c r="F3" s="1"/>
      <c r="G3" s="1"/>
      <c r="H3" s="1"/>
      <c r="J3" s="1"/>
      <c r="K3" s="1"/>
      <c r="L3" s="28"/>
    </row>
    <row r="4" spans="1:14" x14ac:dyDescent="0.25">
      <c r="B4" s="8"/>
      <c r="C4" s="8"/>
      <c r="D4" s="8"/>
      <c r="E4" s="8"/>
      <c r="F4" s="8"/>
      <c r="G4" s="8"/>
      <c r="H4" s="8"/>
      <c r="J4" s="8"/>
      <c r="K4" s="8"/>
      <c r="L4" s="30"/>
    </row>
    <row r="5" spans="1:14" x14ac:dyDescent="0.25">
      <c r="B5" s="9"/>
      <c r="C5" s="9"/>
      <c r="D5" s="9"/>
      <c r="E5" s="1"/>
      <c r="F5" s="9" t="s">
        <v>2</v>
      </c>
      <c r="G5" s="9"/>
      <c r="H5" s="10" t="s">
        <v>3</v>
      </c>
      <c r="J5" s="10"/>
      <c r="K5" s="10" t="s">
        <v>4</v>
      </c>
      <c r="L5" s="31"/>
    </row>
    <row r="6" spans="1:14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J6" s="10" t="s">
        <v>12</v>
      </c>
      <c r="K6" s="10" t="s">
        <v>13</v>
      </c>
      <c r="L6" s="32">
        <v>2307</v>
      </c>
    </row>
    <row r="7" spans="1:14" x14ac:dyDescent="0.25">
      <c r="A7">
        <v>1</v>
      </c>
      <c r="B7" s="19">
        <v>45670</v>
      </c>
      <c r="C7" s="20" t="s">
        <v>68</v>
      </c>
      <c r="D7" s="12"/>
      <c r="E7" s="20" t="s">
        <v>70</v>
      </c>
      <c r="F7" s="20">
        <v>517124827</v>
      </c>
      <c r="G7" s="20" t="s">
        <v>74</v>
      </c>
      <c r="H7" s="21">
        <f>1282614-48020.46</f>
        <v>1234593.54</v>
      </c>
      <c r="J7" s="21">
        <f>L7*12</f>
        <v>132277.8792857143</v>
      </c>
      <c r="K7" s="27">
        <f>H7-J7</f>
        <v>1102315.6607142857</v>
      </c>
      <c r="L7" s="33">
        <f>H7/112</f>
        <v>11023.156607142857</v>
      </c>
      <c r="M7" s="26"/>
      <c r="N7" s="26"/>
    </row>
    <row r="8" spans="1:14" x14ac:dyDescent="0.25">
      <c r="A8">
        <f>A7+1</f>
        <v>2</v>
      </c>
      <c r="B8" s="19">
        <v>45671</v>
      </c>
      <c r="C8" s="20" t="s">
        <v>68</v>
      </c>
      <c r="D8" s="20"/>
      <c r="E8" s="20" t="s">
        <v>70</v>
      </c>
      <c r="F8" s="20">
        <v>517128902</v>
      </c>
      <c r="G8" s="20" t="s">
        <v>74</v>
      </c>
      <c r="H8" s="21">
        <f>1273536-47226.24</f>
        <v>1226309.76</v>
      </c>
      <c r="J8" s="21">
        <f>L8*12</f>
        <v>131390.33142857143</v>
      </c>
      <c r="K8" s="27">
        <f>H8-J8</f>
        <v>1094919.4285714286</v>
      </c>
      <c r="L8" s="33">
        <f t="shared" ref="L8:L27" si="0">H8/112</f>
        <v>10949.194285714286</v>
      </c>
    </row>
    <row r="9" spans="1:14" x14ac:dyDescent="0.25">
      <c r="A9">
        <f t="shared" ref="A9:A27" si="1">A8+1</f>
        <v>3</v>
      </c>
      <c r="B9" s="19">
        <v>45672</v>
      </c>
      <c r="C9" s="20" t="s">
        <v>68</v>
      </c>
      <c r="D9" s="20"/>
      <c r="E9" s="20" t="s">
        <v>70</v>
      </c>
      <c r="F9" s="20">
        <v>517132501</v>
      </c>
      <c r="G9" s="20" t="s">
        <v>74</v>
      </c>
      <c r="H9" s="21">
        <f>1221336-45072.72</f>
        <v>1176263.28</v>
      </c>
      <c r="J9" s="21">
        <f t="shared" ref="J9:J27" si="2">L9*12</f>
        <v>126028.20857142858</v>
      </c>
      <c r="K9" s="27">
        <f t="shared" ref="K9:K27" si="3">H9-J9</f>
        <v>1050235.0714285714</v>
      </c>
      <c r="L9" s="33">
        <f t="shared" si="0"/>
        <v>10502.350714285714</v>
      </c>
    </row>
    <row r="10" spans="1:14" x14ac:dyDescent="0.25">
      <c r="A10">
        <f t="shared" si="1"/>
        <v>4</v>
      </c>
      <c r="B10" s="19">
        <v>45673</v>
      </c>
      <c r="C10" s="20" t="s">
        <v>68</v>
      </c>
      <c r="D10" s="20"/>
      <c r="E10" s="20" t="s">
        <v>70</v>
      </c>
      <c r="F10" s="20">
        <v>517135895</v>
      </c>
      <c r="G10" s="20" t="s">
        <v>74</v>
      </c>
      <c r="H10" s="21">
        <f>1298497-48333.66</f>
        <v>1250163.3400000001</v>
      </c>
      <c r="J10" s="21">
        <f t="shared" si="2"/>
        <v>133946.07214285716</v>
      </c>
      <c r="K10" s="27">
        <f t="shared" si="3"/>
        <v>1116217.267857143</v>
      </c>
      <c r="L10" s="33">
        <f t="shared" si="0"/>
        <v>11162.172678571429</v>
      </c>
    </row>
    <row r="11" spans="1:14" x14ac:dyDescent="0.25">
      <c r="A11">
        <f t="shared" si="1"/>
        <v>5</v>
      </c>
      <c r="B11" s="19">
        <v>45675</v>
      </c>
      <c r="C11" s="20" t="s">
        <v>68</v>
      </c>
      <c r="D11" s="20"/>
      <c r="E11" s="20" t="s">
        <v>70</v>
      </c>
      <c r="F11" s="20">
        <v>517143887</v>
      </c>
      <c r="G11" s="20" t="s">
        <v>74</v>
      </c>
      <c r="H11" s="21">
        <f>1274527-47944.49</f>
        <v>1226582.51</v>
      </c>
      <c r="J11" s="21">
        <f t="shared" si="2"/>
        <v>131419.55464285714</v>
      </c>
      <c r="K11" s="27">
        <f t="shared" si="3"/>
        <v>1095162.955357143</v>
      </c>
      <c r="L11" s="33">
        <f t="shared" si="0"/>
        <v>10951.629553571429</v>
      </c>
    </row>
    <row r="12" spans="1:14" x14ac:dyDescent="0.25">
      <c r="A12">
        <f t="shared" si="1"/>
        <v>6</v>
      </c>
      <c r="B12" s="19">
        <v>45678</v>
      </c>
      <c r="C12" s="20" t="s">
        <v>68</v>
      </c>
      <c r="D12" s="20"/>
      <c r="E12" s="20" t="s">
        <v>70</v>
      </c>
      <c r="F12" s="20">
        <v>517150471</v>
      </c>
      <c r="G12" s="20" t="s">
        <v>74</v>
      </c>
      <c r="H12" s="21">
        <f>1228284-46366.92</f>
        <v>1181917.08</v>
      </c>
      <c r="J12" s="21">
        <f t="shared" si="2"/>
        <v>126633.97285714287</v>
      </c>
      <c r="K12" s="27">
        <f t="shared" si="3"/>
        <v>1055283.1071428573</v>
      </c>
      <c r="L12" s="33">
        <f t="shared" si="0"/>
        <v>10552.831071428573</v>
      </c>
    </row>
    <row r="13" spans="1:14" x14ac:dyDescent="0.25">
      <c r="A13">
        <f t="shared" si="1"/>
        <v>7</v>
      </c>
      <c r="B13" s="19">
        <v>45678</v>
      </c>
      <c r="C13" s="20" t="s">
        <v>68</v>
      </c>
      <c r="D13" s="20"/>
      <c r="E13" s="20" t="s">
        <v>70</v>
      </c>
      <c r="F13" s="20">
        <v>517150577</v>
      </c>
      <c r="G13" s="20" t="s">
        <v>74</v>
      </c>
      <c r="H13" s="21">
        <f>1247616-47226.24</f>
        <v>1200389.76</v>
      </c>
      <c r="J13" s="21">
        <f t="shared" si="2"/>
        <v>128613.18857142859</v>
      </c>
      <c r="K13" s="27">
        <f t="shared" si="3"/>
        <v>1071776.5714285714</v>
      </c>
      <c r="L13" s="33">
        <f t="shared" si="0"/>
        <v>10717.765714285715</v>
      </c>
    </row>
    <row r="14" spans="1:14" x14ac:dyDescent="0.25">
      <c r="A14">
        <f t="shared" si="1"/>
        <v>8</v>
      </c>
      <c r="B14" s="19">
        <v>45679</v>
      </c>
      <c r="C14" s="20" t="s">
        <v>68</v>
      </c>
      <c r="D14" s="20"/>
      <c r="E14" s="20" t="s">
        <v>70</v>
      </c>
      <c r="F14" s="20">
        <v>517154563</v>
      </c>
      <c r="G14" s="20" t="s">
        <v>74</v>
      </c>
      <c r="H14" s="38">
        <f>1275808-173520.4</f>
        <v>1102287.6000000001</v>
      </c>
      <c r="J14" s="21">
        <f t="shared" si="2"/>
        <v>118102.24285714286</v>
      </c>
      <c r="K14" s="27">
        <f t="shared" si="3"/>
        <v>984185.35714285728</v>
      </c>
      <c r="L14" s="33">
        <f t="shared" si="0"/>
        <v>9841.8535714285717</v>
      </c>
    </row>
    <row r="15" spans="1:14" x14ac:dyDescent="0.25">
      <c r="A15">
        <f t="shared" si="1"/>
        <v>9</v>
      </c>
      <c r="B15" s="19">
        <v>45680</v>
      </c>
      <c r="C15" s="20" t="s">
        <v>68</v>
      </c>
      <c r="D15" s="20"/>
      <c r="E15" s="20" t="s">
        <v>70</v>
      </c>
      <c r="F15" s="20">
        <v>517158357</v>
      </c>
      <c r="G15" s="20" t="s">
        <v>74</v>
      </c>
      <c r="H15" s="21">
        <f>1273536-47226.24</f>
        <v>1226309.76</v>
      </c>
      <c r="J15" s="21">
        <f t="shared" si="2"/>
        <v>131390.33142857143</v>
      </c>
      <c r="K15" s="27">
        <f t="shared" si="3"/>
        <v>1094919.4285714286</v>
      </c>
      <c r="L15" s="33">
        <f t="shared" si="0"/>
        <v>10949.194285714286</v>
      </c>
    </row>
    <row r="16" spans="1:14" x14ac:dyDescent="0.25">
      <c r="A16">
        <f t="shared" si="1"/>
        <v>10</v>
      </c>
      <c r="B16" s="19">
        <v>45681</v>
      </c>
      <c r="C16" s="20" t="s">
        <v>68</v>
      </c>
      <c r="D16" s="20"/>
      <c r="E16" s="20" t="s">
        <v>70</v>
      </c>
      <c r="F16" s="20">
        <v>517162370</v>
      </c>
      <c r="G16" s="20" t="s">
        <v>74</v>
      </c>
      <c r="H16" s="21">
        <f>1245284-46149.48</f>
        <v>1199134.52</v>
      </c>
      <c r="J16" s="21">
        <f t="shared" si="2"/>
        <v>128478.69857142857</v>
      </c>
      <c r="K16" s="27">
        <f t="shared" si="3"/>
        <v>1070655.8214285714</v>
      </c>
      <c r="L16" s="33">
        <f t="shared" si="0"/>
        <v>10706.558214285715</v>
      </c>
    </row>
    <row r="17" spans="1:12" x14ac:dyDescent="0.25">
      <c r="A17">
        <f t="shared" si="1"/>
        <v>11</v>
      </c>
      <c r="B17" s="19">
        <v>45681</v>
      </c>
      <c r="C17" s="20" t="s">
        <v>68</v>
      </c>
      <c r="D17" s="20"/>
      <c r="E17" s="20" t="s">
        <v>70</v>
      </c>
      <c r="F17" s="20">
        <v>517162420</v>
      </c>
      <c r="G17" s="20" t="s">
        <v>74</v>
      </c>
      <c r="H17" s="21">
        <f>1189643-43504.52</f>
        <v>1146138.48</v>
      </c>
      <c r="J17" s="21">
        <f t="shared" si="2"/>
        <v>122800.55142857143</v>
      </c>
      <c r="K17" s="27">
        <f t="shared" si="3"/>
        <v>1023337.9285714285</v>
      </c>
      <c r="L17" s="33">
        <f t="shared" si="0"/>
        <v>10233.379285714285</v>
      </c>
    </row>
    <row r="18" spans="1:12" x14ac:dyDescent="0.25">
      <c r="A18">
        <f t="shared" si="1"/>
        <v>12</v>
      </c>
      <c r="B18" s="19">
        <v>45682</v>
      </c>
      <c r="C18" s="20" t="s">
        <v>68</v>
      </c>
      <c r="D18" s="20"/>
      <c r="E18" s="20" t="s">
        <v>70</v>
      </c>
      <c r="F18" s="20">
        <v>517166611</v>
      </c>
      <c r="G18" s="20" t="s">
        <v>74</v>
      </c>
      <c r="H18" s="21">
        <f>1250856-47226.24</f>
        <v>1203629.76</v>
      </c>
      <c r="J18" s="21">
        <f t="shared" si="2"/>
        <v>128960.33142857143</v>
      </c>
      <c r="K18" s="27">
        <f t="shared" si="3"/>
        <v>1074669.4285714286</v>
      </c>
      <c r="L18" s="33">
        <f t="shared" si="0"/>
        <v>10746.694285714286</v>
      </c>
    </row>
    <row r="19" spans="1:12" x14ac:dyDescent="0.25">
      <c r="A19">
        <f t="shared" si="1"/>
        <v>13</v>
      </c>
      <c r="B19" s="19">
        <v>45684</v>
      </c>
      <c r="C19" s="20" t="s">
        <v>68</v>
      </c>
      <c r="D19" s="20"/>
      <c r="E19" s="20" t="s">
        <v>70</v>
      </c>
      <c r="F19" s="20">
        <v>517170128</v>
      </c>
      <c r="G19" s="20" t="s">
        <v>74</v>
      </c>
      <c r="H19" s="21">
        <f>1273536-47226.24</f>
        <v>1226309.76</v>
      </c>
      <c r="J19" s="21">
        <f t="shared" si="2"/>
        <v>131390.33142857143</v>
      </c>
      <c r="K19" s="27">
        <f t="shared" si="3"/>
        <v>1094919.4285714286</v>
      </c>
      <c r="L19" s="33">
        <f t="shared" si="0"/>
        <v>10949.194285714286</v>
      </c>
    </row>
    <row r="20" spans="1:12" x14ac:dyDescent="0.25">
      <c r="A20">
        <f t="shared" si="1"/>
        <v>14</v>
      </c>
      <c r="B20" s="19">
        <v>45685</v>
      </c>
      <c r="C20" s="20" t="s">
        <v>68</v>
      </c>
      <c r="D20" s="20"/>
      <c r="E20" s="20" t="s">
        <v>70</v>
      </c>
      <c r="F20" s="20">
        <v>517174317</v>
      </c>
      <c r="G20" s="20" t="s">
        <v>74</v>
      </c>
      <c r="H20" s="21">
        <f>1292506-47668.5</f>
        <v>1244837.5</v>
      </c>
      <c r="J20" s="21">
        <f t="shared" si="2"/>
        <v>133375.44642857142</v>
      </c>
      <c r="K20" s="27">
        <f t="shared" si="3"/>
        <v>1111462.0535714286</v>
      </c>
      <c r="L20" s="33">
        <f t="shared" si="0"/>
        <v>11114.620535714286</v>
      </c>
    </row>
    <row r="21" spans="1:12" x14ac:dyDescent="0.25">
      <c r="A21">
        <f t="shared" si="1"/>
        <v>15</v>
      </c>
      <c r="B21" s="19">
        <v>45686</v>
      </c>
      <c r="C21" s="20" t="s">
        <v>68</v>
      </c>
      <c r="D21" s="20"/>
      <c r="E21" s="20" t="s">
        <v>70</v>
      </c>
      <c r="F21" s="20">
        <v>517178995</v>
      </c>
      <c r="G21" s="20" t="s">
        <v>74</v>
      </c>
      <c r="H21" s="21">
        <f>895616-33295.92</f>
        <v>862320.08</v>
      </c>
      <c r="J21" s="21">
        <f t="shared" si="2"/>
        <v>92391.437142857147</v>
      </c>
      <c r="K21" s="27">
        <f t="shared" si="3"/>
        <v>769928.64285714284</v>
      </c>
      <c r="L21" s="33">
        <f t="shared" si="0"/>
        <v>7699.2864285714286</v>
      </c>
    </row>
    <row r="22" spans="1:12" x14ac:dyDescent="0.25">
      <c r="A22">
        <f t="shared" si="1"/>
        <v>16</v>
      </c>
      <c r="B22" s="19">
        <v>45686</v>
      </c>
      <c r="C22" s="20" t="s">
        <v>68</v>
      </c>
      <c r="D22" s="20"/>
      <c r="E22" s="20" t="s">
        <v>70</v>
      </c>
      <c r="F22" s="20">
        <v>517178980</v>
      </c>
      <c r="G22" s="20" t="s">
        <v>74</v>
      </c>
      <c r="H22" s="21">
        <f>81504-9571.28</f>
        <v>71932.72</v>
      </c>
      <c r="J22" s="21">
        <f t="shared" si="2"/>
        <v>7707.0771428571434</v>
      </c>
      <c r="K22" s="27">
        <f t="shared" si="3"/>
        <v>64225.642857142855</v>
      </c>
      <c r="L22" s="33">
        <f t="shared" si="0"/>
        <v>642.25642857142861</v>
      </c>
    </row>
    <row r="23" spans="1:12" x14ac:dyDescent="0.25">
      <c r="A23">
        <f t="shared" si="1"/>
        <v>17</v>
      </c>
      <c r="B23" s="19">
        <v>45687</v>
      </c>
      <c r="C23" s="20" t="s">
        <v>68</v>
      </c>
      <c r="D23" s="20"/>
      <c r="E23" s="20" t="s">
        <v>70</v>
      </c>
      <c r="F23" s="20">
        <v>517183478</v>
      </c>
      <c r="G23" s="20" t="s">
        <v>74</v>
      </c>
      <c r="H23" s="21">
        <f>1221696-47226.24</f>
        <v>1174469.76</v>
      </c>
      <c r="J23" s="21">
        <f t="shared" si="2"/>
        <v>125836.04571428572</v>
      </c>
      <c r="K23" s="27">
        <f t="shared" si="3"/>
        <v>1048633.7142857143</v>
      </c>
      <c r="L23" s="33">
        <f t="shared" si="0"/>
        <v>10486.337142857143</v>
      </c>
    </row>
    <row r="24" spans="1:12" x14ac:dyDescent="0.25">
      <c r="A24">
        <f t="shared" si="1"/>
        <v>18</v>
      </c>
      <c r="B24" s="19">
        <v>45687</v>
      </c>
      <c r="C24" s="20" t="s">
        <v>68</v>
      </c>
      <c r="D24" s="20"/>
      <c r="E24" s="20" t="s">
        <v>70</v>
      </c>
      <c r="F24" s="20">
        <v>517183540</v>
      </c>
      <c r="G24" s="20" t="s">
        <v>74</v>
      </c>
      <c r="H24" s="21">
        <f>203760-18403.2</f>
        <v>185356.79999999999</v>
      </c>
      <c r="J24" s="21">
        <f t="shared" si="2"/>
        <v>19859.657142857141</v>
      </c>
      <c r="K24" s="27">
        <f t="shared" si="3"/>
        <v>165497.14285714284</v>
      </c>
      <c r="L24" s="33">
        <f t="shared" si="0"/>
        <v>1654.9714285714285</v>
      </c>
    </row>
    <row r="25" spans="1:12" x14ac:dyDescent="0.25">
      <c r="A25">
        <f t="shared" si="1"/>
        <v>19</v>
      </c>
      <c r="B25" s="19">
        <v>45687</v>
      </c>
      <c r="C25" s="20" t="s">
        <v>68</v>
      </c>
      <c r="D25" s="20"/>
      <c r="E25" s="20" t="s">
        <v>70</v>
      </c>
      <c r="F25" s="20">
        <v>517183553</v>
      </c>
      <c r="G25" s="20" t="s">
        <v>74</v>
      </c>
      <c r="H25" s="21">
        <f>472663-17733.84</f>
        <v>454929.16</v>
      </c>
      <c r="J25" s="21">
        <f t="shared" si="2"/>
        <v>48742.409999999996</v>
      </c>
      <c r="K25" s="27">
        <f t="shared" si="3"/>
        <v>406186.75</v>
      </c>
      <c r="L25" s="33">
        <f t="shared" si="0"/>
        <v>4061.8674999999998</v>
      </c>
    </row>
    <row r="26" spans="1:12" x14ac:dyDescent="0.25">
      <c r="A26">
        <f t="shared" si="1"/>
        <v>20</v>
      </c>
      <c r="B26" s="19">
        <v>45688</v>
      </c>
      <c r="C26" s="20" t="s">
        <v>68</v>
      </c>
      <c r="D26" s="20"/>
      <c r="E26" s="20" t="s">
        <v>70</v>
      </c>
      <c r="F26" s="20">
        <v>517189120</v>
      </c>
      <c r="G26" s="20" t="s">
        <v>74</v>
      </c>
      <c r="H26" s="21">
        <f>640580-52247.34</f>
        <v>588332.66</v>
      </c>
      <c r="J26" s="21">
        <f t="shared" si="2"/>
        <v>63035.642142857148</v>
      </c>
      <c r="K26" s="27">
        <f t="shared" si="3"/>
        <v>525297.01785714284</v>
      </c>
      <c r="L26" s="33">
        <f t="shared" si="0"/>
        <v>5252.9701785714287</v>
      </c>
    </row>
    <row r="27" spans="1:12" x14ac:dyDescent="0.25">
      <c r="A27">
        <f t="shared" si="1"/>
        <v>21</v>
      </c>
      <c r="B27" s="19">
        <v>45688</v>
      </c>
      <c r="C27" s="20" t="s">
        <v>68</v>
      </c>
      <c r="D27" s="20"/>
      <c r="E27" s="20" t="s">
        <v>70</v>
      </c>
      <c r="F27" s="20">
        <v>517189131</v>
      </c>
      <c r="G27" s="20" t="s">
        <v>74</v>
      </c>
      <c r="H27" s="21">
        <f>168668-15233.76</f>
        <v>153434.23999999999</v>
      </c>
      <c r="J27" s="21">
        <f t="shared" si="2"/>
        <v>16439.382857142857</v>
      </c>
      <c r="K27" s="27">
        <f t="shared" si="3"/>
        <v>136994.85714285713</v>
      </c>
      <c r="L27" s="33">
        <f t="shared" si="0"/>
        <v>1369.9485714285713</v>
      </c>
    </row>
    <row r="28" spans="1:12" x14ac:dyDescent="0.25">
      <c r="L28" s="34"/>
    </row>
    <row r="29" spans="1:12" x14ac:dyDescent="0.25">
      <c r="L29" s="34"/>
    </row>
    <row r="30" spans="1:12" x14ac:dyDescent="0.25">
      <c r="L30" s="34"/>
    </row>
    <row r="31" spans="1:12" x14ac:dyDescent="0.25">
      <c r="B31" s="23"/>
      <c r="C31" s="23"/>
      <c r="D31" s="23"/>
      <c r="E31" s="23"/>
      <c r="F31" s="23"/>
      <c r="G31" s="23"/>
      <c r="H31" s="24"/>
      <c r="J31" s="23"/>
      <c r="K31" s="23"/>
      <c r="L31" s="35"/>
    </row>
    <row r="32" spans="1:12" x14ac:dyDescent="0.25">
      <c r="H32" s="14">
        <f>SUM(H7:H31)</f>
        <v>20335642.069999997</v>
      </c>
      <c r="J32" s="14">
        <f>SUM(J7:J31)</f>
        <v>2178818.7932142853</v>
      </c>
      <c r="K32" s="14">
        <f>SUM(K7:K31)</f>
        <v>18156823.276785716</v>
      </c>
      <c r="L32" s="36">
        <f>SUM(L7:L31)</f>
        <v>181568.23276785712</v>
      </c>
    </row>
    <row r="34" spans="1:12" x14ac:dyDescent="0.25">
      <c r="B34" s="3" t="s">
        <v>67</v>
      </c>
      <c r="C34" s="4"/>
      <c r="D34" s="4"/>
      <c r="E34" s="1"/>
      <c r="F34" s="1"/>
      <c r="G34" s="1"/>
      <c r="H34" s="1"/>
      <c r="J34" s="1"/>
      <c r="K34" s="1"/>
      <c r="L34" s="28"/>
    </row>
    <row r="35" spans="1:12" x14ac:dyDescent="0.25">
      <c r="B35" s="2"/>
      <c r="C35" s="2"/>
      <c r="D35" s="2"/>
      <c r="E35" s="2"/>
      <c r="F35" s="2"/>
      <c r="G35" s="2"/>
      <c r="H35" s="2"/>
      <c r="J35" s="2"/>
      <c r="K35" s="2"/>
      <c r="L35" s="29"/>
    </row>
    <row r="36" spans="1:12" ht="15.75" x14ac:dyDescent="0.25">
      <c r="B36" s="5" t="s">
        <v>14</v>
      </c>
      <c r="C36" s="6"/>
      <c r="D36" s="6"/>
      <c r="E36" s="7" t="s">
        <v>75</v>
      </c>
      <c r="F36" s="1"/>
      <c r="G36" s="1"/>
      <c r="H36" s="1"/>
      <c r="J36" s="1"/>
      <c r="K36" s="1"/>
      <c r="L36" s="28"/>
    </row>
    <row r="37" spans="1:12" x14ac:dyDescent="0.25">
      <c r="B37" s="8"/>
      <c r="C37" s="8"/>
      <c r="D37" s="8"/>
      <c r="E37" s="8"/>
      <c r="F37" s="8"/>
      <c r="G37" s="8"/>
      <c r="H37" s="8"/>
      <c r="J37" s="8"/>
      <c r="K37" s="8"/>
      <c r="L37" s="30"/>
    </row>
    <row r="38" spans="1:12" x14ac:dyDescent="0.25">
      <c r="B38" s="9"/>
      <c r="C38" s="9"/>
      <c r="D38" s="9"/>
      <c r="E38" s="1"/>
      <c r="F38" s="9" t="s">
        <v>2</v>
      </c>
      <c r="G38" s="9"/>
      <c r="H38" s="10" t="s">
        <v>3</v>
      </c>
      <c r="J38" s="10"/>
      <c r="K38" s="10" t="s">
        <v>4</v>
      </c>
      <c r="L38" s="31"/>
    </row>
    <row r="39" spans="1:12" x14ac:dyDescent="0.25">
      <c r="A39" t="s">
        <v>73</v>
      </c>
      <c r="B39" s="9" t="s">
        <v>5</v>
      </c>
      <c r="C39" s="9" t="s">
        <v>6</v>
      </c>
      <c r="D39" s="9" t="s">
        <v>7</v>
      </c>
      <c r="E39" s="9" t="s">
        <v>8</v>
      </c>
      <c r="F39" s="9" t="s">
        <v>9</v>
      </c>
      <c r="G39" s="9" t="s">
        <v>10</v>
      </c>
      <c r="H39" s="10" t="s">
        <v>11</v>
      </c>
      <c r="J39" s="10" t="s">
        <v>12</v>
      </c>
      <c r="K39" s="10" t="s">
        <v>13</v>
      </c>
      <c r="L39" s="32">
        <v>2307</v>
      </c>
    </row>
    <row r="40" spans="1:12" x14ac:dyDescent="0.25">
      <c r="A40">
        <v>2</v>
      </c>
      <c r="B40" s="19"/>
      <c r="C40" s="20"/>
      <c r="D40" s="12"/>
      <c r="E40" s="20"/>
      <c r="F40" s="20"/>
      <c r="G40" s="20"/>
      <c r="H40" s="21"/>
      <c r="J40" s="21">
        <f t="shared" ref="J40:J59" si="4">L40*12</f>
        <v>0</v>
      </c>
      <c r="K40" s="27">
        <f>H40-J40</f>
        <v>0</v>
      </c>
      <c r="L40" s="33">
        <f t="shared" ref="L40:L59" si="5">H40/112</f>
        <v>0</v>
      </c>
    </row>
    <row r="41" spans="1:12" x14ac:dyDescent="0.25">
      <c r="A41">
        <v>3</v>
      </c>
      <c r="B41" s="19"/>
      <c r="C41" s="20"/>
      <c r="D41" s="20"/>
      <c r="E41" s="20"/>
      <c r="F41" s="20"/>
      <c r="G41" s="20"/>
      <c r="H41" s="21"/>
      <c r="J41" s="21">
        <f t="shared" si="4"/>
        <v>0</v>
      </c>
      <c r="K41" s="27">
        <f t="shared" ref="K41:K59" si="6">H41-J41</f>
        <v>0</v>
      </c>
      <c r="L41" s="33">
        <f t="shared" si="5"/>
        <v>0</v>
      </c>
    </row>
    <row r="42" spans="1:12" x14ac:dyDescent="0.25">
      <c r="A42">
        <v>4</v>
      </c>
      <c r="B42" s="19"/>
      <c r="C42" s="20"/>
      <c r="D42" s="20"/>
      <c r="E42" s="20"/>
      <c r="F42" s="20"/>
      <c r="G42" s="20"/>
      <c r="H42" s="21"/>
      <c r="J42" s="21">
        <f t="shared" si="4"/>
        <v>0</v>
      </c>
      <c r="K42" s="27">
        <f t="shared" si="6"/>
        <v>0</v>
      </c>
      <c r="L42" s="33">
        <f t="shared" si="5"/>
        <v>0</v>
      </c>
    </row>
    <row r="43" spans="1:12" x14ac:dyDescent="0.25">
      <c r="A43">
        <v>5</v>
      </c>
      <c r="B43" s="19"/>
      <c r="C43" s="20"/>
      <c r="D43" s="20"/>
      <c r="E43" s="20"/>
      <c r="F43" s="20"/>
      <c r="G43" s="20"/>
      <c r="H43" s="21"/>
      <c r="J43" s="21">
        <f t="shared" si="4"/>
        <v>0</v>
      </c>
      <c r="K43" s="27">
        <f t="shared" si="6"/>
        <v>0</v>
      </c>
      <c r="L43" s="33">
        <f t="shared" si="5"/>
        <v>0</v>
      </c>
    </row>
    <row r="44" spans="1:12" x14ac:dyDescent="0.25">
      <c r="A44">
        <v>6</v>
      </c>
      <c r="B44" s="19"/>
      <c r="C44" s="20"/>
      <c r="D44" s="20"/>
      <c r="E44" s="20"/>
      <c r="F44" s="20"/>
      <c r="G44" s="20"/>
      <c r="H44" s="21"/>
      <c r="J44" s="21">
        <f t="shared" si="4"/>
        <v>0</v>
      </c>
      <c r="K44" s="27">
        <f t="shared" si="6"/>
        <v>0</v>
      </c>
      <c r="L44" s="33">
        <f t="shared" si="5"/>
        <v>0</v>
      </c>
    </row>
    <row r="45" spans="1:12" x14ac:dyDescent="0.25">
      <c r="A45">
        <v>7</v>
      </c>
      <c r="B45" s="19"/>
      <c r="C45" s="20"/>
      <c r="D45" s="20"/>
      <c r="E45" s="20"/>
      <c r="F45" s="20"/>
      <c r="G45" s="20"/>
      <c r="H45" s="21"/>
      <c r="J45" s="21">
        <f t="shared" si="4"/>
        <v>0</v>
      </c>
      <c r="K45" s="27">
        <f t="shared" si="6"/>
        <v>0</v>
      </c>
      <c r="L45" s="33">
        <f t="shared" si="5"/>
        <v>0</v>
      </c>
    </row>
    <row r="46" spans="1:12" x14ac:dyDescent="0.25">
      <c r="A46">
        <v>8</v>
      </c>
      <c r="B46" s="19"/>
      <c r="C46" s="20"/>
      <c r="D46" s="20"/>
      <c r="E46" s="20"/>
      <c r="F46" s="20"/>
      <c r="G46" s="20"/>
      <c r="H46" s="21"/>
      <c r="J46" s="21">
        <f t="shared" si="4"/>
        <v>0</v>
      </c>
      <c r="K46" s="27">
        <f t="shared" si="6"/>
        <v>0</v>
      </c>
      <c r="L46" s="33">
        <f t="shared" si="5"/>
        <v>0</v>
      </c>
    </row>
    <row r="47" spans="1:12" x14ac:dyDescent="0.25">
      <c r="A47">
        <v>9</v>
      </c>
      <c r="B47" s="19"/>
      <c r="C47" s="20"/>
      <c r="D47" s="20"/>
      <c r="E47" s="20"/>
      <c r="F47" s="20"/>
      <c r="G47" s="20"/>
      <c r="H47" s="21"/>
      <c r="J47" s="21">
        <f t="shared" si="4"/>
        <v>0</v>
      </c>
      <c r="K47" s="27">
        <f t="shared" si="6"/>
        <v>0</v>
      </c>
      <c r="L47" s="33">
        <f t="shared" si="5"/>
        <v>0</v>
      </c>
    </row>
    <row r="48" spans="1:12" x14ac:dyDescent="0.25">
      <c r="A48">
        <v>10</v>
      </c>
      <c r="B48" s="19"/>
      <c r="C48" s="20"/>
      <c r="D48" s="20"/>
      <c r="E48" s="20"/>
      <c r="F48" s="20"/>
      <c r="G48" s="20"/>
      <c r="H48" s="21"/>
      <c r="J48" s="21">
        <f t="shared" si="4"/>
        <v>0</v>
      </c>
      <c r="K48" s="27">
        <f t="shared" si="6"/>
        <v>0</v>
      </c>
      <c r="L48" s="33">
        <f t="shared" si="5"/>
        <v>0</v>
      </c>
    </row>
    <row r="49" spans="1:12" x14ac:dyDescent="0.25">
      <c r="A49">
        <v>11</v>
      </c>
      <c r="B49" s="19"/>
      <c r="C49" s="20"/>
      <c r="D49" s="20"/>
      <c r="E49" s="20"/>
      <c r="F49" s="20"/>
      <c r="G49" s="20"/>
      <c r="H49" s="21"/>
      <c r="J49" s="21">
        <f t="shared" si="4"/>
        <v>0</v>
      </c>
      <c r="K49" s="27">
        <f t="shared" si="6"/>
        <v>0</v>
      </c>
      <c r="L49" s="33">
        <f t="shared" si="5"/>
        <v>0</v>
      </c>
    </row>
    <row r="50" spans="1:12" x14ac:dyDescent="0.25">
      <c r="A50">
        <v>12</v>
      </c>
      <c r="B50" s="19"/>
      <c r="C50" s="20"/>
      <c r="D50" s="20"/>
      <c r="E50" s="20"/>
      <c r="F50" s="20"/>
      <c r="G50" s="20"/>
      <c r="H50" s="21"/>
      <c r="J50" s="21">
        <f t="shared" si="4"/>
        <v>0</v>
      </c>
      <c r="K50" s="27">
        <f t="shared" si="6"/>
        <v>0</v>
      </c>
      <c r="L50" s="33">
        <f t="shared" si="5"/>
        <v>0</v>
      </c>
    </row>
    <row r="51" spans="1:12" x14ac:dyDescent="0.25">
      <c r="A51">
        <v>13</v>
      </c>
      <c r="B51" s="19"/>
      <c r="C51" s="20"/>
      <c r="D51" s="20"/>
      <c r="E51" s="20"/>
      <c r="F51" s="20"/>
      <c r="G51" s="20"/>
      <c r="H51" s="21"/>
      <c r="J51" s="21">
        <f t="shared" si="4"/>
        <v>0</v>
      </c>
      <c r="K51" s="27">
        <f t="shared" si="6"/>
        <v>0</v>
      </c>
      <c r="L51" s="33">
        <f t="shared" si="5"/>
        <v>0</v>
      </c>
    </row>
    <row r="52" spans="1:12" x14ac:dyDescent="0.25">
      <c r="A52">
        <v>14</v>
      </c>
      <c r="B52" s="19"/>
      <c r="C52" s="20"/>
      <c r="D52" s="20"/>
      <c r="E52" s="20"/>
      <c r="F52" s="20"/>
      <c r="G52" s="20"/>
      <c r="H52" s="21"/>
      <c r="J52" s="21">
        <f t="shared" si="4"/>
        <v>0</v>
      </c>
      <c r="K52" s="27">
        <f t="shared" si="6"/>
        <v>0</v>
      </c>
      <c r="L52" s="33">
        <f t="shared" si="5"/>
        <v>0</v>
      </c>
    </row>
    <row r="53" spans="1:12" x14ac:dyDescent="0.25">
      <c r="A53">
        <v>15</v>
      </c>
      <c r="B53" s="19"/>
      <c r="C53" s="20"/>
      <c r="D53" s="20"/>
      <c r="E53" s="20"/>
      <c r="F53" s="20"/>
      <c r="G53" s="20"/>
      <c r="H53" s="21"/>
      <c r="J53" s="21">
        <f t="shared" si="4"/>
        <v>0</v>
      </c>
      <c r="K53" s="27">
        <f t="shared" si="6"/>
        <v>0</v>
      </c>
      <c r="L53" s="33">
        <f t="shared" si="5"/>
        <v>0</v>
      </c>
    </row>
    <row r="54" spans="1:12" x14ac:dyDescent="0.25">
      <c r="A54">
        <v>16</v>
      </c>
      <c r="B54" s="19"/>
      <c r="C54" s="20"/>
      <c r="D54" s="20"/>
      <c r="E54" s="20"/>
      <c r="F54" s="20"/>
      <c r="G54" s="20"/>
      <c r="H54" s="21"/>
      <c r="J54" s="21">
        <f t="shared" si="4"/>
        <v>0</v>
      </c>
      <c r="K54" s="27">
        <f t="shared" si="6"/>
        <v>0</v>
      </c>
      <c r="L54" s="33">
        <f t="shared" si="5"/>
        <v>0</v>
      </c>
    </row>
    <row r="55" spans="1:12" x14ac:dyDescent="0.25">
      <c r="A55">
        <v>17</v>
      </c>
      <c r="B55" s="19"/>
      <c r="C55" s="20"/>
      <c r="D55" s="20"/>
      <c r="E55" s="20"/>
      <c r="F55" s="20"/>
      <c r="G55" s="20"/>
      <c r="H55" s="21"/>
      <c r="J55" s="21">
        <f t="shared" si="4"/>
        <v>0</v>
      </c>
      <c r="K55" s="27">
        <f t="shared" si="6"/>
        <v>0</v>
      </c>
      <c r="L55" s="33">
        <f t="shared" si="5"/>
        <v>0</v>
      </c>
    </row>
    <row r="56" spans="1:12" x14ac:dyDescent="0.25">
      <c r="A56">
        <v>18</v>
      </c>
      <c r="B56" s="19"/>
      <c r="C56" s="20"/>
      <c r="D56" s="20"/>
      <c r="E56" s="20"/>
      <c r="F56" s="20"/>
      <c r="G56" s="20"/>
      <c r="H56" s="21"/>
      <c r="J56" s="21">
        <f t="shared" si="4"/>
        <v>0</v>
      </c>
      <c r="K56" s="27">
        <f t="shared" si="6"/>
        <v>0</v>
      </c>
      <c r="L56" s="33">
        <f t="shared" si="5"/>
        <v>0</v>
      </c>
    </row>
    <row r="57" spans="1:12" x14ac:dyDescent="0.25">
      <c r="A57">
        <v>19</v>
      </c>
      <c r="B57" s="19"/>
      <c r="C57" s="20"/>
      <c r="D57" s="20"/>
      <c r="E57" s="20"/>
      <c r="F57" s="20"/>
      <c r="G57" s="20"/>
      <c r="H57" s="21"/>
      <c r="J57" s="21">
        <f t="shared" si="4"/>
        <v>0</v>
      </c>
      <c r="K57" s="27">
        <f t="shared" si="6"/>
        <v>0</v>
      </c>
      <c r="L57" s="33">
        <f t="shared" si="5"/>
        <v>0</v>
      </c>
    </row>
    <row r="58" spans="1:12" x14ac:dyDescent="0.25">
      <c r="A58">
        <v>20</v>
      </c>
      <c r="B58" s="19"/>
      <c r="C58" s="20"/>
      <c r="D58" s="20"/>
      <c r="E58" s="20"/>
      <c r="F58" s="20"/>
      <c r="G58" s="20"/>
      <c r="H58" s="21"/>
      <c r="J58" s="21">
        <f t="shared" si="4"/>
        <v>0</v>
      </c>
      <c r="K58" s="27">
        <f t="shared" si="6"/>
        <v>0</v>
      </c>
      <c r="L58" s="33">
        <f t="shared" si="5"/>
        <v>0</v>
      </c>
    </row>
    <row r="59" spans="1:12" x14ac:dyDescent="0.25">
      <c r="A59">
        <v>21</v>
      </c>
      <c r="B59" s="19"/>
      <c r="C59" s="20"/>
      <c r="D59" s="20"/>
      <c r="E59" s="20"/>
      <c r="F59" s="20"/>
      <c r="G59" s="20"/>
      <c r="H59" s="21"/>
      <c r="J59" s="21">
        <f t="shared" si="4"/>
        <v>0</v>
      </c>
      <c r="K59" s="27">
        <f t="shared" si="6"/>
        <v>0</v>
      </c>
      <c r="L59" s="33">
        <f t="shared" si="5"/>
        <v>0</v>
      </c>
    </row>
    <row r="60" spans="1:12" x14ac:dyDescent="0.25">
      <c r="A60">
        <v>22</v>
      </c>
      <c r="B60" s="19"/>
      <c r="C60" s="20"/>
      <c r="D60" s="20"/>
      <c r="E60" s="20"/>
      <c r="F60" s="20"/>
      <c r="G60" s="20"/>
      <c r="H60" s="21"/>
      <c r="J60" s="21"/>
      <c r="K60" s="21"/>
      <c r="L60" s="33"/>
    </row>
    <row r="61" spans="1:12" x14ac:dyDescent="0.25">
      <c r="L61" s="34"/>
    </row>
    <row r="62" spans="1:12" x14ac:dyDescent="0.25">
      <c r="L62" s="34"/>
    </row>
    <row r="63" spans="1:12" x14ac:dyDescent="0.25">
      <c r="L63" s="34"/>
    </row>
    <row r="64" spans="1:12" x14ac:dyDescent="0.25">
      <c r="B64" s="23"/>
      <c r="C64" s="23"/>
      <c r="D64" s="23"/>
      <c r="E64" s="23"/>
      <c r="F64" s="23"/>
      <c r="G64" s="23"/>
      <c r="H64" s="24"/>
      <c r="J64" s="23"/>
      <c r="K64" s="23"/>
      <c r="L64" s="35"/>
    </row>
    <row r="65" spans="8:12" x14ac:dyDescent="0.25">
      <c r="H65" s="14">
        <f>SUM(H40:H64)</f>
        <v>0</v>
      </c>
      <c r="J65" s="14">
        <f>SUM(J40:J64)</f>
        <v>0</v>
      </c>
      <c r="K65" s="14">
        <f>SUM(K40:K64)</f>
        <v>0</v>
      </c>
      <c r="L65" s="36">
        <f>SUM(L40:L64)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2025-01-31T07:49:14Z</dcterms:modified>
</cp:coreProperties>
</file>