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JULY FILES 2025\"/>
    </mc:Choice>
  </mc:AlternateContent>
  <xr:revisionPtr revIDLastSave="0" documentId="13_ncr:1_{FAC0D594-1F4C-4A5D-B670-A090C779CA17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DECEMBER" sheetId="6" r:id="rId2"/>
  </sheets>
  <definedNames>
    <definedName name="_xlnm.Print_Area" localSheetId="1">'PE, DECEMBER'!#REF!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6" l="1"/>
  <c r="I25" i="6" l="1"/>
  <c r="I24" i="6" l="1"/>
  <c r="I23" i="6" l="1"/>
  <c r="I22" i="6" l="1"/>
  <c r="I21" i="6" l="1"/>
  <c r="I20" i="6" l="1"/>
  <c r="I19" i="6" l="1"/>
  <c r="I18" i="6" l="1"/>
  <c r="I17" i="6" l="1"/>
  <c r="I16" i="6" l="1"/>
  <c r="I15" i="6" l="1"/>
  <c r="I14" i="6" l="1"/>
  <c r="I13" i="6" l="1"/>
  <c r="I12" i="6" l="1"/>
  <c r="I11" i="6" l="1"/>
  <c r="I10" i="6" l="1"/>
  <c r="I9" i="6" l="1"/>
  <c r="I8" i="6" l="1"/>
  <c r="I7" i="6" l="1"/>
  <c r="M27" i="6" l="1"/>
  <c r="K27" i="6" s="1"/>
  <c r="L27" i="6" s="1"/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I65" i="6" l="1"/>
  <c r="M59" i="6"/>
  <c r="K59" i="6" s="1"/>
  <c r="L59" i="6" s="1"/>
  <c r="M58" i="6"/>
  <c r="K58" i="6" s="1"/>
  <c r="L58" i="6" s="1"/>
  <c r="M57" i="6"/>
  <c r="K57" i="6" s="1"/>
  <c r="L57" i="6" s="1"/>
  <c r="M56" i="6"/>
  <c r="K56" i="6" s="1"/>
  <c r="L56" i="6" s="1"/>
  <c r="M55" i="6"/>
  <c r="K55" i="6" s="1"/>
  <c r="L55" i="6" s="1"/>
  <c r="M54" i="6"/>
  <c r="K54" i="6" s="1"/>
  <c r="L54" i="6" s="1"/>
  <c r="M53" i="6"/>
  <c r="K53" i="6" s="1"/>
  <c r="L53" i="6" s="1"/>
  <c r="M52" i="6"/>
  <c r="K52" i="6" s="1"/>
  <c r="L52" i="6" s="1"/>
  <c r="M51" i="6"/>
  <c r="K51" i="6" s="1"/>
  <c r="L51" i="6" s="1"/>
  <c r="M50" i="6"/>
  <c r="K50" i="6" s="1"/>
  <c r="L50" i="6" s="1"/>
  <c r="M49" i="6"/>
  <c r="K49" i="6" s="1"/>
  <c r="L49" i="6" s="1"/>
  <c r="M48" i="6"/>
  <c r="K48" i="6" s="1"/>
  <c r="L48" i="6" s="1"/>
  <c r="M47" i="6"/>
  <c r="K47" i="6" s="1"/>
  <c r="L47" i="6" s="1"/>
  <c r="M46" i="6"/>
  <c r="K46" i="6" s="1"/>
  <c r="L46" i="6" s="1"/>
  <c r="M45" i="6"/>
  <c r="K45" i="6" s="1"/>
  <c r="L45" i="6" s="1"/>
  <c r="M44" i="6"/>
  <c r="K44" i="6" s="1"/>
  <c r="L44" i="6" s="1"/>
  <c r="M43" i="6"/>
  <c r="K43" i="6" s="1"/>
  <c r="L43" i="6" s="1"/>
  <c r="M42" i="6"/>
  <c r="K42" i="6" s="1"/>
  <c r="L42" i="6" s="1"/>
  <c r="M41" i="6"/>
  <c r="K41" i="6" s="1"/>
  <c r="L41" i="6" s="1"/>
  <c r="M40" i="6"/>
  <c r="K40" i="6" s="1"/>
  <c r="K65" i="6" l="1"/>
  <c r="L40" i="6"/>
  <c r="L65" i="6" s="1"/>
  <c r="M65" i="6"/>
  <c r="L7" i="6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<sst xmlns="http://schemas.openxmlformats.org/spreadsheetml/2006/main" count="251" uniqueCount="77">
  <si>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</si>
  <si>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</si>
  <si>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</si>
  <si>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</si>
  <si>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</si>
  <si>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</si>
  <si>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</si>
  <si>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</si>
  <si>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</si>
  <si>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</si>
  <si>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</si>
  <si>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</si>
  <si>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</si>
  <si>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</si>
  <si>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</si>
  <si>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</si>
  <si>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</si>
  <si>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</si>
  <si>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</si>
  <si>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</si>
  <si>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</si>
  <si>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</si>
  <si>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</si>
  <si>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</si>
  <si>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</si>
  <si>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</si>
  <si>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</si>
  <si>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</si>
  <si>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</si>
  <si>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</si>
  <si>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</si>
  <si>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</si>
  <si>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</si>
  <si>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</si>
  <si>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</si>
  <si>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</si>
  <si>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</si>
  <si>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</si>
  <si>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</si>
  <si>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</si>
  <si>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</si>
  <si>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</si>
  <si>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</si>
  <si>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</si>
  <si>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</si>
  <si>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</si>
  <si>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</si>
  <si>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</si>
  <si>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</si>
  <si>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</si>
  <si>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</si>
  <si>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</si>
  <si>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</si>
  <si>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</si>
  <si>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</si>
  <si>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</si>
  <si>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</si>
  <si>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</si>
  <si>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</si>
  <si>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</si>
  <si>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</si>
  <si>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</si>
  <si>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</si>
  <si>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</si>
  <si>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</si>
  <si>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</si>
  <si>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</si>
  <si>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</si>
  <si>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</si>
  <si>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</si>
  <si>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</si>
  <si>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</si>
  <si>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</si>
  <si>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</si>
  <si>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</si>
  <si>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MAY 2025</t>
  </si>
  <si>
    <t>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</si>
</sst>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topLeftCell="A4" zoomScaleNormal="100" workbookViewId="0">
      <selection activeCell="I26" sqref="I26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76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45850</v>
      </c>
      <c r="D7" s="20" t="s">
        <v>68</v>
      </c>
      <c r="E7" s="12"/>
      <c r="F7" s="20" t="s">
        <v>70</v>
      </c>
      <c r="G7" s="20">
        <v>517708456</v>
      </c>
      <c r="H7" s="20" t="s">
        <v>74</v>
      </c>
      <c r="I7" s="21">
        <f>1394882-314394.89</f>
        <v>1080487.1099999999</v>
      </c>
      <c r="K7" s="21">
        <f>M7*12</f>
        <v>115766.47607142855</v>
      </c>
      <c r="L7" s="27">
        <f>I7-K7</f>
        <v>964720.63392857136</v>
      </c>
      <c r="M7" s="33">
        <f>I7/112</f>
        <v>9647.2063392857126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>
        <v>45853</v>
      </c>
      <c r="D8" s="20" t="s">
        <v>68</v>
      </c>
      <c r="E8" s="20"/>
      <c r="F8" s="20" t="s">
        <v>70</v>
      </c>
      <c r="G8" s="20">
        <v>517715873</v>
      </c>
      <c r="H8" s="20" t="s">
        <v>74</v>
      </c>
      <c r="I8" s="21">
        <f>1353132-56255.09</f>
        <v>1296876.9099999999</v>
      </c>
      <c r="K8" s="21">
        <f>M8*12</f>
        <v>138951.09749999997</v>
      </c>
      <c r="L8" s="27">
        <f>I8-K8</f>
        <v>1157925.8125</v>
      </c>
      <c r="M8" s="33">
        <f t="shared" ref="M8:M26" si="0">I8/112</f>
        <v>11579.258124999998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>
        <v>45854</v>
      </c>
      <c r="D9" s="20" t="s">
        <v>68</v>
      </c>
      <c r="E9" s="20"/>
      <c r="F9" s="20" t="s">
        <v>70</v>
      </c>
      <c r="G9" s="20">
        <v>517719423</v>
      </c>
      <c r="H9" s="20" t="s">
        <v>74</v>
      </c>
      <c r="I9" s="21">
        <f>1353132-56255.04</f>
        <v>1296876.96</v>
      </c>
      <c r="K9" s="21">
        <f t="shared" ref="K9:K26" si="2">M9*12</f>
        <v>138951.10285714286</v>
      </c>
      <c r="L9" s="27">
        <f t="shared" ref="L9:L26" si="3">I9-K9</f>
        <v>1157925.857142857</v>
      </c>
      <c r="M9" s="33">
        <f t="shared" si="0"/>
        <v>11579.258571428571</v>
      </c>
    </row>
    <row r="10" spans="1:15" x14ac:dyDescent="0.25">
      <c r="A10">
        <f t="shared" si="1"/>
        <v>4</v>
      </c>
      <c r="B10" s="23">
        <f t="shared" si="1"/>
        <v>4</v>
      </c>
      <c r="C10" s="19">
        <v>45854</v>
      </c>
      <c r="D10" s="20" t="s">
        <v>68</v>
      </c>
      <c r="E10" s="20"/>
      <c r="F10" s="20" t="s">
        <v>70</v>
      </c>
      <c r="G10" s="20">
        <v>517719784</v>
      </c>
      <c r="H10" s="20" t="s">
        <v>74</v>
      </c>
      <c r="I10" s="21">
        <f>1353132-56255.04</f>
        <v>1296876.96</v>
      </c>
      <c r="K10" s="21">
        <f t="shared" si="2"/>
        <v>138951.10285714286</v>
      </c>
      <c r="L10" s="27">
        <f t="shared" si="3"/>
        <v>1157925.857142857</v>
      </c>
      <c r="M10" s="33">
        <f t="shared" si="0"/>
        <v>11579.258571428571</v>
      </c>
    </row>
    <row r="11" spans="1:15" x14ac:dyDescent="0.25">
      <c r="A11">
        <f t="shared" si="1"/>
        <v>5</v>
      </c>
      <c r="B11" s="23">
        <f t="shared" si="1"/>
        <v>5</v>
      </c>
      <c r="C11" s="19">
        <v>45855</v>
      </c>
      <c r="D11" s="20" t="s">
        <v>68</v>
      </c>
      <c r="E11" s="20"/>
      <c r="F11" s="20" t="s">
        <v>70</v>
      </c>
      <c r="G11" s="20">
        <v>517723445</v>
      </c>
      <c r="H11" s="20" t="s">
        <v>74</v>
      </c>
      <c r="I11" s="21">
        <f>1353132-56255.04</f>
        <v>1296876.96</v>
      </c>
      <c r="K11" s="21">
        <f t="shared" si="2"/>
        <v>138951.10285714286</v>
      </c>
      <c r="L11" s="27">
        <f t="shared" si="3"/>
        <v>1157925.857142857</v>
      </c>
      <c r="M11" s="33">
        <f t="shared" si="0"/>
        <v>11579.258571428571</v>
      </c>
    </row>
    <row r="12" spans="1:15" x14ac:dyDescent="0.25">
      <c r="A12">
        <f t="shared" si="1"/>
        <v>6</v>
      </c>
      <c r="B12" s="23">
        <f t="shared" si="1"/>
        <v>6</v>
      </c>
      <c r="C12" s="19">
        <v>45857</v>
      </c>
      <c r="D12" s="20" t="s">
        <v>68</v>
      </c>
      <c r="E12" s="20"/>
      <c r="F12" s="20" t="s">
        <v>70</v>
      </c>
      <c r="G12" s="20">
        <v>517731148</v>
      </c>
      <c r="H12" s="20" t="s">
        <v>74</v>
      </c>
      <c r="I12" s="21">
        <f>675124-27604.64</f>
        <v>647519.36</v>
      </c>
      <c r="K12" s="21">
        <f t="shared" si="2"/>
        <v>69377.074285714276</v>
      </c>
      <c r="L12" s="27">
        <f t="shared" si="3"/>
        <v>578142.28571428568</v>
      </c>
      <c r="M12" s="33">
        <f t="shared" si="0"/>
        <v>5781.4228571428566</v>
      </c>
    </row>
    <row r="13" spans="1:15" x14ac:dyDescent="0.25">
      <c r="A13">
        <f t="shared" si="1"/>
        <v>7</v>
      </c>
      <c r="B13" s="23">
        <f t="shared" si="1"/>
        <v>7</v>
      </c>
      <c r="C13" s="19">
        <v>45857</v>
      </c>
      <c r="D13" s="20" t="s">
        <v>68</v>
      </c>
      <c r="E13" s="20"/>
      <c r="F13" s="20" t="s">
        <v>70</v>
      </c>
      <c r="G13" s="20">
        <v>517731152</v>
      </c>
      <c r="H13" s="20" t="s">
        <v>74</v>
      </c>
      <c r="I13" s="21">
        <f>176832-14722.56</f>
        <v>162109.44</v>
      </c>
      <c r="K13" s="21">
        <f t="shared" si="2"/>
        <v>17368.868571428571</v>
      </c>
      <c r="L13" s="27">
        <f>I13-K13</f>
        <v>144740.57142857142</v>
      </c>
      <c r="M13" s="33">
        <f>I13/112</f>
        <v>1447.4057142857143</v>
      </c>
    </row>
    <row r="14" spans="1:15" x14ac:dyDescent="0.25">
      <c r="A14">
        <f t="shared" si="1"/>
        <v>8</v>
      </c>
      <c r="B14" s="23">
        <f t="shared" si="1"/>
        <v>8</v>
      </c>
      <c r="C14" s="19">
        <v>45859</v>
      </c>
      <c r="D14" s="20" t="s">
        <v>68</v>
      </c>
      <c r="E14" s="20"/>
      <c r="F14" s="20" t="s">
        <v>70</v>
      </c>
      <c r="G14" s="20">
        <v>517733929</v>
      </c>
      <c r="H14" s="20" t="s">
        <v>74</v>
      </c>
      <c r="I14" s="38">
        <f>1366132-56838.24</f>
        <v>1309293.76</v>
      </c>
      <c r="K14" s="21">
        <f t="shared" si="2"/>
        <v>140281.47428571427</v>
      </c>
      <c r="L14" s="27">
        <f t="shared" si="3"/>
        <v>1169012.2857142857</v>
      </c>
      <c r="M14" s="33">
        <f t="shared" si="0"/>
        <v>11690.122857142856</v>
      </c>
    </row>
    <row r="15" spans="1:15" x14ac:dyDescent="0.25">
      <c r="A15">
        <f t="shared" si="1"/>
        <v>9</v>
      </c>
      <c r="B15" s="23">
        <f t="shared" si="1"/>
        <v>9</v>
      </c>
      <c r="C15" s="19">
        <v>45861</v>
      </c>
      <c r="D15" s="20" t="s">
        <v>68</v>
      </c>
      <c r="E15" s="20"/>
      <c r="F15" s="20" t="s">
        <v>70</v>
      </c>
      <c r="G15" s="20">
        <v>517741008</v>
      </c>
      <c r="H15" s="20" t="s">
        <v>74</v>
      </c>
      <c r="I15" s="21">
        <f>1356012-56255.04</f>
        <v>1299756.96</v>
      </c>
      <c r="K15" s="21">
        <f t="shared" si="2"/>
        <v>139259.67428571428</v>
      </c>
      <c r="L15" s="27">
        <f>I15-K15</f>
        <v>1160497.2857142857</v>
      </c>
      <c r="M15" s="33">
        <f>I15/112</f>
        <v>11604.972857142857</v>
      </c>
    </row>
    <row r="16" spans="1:15" x14ac:dyDescent="0.25">
      <c r="A16">
        <f t="shared" si="1"/>
        <v>10</v>
      </c>
      <c r="B16" s="23">
        <f t="shared" si="1"/>
        <v>10</v>
      </c>
      <c r="C16" s="19">
        <v>45862</v>
      </c>
      <c r="D16" s="20" t="s">
        <v>68</v>
      </c>
      <c r="E16" s="20"/>
      <c r="F16" s="20" t="s">
        <v>70</v>
      </c>
      <c r="G16" s="20">
        <v>517744450</v>
      </c>
      <c r="H16" s="20" t="s">
        <v>74</v>
      </c>
      <c r="I16" s="21">
        <f>1354572-56255.04</f>
        <v>1298316.96</v>
      </c>
      <c r="K16" s="21">
        <f t="shared" si="2"/>
        <v>139105.38857142857</v>
      </c>
      <c r="L16" s="27">
        <f t="shared" si="3"/>
        <v>1159211.5714285714</v>
      </c>
      <c r="M16" s="33">
        <f t="shared" si="0"/>
        <v>11592.115714285714</v>
      </c>
    </row>
    <row r="17" spans="1:13" x14ac:dyDescent="0.25">
      <c r="A17">
        <f t="shared" si="1"/>
        <v>11</v>
      </c>
      <c r="B17" s="23">
        <f t="shared" si="1"/>
        <v>11</v>
      </c>
      <c r="C17" s="19">
        <v>45864</v>
      </c>
      <c r="D17" s="20" t="s">
        <v>68</v>
      </c>
      <c r="E17" s="20"/>
      <c r="F17" s="20" t="s">
        <v>70</v>
      </c>
      <c r="G17" s="20">
        <v>517752229</v>
      </c>
      <c r="H17" s="20" t="s">
        <v>74</v>
      </c>
      <c r="I17" s="21">
        <f>1386656-74577.6</f>
        <v>1312078.3999999999</v>
      </c>
      <c r="K17" s="21">
        <f t="shared" si="2"/>
        <v>140579.82857142854</v>
      </c>
      <c r="L17" s="27">
        <f t="shared" si="3"/>
        <v>1171498.5714285714</v>
      </c>
      <c r="M17" s="33">
        <f t="shared" si="0"/>
        <v>11714.985714285713</v>
      </c>
    </row>
    <row r="18" spans="1:13" x14ac:dyDescent="0.25">
      <c r="A18">
        <f t="shared" si="1"/>
        <v>12</v>
      </c>
      <c r="B18" s="23">
        <f t="shared" si="1"/>
        <v>12</v>
      </c>
      <c r="C18" s="19">
        <v>45866</v>
      </c>
      <c r="D18" s="20" t="s">
        <v>68</v>
      </c>
      <c r="E18" s="20"/>
      <c r="F18" s="20" t="s">
        <v>70</v>
      </c>
      <c r="G18" s="20">
        <v>517755594</v>
      </c>
      <c r="H18" s="20" t="s">
        <v>74</v>
      </c>
      <c r="I18" s="21">
        <f>1353132-56255.04</f>
        <v>1296876.96</v>
      </c>
      <c r="K18" s="21">
        <f t="shared" si="2"/>
        <v>138951.10285714286</v>
      </c>
      <c r="L18" s="27">
        <f t="shared" si="3"/>
        <v>1157925.857142857</v>
      </c>
      <c r="M18" s="33">
        <f t="shared" si="0"/>
        <v>11579.258571428571</v>
      </c>
    </row>
    <row r="19" spans="1:13" x14ac:dyDescent="0.25">
      <c r="A19">
        <f t="shared" si="1"/>
        <v>13</v>
      </c>
      <c r="B19" s="23">
        <f t="shared" si="1"/>
        <v>13</v>
      </c>
      <c r="C19" s="19">
        <v>45866</v>
      </c>
      <c r="D19" s="20" t="s">
        <v>68</v>
      </c>
      <c r="E19" s="20"/>
      <c r="F19" s="20" t="s">
        <v>70</v>
      </c>
      <c r="G19" s="20">
        <v>517755799</v>
      </c>
      <c r="H19" s="20" t="s">
        <v>74</v>
      </c>
      <c r="I19" s="21">
        <f>1353132-56255.04</f>
        <v>1296876.96</v>
      </c>
      <c r="K19" s="21">
        <f t="shared" si="2"/>
        <v>138951.10285714286</v>
      </c>
      <c r="L19" s="27">
        <f t="shared" si="3"/>
        <v>1157925.857142857</v>
      </c>
      <c r="M19" s="33">
        <f t="shared" si="0"/>
        <v>11579.258571428571</v>
      </c>
    </row>
    <row r="20" spans="1:13" x14ac:dyDescent="0.25">
      <c r="A20">
        <f t="shared" si="1"/>
        <v>14</v>
      </c>
      <c r="B20" s="23">
        <f t="shared" si="1"/>
        <v>14</v>
      </c>
      <c r="C20" s="19">
        <v>45867</v>
      </c>
      <c r="D20" s="20" t="s">
        <v>68</v>
      </c>
      <c r="E20" s="20"/>
      <c r="F20" s="20" t="s">
        <v>70</v>
      </c>
      <c r="G20" s="20">
        <v>517760922</v>
      </c>
      <c r="H20" s="20" t="s">
        <v>74</v>
      </c>
      <c r="I20" s="21">
        <f>1353132-56255.04</f>
        <v>1296876.96</v>
      </c>
      <c r="K20" s="21">
        <f t="shared" si="2"/>
        <v>138951.10285714286</v>
      </c>
      <c r="L20" s="27">
        <f t="shared" si="3"/>
        <v>1157925.857142857</v>
      </c>
      <c r="M20" s="33">
        <f t="shared" si="0"/>
        <v>11579.258571428571</v>
      </c>
    </row>
    <row r="21" spans="1:13" x14ac:dyDescent="0.25">
      <c r="A21">
        <f t="shared" si="1"/>
        <v>15</v>
      </c>
      <c r="B21" s="23">
        <f t="shared" si="1"/>
        <v>15</v>
      </c>
      <c r="C21" s="19">
        <v>45867</v>
      </c>
      <c r="D21" s="20" t="s">
        <v>68</v>
      </c>
      <c r="E21" s="20"/>
      <c r="F21" s="20" t="s">
        <v>70</v>
      </c>
      <c r="G21" s="20">
        <v>517760929</v>
      </c>
      <c r="H21" s="20" t="s">
        <v>74</v>
      </c>
      <c r="I21" s="21">
        <f>375768-31285.44</f>
        <v>344482.56</v>
      </c>
      <c r="K21" s="21">
        <f t="shared" si="2"/>
        <v>36908.845714285715</v>
      </c>
      <c r="L21" s="27">
        <f t="shared" si="3"/>
        <v>307573.71428571426</v>
      </c>
      <c r="M21" s="33">
        <f t="shared" si="0"/>
        <v>3075.7371428571428</v>
      </c>
    </row>
    <row r="22" spans="1:13" x14ac:dyDescent="0.25">
      <c r="A22">
        <f t="shared" si="1"/>
        <v>16</v>
      </c>
      <c r="B22" s="23">
        <f t="shared" si="1"/>
        <v>16</v>
      </c>
      <c r="C22" s="19">
        <v>45868</v>
      </c>
      <c r="D22" s="20" t="s">
        <v>68</v>
      </c>
      <c r="E22" s="20"/>
      <c r="F22" s="20" t="s">
        <v>70</v>
      </c>
      <c r="G22" s="20">
        <v>517765627</v>
      </c>
      <c r="H22" s="20" t="s">
        <v>74</v>
      </c>
      <c r="I22" s="21">
        <f>1353132-56255.04</f>
        <v>1296876.96</v>
      </c>
      <c r="K22" s="21">
        <f t="shared" si="2"/>
        <v>138951.10285714286</v>
      </c>
      <c r="L22" s="27">
        <f t="shared" si="3"/>
        <v>1157925.857142857</v>
      </c>
      <c r="M22" s="33">
        <f t="shared" si="0"/>
        <v>11579.258571428571</v>
      </c>
    </row>
    <row r="23" spans="1:13" x14ac:dyDescent="0.25">
      <c r="A23">
        <f t="shared" si="1"/>
        <v>17</v>
      </c>
      <c r="B23" s="23">
        <f t="shared" si="1"/>
        <v>17</v>
      </c>
      <c r="C23" s="19">
        <v>45868</v>
      </c>
      <c r="D23" s="20" t="s">
        <v>68</v>
      </c>
      <c r="E23" s="20"/>
      <c r="F23" s="20" t="s">
        <v>70</v>
      </c>
      <c r="G23" s="20">
        <v>517765670</v>
      </c>
      <c r="H23" s="20" t="s">
        <v>74</v>
      </c>
      <c r="I23" s="21">
        <f>1353132-56255.04</f>
        <v>1296876.96</v>
      </c>
      <c r="K23" s="21">
        <f t="shared" si="2"/>
        <v>138951.10285714286</v>
      </c>
      <c r="L23" s="27">
        <f t="shared" si="3"/>
        <v>1157925.857142857</v>
      </c>
      <c r="M23" s="33">
        <f t="shared" si="0"/>
        <v>11579.258571428571</v>
      </c>
    </row>
    <row r="24" spans="1:13" x14ac:dyDescent="0.25">
      <c r="A24">
        <f t="shared" si="1"/>
        <v>18</v>
      </c>
      <c r="B24" s="23">
        <f t="shared" si="1"/>
        <v>18</v>
      </c>
      <c r="C24" s="19">
        <v>45869</v>
      </c>
      <c r="D24" s="20" t="s">
        <v>68</v>
      </c>
      <c r="E24" s="20"/>
      <c r="F24" s="20" t="s">
        <v>70</v>
      </c>
      <c r="G24" s="20">
        <v>517771810</v>
      </c>
      <c r="H24" s="20" t="s">
        <v>74</v>
      </c>
      <c r="I24" s="21">
        <f>1272492-52577.91</f>
        <v>1219914.0900000001</v>
      </c>
      <c r="K24" s="21">
        <f t="shared" si="2"/>
        <v>130705.08107142858</v>
      </c>
      <c r="L24" s="27">
        <f t="shared" si="3"/>
        <v>1089209.0089285716</v>
      </c>
      <c r="M24" s="33">
        <f t="shared" si="0"/>
        <v>10892.090089285715</v>
      </c>
    </row>
    <row r="25" spans="1:13" x14ac:dyDescent="0.25">
      <c r="A25">
        <f t="shared" si="1"/>
        <v>19</v>
      </c>
      <c r="B25" s="23">
        <f t="shared" si="1"/>
        <v>19</v>
      </c>
      <c r="C25" s="19">
        <v>45869</v>
      </c>
      <c r="D25" s="20" t="s">
        <v>68</v>
      </c>
      <c r="E25" s="20"/>
      <c r="F25" s="20" t="s">
        <v>70</v>
      </c>
      <c r="G25" s="20">
        <v>517772779</v>
      </c>
      <c r="H25" s="20" t="s">
        <v>74</v>
      </c>
      <c r="I25" s="21">
        <f>808226-32555.98</f>
        <v>775670.02</v>
      </c>
      <c r="K25" s="21">
        <f t="shared" si="2"/>
        <v>83107.502142857149</v>
      </c>
      <c r="L25" s="27">
        <f t="shared" si="3"/>
        <v>692562.51785714284</v>
      </c>
      <c r="M25" s="33">
        <f t="shared" si="0"/>
        <v>6925.6251785714285</v>
      </c>
    </row>
    <row r="26" spans="1:13" x14ac:dyDescent="0.25">
      <c r="A26">
        <f t="shared" si="1"/>
        <v>20</v>
      </c>
      <c r="B26" s="23">
        <f t="shared" si="1"/>
        <v>20</v>
      </c>
      <c r="C26" s="19">
        <v>45869</v>
      </c>
      <c r="D26" s="20" t="s">
        <v>68</v>
      </c>
      <c r="E26" s="20"/>
      <c r="F26" s="20" t="s">
        <v>70</v>
      </c>
      <c r="G26" s="20">
        <v>517772732</v>
      </c>
      <c r="H26" s="20" t="s">
        <v>74</v>
      </c>
      <c r="I26" s="21">
        <f>24560-2044.8</f>
        <v>22515.200000000001</v>
      </c>
      <c r="K26" s="21">
        <f t="shared" si="2"/>
        <v>2412.3428571428572</v>
      </c>
      <c r="L26" s="27">
        <f t="shared" si="3"/>
        <v>20102.857142857145</v>
      </c>
      <c r="M26" s="33">
        <f t="shared" si="0"/>
        <v>201.02857142857144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21144036.449999999</v>
      </c>
      <c r="K32" s="14">
        <f>SUM(K7:K31)</f>
        <v>2265432.4767857147</v>
      </c>
      <c r="L32" s="14">
        <f>SUM(L7:L31)</f>
        <v>18878603.97321428</v>
      </c>
      <c r="M32" s="36">
        <f>SUM(M7:M31)</f>
        <v>188786.03973214285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45850</v>
      </c>
      <c r="D40" s="20"/>
      <c r="E40" s="12"/>
      <c r="F40" s="20"/>
      <c r="G40" s="39"/>
      <c r="H40" s="20"/>
      <c r="I40" s="21"/>
      <c r="K40" s="21">
        <f t="shared" ref="K40:K59" si="7">M40*12</f>
        <v>0</v>
      </c>
      <c r="L40" s="27">
        <f>I40-K40</f>
        <v>0</v>
      </c>
      <c r="M40" s="33">
        <f t="shared" ref="M40:M59" si="8">I40/112</f>
        <v>0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0</v>
      </c>
      <c r="K65" s="14">
        <f>SUM(K40:K64)</f>
        <v>0</v>
      </c>
      <c r="L65" s="14">
        <f>SUM(L40:L64)</f>
        <v>0</v>
      </c>
      <c r="M65" s="36">
        <f>SUM(M40:M64)</f>
        <v>0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2025-08-01T06:39:28Z</dcterms:modified>
</cp:coreProperties>
</file>