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DD79E93C-9D07-4D71-99FD-DA3EE20E0DB3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6" l="1"/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<sst xmlns="http://schemas.openxmlformats.org/spreadsheetml/2006/main" count="256" uniqueCount="81">
  <si>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</si>
  <si>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</si>
  <si>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</si>
  <si>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</si>
  <si>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</si>
  <si>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</si>
  <si>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</si>
  <si>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</si>
  <si>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</si>
  <si>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</si>
  <si>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</si>
  <si>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</si>
  <si>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</si>
  <si>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</si>
  <si>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</si>
  <si>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</si>
  <si>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</si>
  <si>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</si>
  <si>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</si>
  <si>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</si>
  <si>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</si>
  <si>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</si>
  <si>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</si>
  <si>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</si>
  <si>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</si>
  <si>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</si>
  <si>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</si>
  <si>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</si>
  <si>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</si>
  <si>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</si>
  <si>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</si>
  <si>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</si>
  <si>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</si>
  <si>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</si>
  <si>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</si>
  <si>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</si>
  <si>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</si>
  <si>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</si>
  <si>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</si>
  <si>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</si>
  <si>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</si>
  <si>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</si>
  <si>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</si>
  <si>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</si>
  <si>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</si>
  <si>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</si>
  <si>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</si>
  <si>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</si>
  <si>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</si>
  <si>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</si>
  <si>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</si>
  <si>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</si>
  <si>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</si>
  <si>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</si>
  <si>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</si>
  <si>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</si>
  <si>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</si>
  <si>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</si>
  <si>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</si>
  <si>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</si>
  <si>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</si>
  <si>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</si>
  <si>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</si>
  <si>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</si>
  <si>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</si>
  <si>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</si>
  <si>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</si>
  <si>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</si>
  <si>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</si>
  <si>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</si>
  <si>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</si>
  <si>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</si>
  <si>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</si>
  <si>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</si>
  <si>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</si>
  <si>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SEPTEMBER 2025</t>
  </si>
  <si>
    <t>CARL'S VULCANIZING SHOP</t>
  </si>
  <si>
    <t>MINDA S. BALBUENA</t>
  </si>
  <si>
    <t>POBLACION, SINDANGAN, ZAMBOANGA DEL NORTE</t>
  </si>
  <si>
    <t>001457</t>
  </si>
  <si>
    <t>139-892-671-00000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</si>
</sst>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I12" sqref="I12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45918</v>
      </c>
      <c r="D7" s="20" t="s">
        <v>68</v>
      </c>
      <c r="E7" s="12"/>
      <c r="F7" s="20" t="s">
        <v>70</v>
      </c>
      <c r="G7" s="20">
        <v>517917296</v>
      </c>
      <c r="H7" s="20" t="s">
        <v>74</v>
      </c>
      <c r="I7" s="21">
        <f>1329003-54050.85</f>
        <v>1274952.1499999999</v>
      </c>
      <c r="K7" s="21">
        <f>M7*12</f>
        <v>136602.01607142854</v>
      </c>
      <c r="L7" s="27">
        <f>I7-K7</f>
        <v>1138350.1339285714</v>
      </c>
      <c r="M7" s="33">
        <f>I7/112</f>
        <v>11383.501339285713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45919</v>
      </c>
      <c r="D8" s="20" t="s">
        <v>68</v>
      </c>
      <c r="E8" s="20"/>
      <c r="F8" s="20" t="s">
        <v>70</v>
      </c>
      <c r="G8" s="20">
        <v>517921412</v>
      </c>
      <c r="H8" s="20" t="s">
        <v>74</v>
      </c>
      <c r="I8" s="21">
        <f>1353132-56255.04</f>
        <v>1296876.96</v>
      </c>
      <c r="K8" s="21">
        <f>M8*12</f>
        <v>138951.10285714286</v>
      </c>
      <c r="L8" s="27">
        <f>I8-K8</f>
        <v>1157925.857142857</v>
      </c>
      <c r="M8" s="33">
        <f t="shared" ref="M8:M26" si="0">I8/112</f>
        <v>11579.258571428571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45920</v>
      </c>
      <c r="D9" s="20" t="s">
        <v>68</v>
      </c>
      <c r="E9" s="20"/>
      <c r="F9" s="20" t="s">
        <v>70</v>
      </c>
      <c r="G9" s="20">
        <v>517925391</v>
      </c>
      <c r="H9" s="20" t="s">
        <v>74</v>
      </c>
      <c r="I9" s="21">
        <f>1364882-130350.64</f>
        <v>1234531.3600000001</v>
      </c>
      <c r="K9" s="21">
        <f t="shared" ref="K9:K26" si="2">M9*12</f>
        <v>132271.21714285715</v>
      </c>
      <c r="L9" s="27">
        <f t="shared" ref="L9:L26" si="3">I9-K9</f>
        <v>1102260.142857143</v>
      </c>
      <c r="M9" s="33">
        <f t="shared" si="0"/>
        <v>11022.60142857143</v>
      </c>
    </row>
    <row r="10" spans="1:15" x14ac:dyDescent="0.25">
      <c r="A10">
        <f t="shared" si="1"/>
        <v>4</v>
      </c>
      <c r="B10" s="23">
        <f t="shared" si="1"/>
        <v>4</v>
      </c>
      <c r="C10" s="19">
        <v>45922</v>
      </c>
      <c r="D10" s="20" t="s">
        <v>68</v>
      </c>
      <c r="E10" s="20"/>
      <c r="F10" s="20" t="s">
        <v>70</v>
      </c>
      <c r="G10" s="20">
        <v>517928292</v>
      </c>
      <c r="H10" s="20" t="s">
        <v>74</v>
      </c>
      <c r="I10" s="21">
        <f>1379882-56984.04</f>
        <v>1322897.96</v>
      </c>
      <c r="K10" s="21">
        <f t="shared" si="2"/>
        <v>141739.06714285712</v>
      </c>
      <c r="L10" s="27">
        <f t="shared" si="3"/>
        <v>1181158.8928571427</v>
      </c>
      <c r="M10" s="33">
        <f t="shared" si="0"/>
        <v>11811.588928571427</v>
      </c>
    </row>
    <row r="11" spans="1:15" x14ac:dyDescent="0.25">
      <c r="A11">
        <f t="shared" si="1"/>
        <v>5</v>
      </c>
      <c r="B11" s="23">
        <f t="shared" si="1"/>
        <v>5</v>
      </c>
      <c r="C11" s="19">
        <v>45923</v>
      </c>
      <c r="D11" s="20" t="s">
        <v>68</v>
      </c>
      <c r="E11" s="20"/>
      <c r="F11" s="20" t="s">
        <v>70</v>
      </c>
      <c r="G11" s="20">
        <v>517931904</v>
      </c>
      <c r="H11" s="20" t="s">
        <v>74</v>
      </c>
      <c r="I11" s="21">
        <f>1366132-56838.24</f>
        <v>1309293.76</v>
      </c>
      <c r="K11" s="21">
        <f t="shared" si="2"/>
        <v>140281.47428571427</v>
      </c>
      <c r="L11" s="27">
        <f t="shared" si="3"/>
        <v>1169012.2857142857</v>
      </c>
      <c r="M11" s="33">
        <f t="shared" si="0"/>
        <v>11690.122857142856</v>
      </c>
    </row>
    <row r="12" spans="1:15" x14ac:dyDescent="0.25">
      <c r="A12">
        <f t="shared" si="1"/>
        <v>6</v>
      </c>
      <c r="B12" s="23">
        <f t="shared" si="1"/>
        <v>6</v>
      </c>
      <c r="C12" s="19"/>
      <c r="D12" s="20" t="s">
        <v>68</v>
      </c>
      <c r="E12" s="20"/>
      <c r="F12" s="20" t="s">
        <v>70</v>
      </c>
      <c r="G12" s="20"/>
      <c r="H12" s="20" t="s">
        <v>74</v>
      </c>
      <c r="I12" s="21"/>
      <c r="K12" s="21">
        <f t="shared" si="2"/>
        <v>0</v>
      </c>
      <c r="L12" s="27">
        <f t="shared" si="3"/>
        <v>0</v>
      </c>
      <c r="M12" s="33">
        <f t="shared" si="0"/>
        <v>0</v>
      </c>
    </row>
    <row r="13" spans="1:15" x14ac:dyDescent="0.25">
      <c r="A13">
        <f t="shared" si="1"/>
        <v>7</v>
      </c>
      <c r="B13" s="23">
        <f t="shared" si="1"/>
        <v>7</v>
      </c>
      <c r="C13" s="19"/>
      <c r="D13" s="20" t="s">
        <v>68</v>
      </c>
      <c r="E13" s="20"/>
      <c r="F13" s="20" t="s">
        <v>70</v>
      </c>
      <c r="G13" s="20"/>
      <c r="H13" s="20" t="s">
        <v>74</v>
      </c>
      <c r="I13" s="21"/>
      <c r="K13" s="21">
        <f t="shared" si="2"/>
        <v>0</v>
      </c>
      <c r="L13" s="27">
        <f>I13-K13</f>
        <v>0</v>
      </c>
      <c r="M13" s="33">
        <f>I13/112</f>
        <v>0</v>
      </c>
    </row>
    <row r="14" spans="1:15" x14ac:dyDescent="0.25">
      <c r="A14">
        <f t="shared" si="1"/>
        <v>8</v>
      </c>
      <c r="B14" s="23">
        <f t="shared" si="1"/>
        <v>8</v>
      </c>
      <c r="C14" s="19"/>
      <c r="D14" s="20" t="s">
        <v>68</v>
      </c>
      <c r="E14" s="20"/>
      <c r="F14" s="20" t="s">
        <v>70</v>
      </c>
      <c r="G14" s="20"/>
      <c r="H14" s="20" t="s">
        <v>74</v>
      </c>
      <c r="I14" s="38"/>
      <c r="K14" s="21">
        <f t="shared" si="2"/>
        <v>0</v>
      </c>
      <c r="L14" s="27">
        <f t="shared" si="3"/>
        <v>0</v>
      </c>
      <c r="M14" s="33">
        <f t="shared" si="0"/>
        <v>0</v>
      </c>
    </row>
    <row r="15" spans="1:15" x14ac:dyDescent="0.25">
      <c r="A15">
        <f t="shared" si="1"/>
        <v>9</v>
      </c>
      <c r="B15" s="23">
        <f t="shared" si="1"/>
        <v>9</v>
      </c>
      <c r="C15" s="19"/>
      <c r="D15" s="20" t="s">
        <v>68</v>
      </c>
      <c r="E15" s="20"/>
      <c r="F15" s="20" t="s">
        <v>70</v>
      </c>
      <c r="G15" s="20"/>
      <c r="H15" s="20" t="s">
        <v>74</v>
      </c>
      <c r="I15" s="21"/>
      <c r="K15" s="21">
        <f t="shared" si="2"/>
        <v>0</v>
      </c>
      <c r="L15" s="27">
        <f>I15-K15</f>
        <v>0</v>
      </c>
      <c r="M15" s="33">
        <f>I15/112</f>
        <v>0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6438552.1899999995</v>
      </c>
      <c r="K32" s="14">
        <f>SUM(K7:K31)</f>
        <v>689844.87749999994</v>
      </c>
      <c r="L32" s="14">
        <f>SUM(L7:L31)</f>
        <v>5748707.3124999991</v>
      </c>
      <c r="M32" s="36">
        <f>SUM(M7:M31)</f>
        <v>57487.073124999995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46000</v>
      </c>
      <c r="D40" s="20" t="s">
        <v>76</v>
      </c>
      <c r="E40" s="12" t="s">
        <v>77</v>
      </c>
      <c r="F40" s="20" t="s">
        <v>78</v>
      </c>
      <c r="G40" s="39" t="s">
        <v>79</v>
      </c>
      <c r="H40" s="20" t="s">
        <v>80</v>
      </c>
      <c r="I40" s="21">
        <v>200</v>
      </c>
      <c r="K40" s="21">
        <f t="shared" ref="K40:K59" si="7">M40*12</f>
        <v>21.428571428571431</v>
      </c>
      <c r="L40" s="27">
        <f>I40-K40</f>
        <v>178.57142857142856</v>
      </c>
      <c r="M40" s="33">
        <f t="shared" ref="M40:M59" si="8">I40/112</f>
        <v>1.7857142857142858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200</v>
      </c>
      <c r="K65" s="14">
        <f>SUM(K40:K64)</f>
        <v>21.428571428571431</v>
      </c>
      <c r="L65" s="14">
        <f>SUM(L40:L64)</f>
        <v>178.57142857142856</v>
      </c>
      <c r="M65" s="36">
        <f>SUM(M40:M64)</f>
        <v>1.7857142857142858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2025-09-23T07:02:26Z</dcterms:modified>
</cp:coreProperties>
</file>