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kiril\PycharmProjects\qweASD\"/>
    </mc:Choice>
  </mc:AlternateContent>
  <xr:revisionPtr revIDLastSave="0" documentId="13_ncr:1_{2B7692C5-EB3C-4B9D-B30E-E37EAD6DE449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Destination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AH3550" i="1" l="1"/>
  <c r="S3550" i="1"/>
  <c r="AH3548" i="1"/>
  <c r="S3548" i="1"/>
  <c r="AH3546" i="1"/>
  <c r="S3546" i="1"/>
  <c r="E3546" i="1"/>
  <c r="AT3541" i="1"/>
  <c r="R3540" i="1"/>
  <c r="R3538" i="1"/>
  <c r="B3538" i="1"/>
  <c r="R3536" i="1"/>
  <c r="B3536" i="1"/>
  <c r="B3529" i="1"/>
  <c r="V3461" i="1"/>
  <c r="Q3461" i="1"/>
  <c r="AF3444" i="1"/>
  <c r="Q3444" i="1"/>
  <c r="AP3368" i="1"/>
  <c r="AJ3368" i="1"/>
  <c r="T3368" i="1"/>
  <c r="L3368" i="1"/>
  <c r="B3368" i="1"/>
  <c r="AW3365" i="1"/>
  <c r="U3365" i="1"/>
  <c r="P3365" i="1"/>
  <c r="L3365" i="1"/>
  <c r="B3365" i="1"/>
  <c r="AF3362" i="1"/>
  <c r="Z3362" i="1"/>
  <c r="U3362" i="1"/>
  <c r="P3362" i="1"/>
  <c r="L3362" i="1"/>
  <c r="AW3360" i="1"/>
  <c r="AF3360" i="1"/>
  <c r="U3360" i="1"/>
  <c r="P3360" i="1"/>
  <c r="L3360" i="1"/>
  <c r="B3360" i="1"/>
  <c r="T3356" i="1"/>
  <c r="B3356" i="1"/>
  <c r="AF3353" i="1"/>
  <c r="N3353" i="1"/>
  <c r="B3353" i="1"/>
  <c r="AJ3348" i="1"/>
  <c r="S3348" i="1"/>
  <c r="AB3344" i="1"/>
  <c r="N3344" i="1"/>
  <c r="H3344" i="1"/>
  <c r="B3344" i="1"/>
  <c r="X3306" i="1"/>
  <c r="Q3306" i="1"/>
  <c r="AO3291" i="1"/>
  <c r="T3291" i="1"/>
  <c r="AH1906" i="1"/>
  <c r="S1906" i="1"/>
  <c r="AH1904" i="1"/>
  <c r="S1904" i="1"/>
  <c r="AH1902" i="1"/>
  <c r="S1902" i="1"/>
  <c r="E1902" i="1"/>
  <c r="AT1897" i="1"/>
  <c r="R1896" i="1"/>
  <c r="R1894" i="1"/>
  <c r="B1894" i="1"/>
  <c r="R1892" i="1"/>
  <c r="B1892" i="1"/>
  <c r="B1885" i="1"/>
  <c r="V1817" i="1"/>
  <c r="Q1817" i="1"/>
  <c r="Q1802" i="1"/>
  <c r="AF1800" i="1"/>
  <c r="Q1800" i="1"/>
  <c r="AP1724" i="1"/>
  <c r="AJ1724" i="1"/>
  <c r="T1724" i="1"/>
  <c r="L1724" i="1"/>
  <c r="B1724" i="1"/>
  <c r="AW1721" i="1"/>
  <c r="U1721" i="1"/>
  <c r="P1721" i="1"/>
  <c r="L1721" i="1"/>
  <c r="B1721" i="1"/>
  <c r="AF1718" i="1"/>
  <c r="Z1718" i="1"/>
  <c r="U1718" i="1"/>
  <c r="P1718" i="1"/>
  <c r="L1718" i="1"/>
  <c r="AW1716" i="1"/>
  <c r="AF1716" i="1"/>
  <c r="U1716" i="1"/>
  <c r="P1716" i="1"/>
  <c r="L1716" i="1"/>
  <c r="B1716" i="1"/>
  <c r="T1712" i="1"/>
  <c r="B1712" i="1"/>
  <c r="AF1709" i="1"/>
  <c r="N1709" i="1"/>
  <c r="B1709" i="1"/>
  <c r="AJ1704" i="1"/>
  <c r="S1704" i="1"/>
  <c r="AB1700" i="1"/>
  <c r="N1700" i="1"/>
  <c r="H1700" i="1"/>
  <c r="B1700" i="1"/>
  <c r="X1662" i="1"/>
  <c r="Q1662" i="1"/>
  <c r="AO1647" i="1"/>
  <c r="T1647" i="1"/>
  <c r="AH262" i="1"/>
  <c r="S262" i="1"/>
  <c r="AH260" i="1"/>
  <c r="B1896" i="1" s="1"/>
  <c r="S260" i="1"/>
  <c r="AH258" i="1"/>
  <c r="S258" i="1"/>
  <c r="E258" i="1"/>
  <c r="AT253" i="1"/>
  <c r="R252" i="1"/>
  <c r="R250" i="1"/>
  <c r="B250" i="1"/>
  <c r="R248" i="1"/>
  <c r="B248" i="1"/>
  <c r="B241" i="1"/>
  <c r="V173" i="1"/>
  <c r="Q173" i="1"/>
  <c r="Q158" i="1"/>
  <c r="AF156" i="1"/>
  <c r="Q156" i="1"/>
  <c r="Q3446" i="1" s="1"/>
  <c r="AP80" i="1"/>
  <c r="AJ80" i="1"/>
  <c r="T80" i="1"/>
  <c r="L80" i="1"/>
  <c r="B80" i="1"/>
  <c r="AW77" i="1"/>
  <c r="U77" i="1"/>
  <c r="P77" i="1"/>
  <c r="L77" i="1"/>
  <c r="B77" i="1"/>
  <c r="AF74" i="1"/>
  <c r="Z74" i="1"/>
  <c r="U74" i="1"/>
  <c r="P74" i="1"/>
  <c r="L74" i="1"/>
  <c r="AW72" i="1"/>
  <c r="AF72" i="1"/>
  <c r="U72" i="1"/>
  <c r="P72" i="1"/>
  <c r="L72" i="1"/>
  <c r="B72" i="1"/>
  <c r="T68" i="1"/>
  <c r="B68" i="1"/>
  <c r="AF65" i="1"/>
  <c r="N65" i="1"/>
  <c r="B65" i="1"/>
  <c r="AJ60" i="1"/>
  <c r="S60" i="1"/>
  <c r="AB56" i="1"/>
  <c r="N56" i="1"/>
  <c r="H56" i="1"/>
  <c r="B56" i="1"/>
  <c r="X18" i="1"/>
  <c r="AO3" i="1"/>
  <c r="T3" i="1"/>
  <c r="B252" i="1" l="1"/>
  <c r="B3540" i="1"/>
</calcChain>
</file>

<file path=xl/sharedStrings.xml><?xml version="1.0" encoding="utf-8"?>
<sst xmlns="http://schemas.openxmlformats.org/spreadsheetml/2006/main" count="3069" uniqueCount="937">
  <si>
    <t>ЗАЯВКА ПОРУЧИТЕЛЯ (МАЙНОВОГО ПОРУЧИТЕЛЯ)</t>
  </si>
  <si>
    <t>09.06.2015</t>
  </si>
  <si>
    <t>15-14-34</t>
  </si>
  <si>
    <t>VasilevMA</t>
  </si>
  <si>
    <t>_151434</t>
  </si>
  <si>
    <t>Найменування Банку 
акціонерне товариство «Державний ощадний банк України»</t>
  </si>
  <si>
    <t>ТВБВ №</t>
  </si>
  <si>
    <t>ІНФОРМАЦІЯ ПРО ПОРУЧИТЕЛЯ</t>
  </si>
  <si>
    <t>Прізвище</t>
  </si>
  <si>
    <t>Ім’я</t>
  </si>
  <si>
    <t>По батькові</t>
  </si>
  <si>
    <t>Дата народж.</t>
  </si>
  <si>
    <t>ІПН</t>
  </si>
  <si>
    <t>Яроцька</t>
  </si>
  <si>
    <t>Інна</t>
  </si>
  <si>
    <t>Вікторівна</t>
  </si>
  <si>
    <t>Україна</t>
  </si>
  <si>
    <t>Резидентність</t>
  </si>
  <si>
    <t>Громадянство</t>
  </si>
  <si>
    <t xml:space="preserve">Чи є Ви особою, пов’язаною з АТ «Ощадбанк» </t>
  </si>
  <si>
    <t>Резидент</t>
  </si>
  <si>
    <t>Ні</t>
  </si>
  <si>
    <t>Паспорт</t>
  </si>
  <si>
    <t>● Документ, що посвідчує особу</t>
  </si>
  <si>
    <t>Вид поруки</t>
  </si>
  <si>
    <t>Назва документа</t>
  </si>
  <si>
    <t>Серія</t>
  </si>
  <si>
    <t xml:space="preserve"> Номер</t>
  </si>
  <si>
    <t xml:space="preserve"> Дата видачі        </t>
  </si>
  <si>
    <t xml:space="preserve">Ким виданий </t>
  </si>
  <si>
    <t>СН</t>
  </si>
  <si>
    <t>937801</t>
  </si>
  <si>
    <t>Ленінградським РУ ГУ МВС України в місті Києві</t>
  </si>
  <si>
    <t xml:space="preserve">● Адреса реєстрації місця проживання чи місця перебування </t>
  </si>
  <si>
    <t>Індекс</t>
  </si>
  <si>
    <t>Область</t>
  </si>
  <si>
    <t>Район</t>
  </si>
  <si>
    <t>Місто/село/смт</t>
  </si>
  <si>
    <t>Вул./просп./бул.</t>
  </si>
  <si>
    <t>Буд.</t>
  </si>
  <si>
    <t>Корпус</t>
  </si>
  <si>
    <t>Кв.</t>
  </si>
  <si>
    <t xml:space="preserve">Київська </t>
  </si>
  <si>
    <t>12</t>
  </si>
  <si>
    <t>55</t>
  </si>
  <si>
    <t>● Адреса фактичного місця проживання</t>
  </si>
  <si>
    <t>Статус місця проживання</t>
  </si>
  <si>
    <t>м. Київ</t>
  </si>
  <si>
    <t>вул. Головка Андрія</t>
  </si>
  <si>
    <t>житло родичів</t>
  </si>
  <si>
    <t xml:space="preserve">● Контактна інформація </t>
  </si>
  <si>
    <t>Домашній телефон
(місце реєстрації)</t>
  </si>
  <si>
    <t>Домашній телефон
(факт. проживання)</t>
  </si>
  <si>
    <t>Робочий телефон</t>
  </si>
  <si>
    <t>Мобільний телефон №1</t>
  </si>
  <si>
    <t>Мобільний телефон №2</t>
  </si>
  <si>
    <t>E-mail</t>
  </si>
  <si>
    <t>Освіта</t>
  </si>
  <si>
    <t>Сімейний стан</t>
  </si>
  <si>
    <t>Наявність шлюбного контракту</t>
  </si>
  <si>
    <t>Наявність малолітніх/неповнолітніх дітей</t>
  </si>
  <si>
    <t>Вища</t>
  </si>
  <si>
    <t>Одружений(на)</t>
  </si>
  <si>
    <t>● Перелік осіб, які знаходяться на утриманні</t>
  </si>
  <si>
    <t>Ступінь відносин</t>
  </si>
  <si>
    <t>Опис працездатності</t>
  </si>
  <si>
    <t>● Відомості про банківські рахунки</t>
  </si>
  <si>
    <t>Найменування банку</t>
  </si>
  <si>
    <t>Вид рахунку</t>
  </si>
  <si>
    <t>Номер рахунку</t>
  </si>
  <si>
    <t>Визнання банкрутом</t>
  </si>
  <si>
    <t>● Чи були Ви визнані банкрутом у розумінні Кодексу України з процедур банкрутства протягом останніх п'яти років** :</t>
  </si>
  <si>
    <t>ЧОЛОВІК/ДРУЖИНА (У РАЗІ НАЯВНОСТІ)</t>
  </si>
  <si>
    <t>Місце роботи (повна назва)</t>
  </si>
  <si>
    <t>133827</t>
  </si>
  <si>
    <t>ІНФОРМАЦІЯ ЩОДО КРЕДИТУ</t>
  </si>
  <si>
    <t>Продукт/умови</t>
  </si>
  <si>
    <t>Вид кредиту</t>
  </si>
  <si>
    <t>Ціль кредиту (конкретні споживчі цілі, на які буде використано кредит)</t>
  </si>
  <si>
    <t>Повна вартість товару/послуги/заходу, для оплати якого необхідний кредит становить</t>
  </si>
  <si>
    <t>Сума власних коштів, яку передбачаю спрямувати на оплату товару/послуги/заходу, для придбання якої необхідний кредит, становить</t>
  </si>
  <si>
    <t>● Для кредиту</t>
  </si>
  <si>
    <t>Сума кредиту (ліміту кред.) ГРН</t>
  </si>
  <si>
    <t>% ставка</t>
  </si>
  <si>
    <t>Строк кредитування</t>
  </si>
  <si>
    <t>Графік погашення</t>
  </si>
  <si>
    <t>Розмір авансового внеску</t>
  </si>
  <si>
    <t xml:space="preserve">Валюта </t>
  </si>
  <si>
    <t>Тип ставки</t>
  </si>
  <si>
    <t>Термін дії ставки</t>
  </si>
  <si>
    <t>База UIRD</t>
  </si>
  <si>
    <t>Маржа, %</t>
  </si>
  <si>
    <t>Періодичність перегляду UIRD</t>
  </si>
  <si>
    <t>● Для КАСКО</t>
  </si>
  <si>
    <t>● Забезпечення по кредиту</t>
  </si>
  <si>
    <t xml:space="preserve">Обтяження правами третіх осіб: </t>
  </si>
  <si>
    <t>Вид забезпечення</t>
  </si>
  <si>
    <t>Власник(и) майна/ПІБ поручителя</t>
  </si>
  <si>
    <t>Адреса (для нерухомості)/Марка, модель (для авто)</t>
  </si>
  <si>
    <t>Вартість, грн.</t>
  </si>
  <si>
    <t>ІНФОРМАЦІЯ ПРО ЗАЙНЯТІСТЬ ПОРУЧИТЕЛЯ</t>
  </si>
  <si>
    <t>ПОРУЧИТЕЛЬ</t>
  </si>
  <si>
    <t>Тип зайнятості</t>
  </si>
  <si>
    <t>Чи належите Ви до політично значущих осіб?*</t>
  </si>
  <si>
    <t>Чи належите Ви до осіб, пов’язаних з політично значущою особою?*</t>
  </si>
  <si>
    <t>Чи належите Ви до членів сім’ї політично значущої особи?*</t>
  </si>
  <si>
    <t>Загальний трудовий стаж</t>
  </si>
  <si>
    <t>Стаж за останім місцем роботи</t>
  </si>
  <si>
    <t>Стаж за передостаннім місцем роботи</t>
  </si>
  <si>
    <t>найманий працівник</t>
  </si>
  <si>
    <t>● Місце роботи</t>
  </si>
  <si>
    <t>Повна назва</t>
  </si>
  <si>
    <t>Код ЄДРПОУ/ІПН роботодавця</t>
  </si>
  <si>
    <t>Адреса</t>
  </si>
  <si>
    <t>Посада</t>
  </si>
  <si>
    <t>ПІБ та телефон службової особи за місцем роботи, яка може підтвердити фінансовий стан</t>
  </si>
  <si>
    <t>Тип роботи</t>
  </si>
  <si>
    <t>Департамент патрульної поліціі</t>
  </si>
  <si>
    <t>40108646</t>
  </si>
  <si>
    <t>Головний спеціалімст</t>
  </si>
  <si>
    <t>(044) 2294229</t>
  </si>
  <si>
    <t>Основна</t>
  </si>
  <si>
    <t>● Інформація про реєстрацію ФОП</t>
  </si>
  <si>
    <t>Дата державної реєстрації</t>
  </si>
  <si>
    <t>Вид підприємницької діяльності</t>
  </si>
  <si>
    <t>Питома вага у загальній сумі доходу, %</t>
  </si>
  <si>
    <t xml:space="preserve">ДОХОДИ ТА ВИТРАТИ ПОРУЧИТЕЛЯ </t>
  </si>
  <si>
    <t>Джерела доходу</t>
  </si>
  <si>
    <t>Інформація щодо доходів від підприємницької діяльності за поточний рік</t>
  </si>
  <si>
    <t>Заробітна плата</t>
  </si>
  <si>
    <t>Податкові платежі</t>
  </si>
  <si>
    <t>Від заощаджень (депозит (вклад))</t>
  </si>
  <si>
    <t>Платежі по страхуванню</t>
  </si>
  <si>
    <t>Від підприємницької діяльності</t>
  </si>
  <si>
    <t>По кредитах (у т.ч. за БПК)</t>
  </si>
  <si>
    <t>Від неосновного місця роботи</t>
  </si>
  <si>
    <t>Комунальні платежі</t>
  </si>
  <si>
    <t>Інші доходи</t>
  </si>
  <si>
    <t>Інші витрати (в т.ч. оренда майна)</t>
  </si>
  <si>
    <t>Джерела інших доходів:</t>
  </si>
  <si>
    <t>ЗАГАЛЬНИЙ ДОХІД КЛІЄНТА:</t>
  </si>
  <si>
    <t>РАЗОМ</t>
  </si>
  <si>
    <t>ЗАГАЛЬНИЙ ДОХІД СІМ’Ї:</t>
  </si>
  <si>
    <t>ВИТРАТИ ПОРУЧИТЕЛЯ ТА ЧЛЕНІВ ЙОГО СІМ’Ї</t>
  </si>
  <si>
    <t>ІСНУЮЧІІ КРЕДИТИ/ПОРУКИ ПОРУЧИТЕЛЯ, ЧЛЕНІВ ЙОГО СІМ’Ї ТА ІНШИХ ПОВ’ЯЗАНИХ ОСІБ</t>
  </si>
  <si>
    <t>Боржник</t>
  </si>
  <si>
    <t>Банк</t>
  </si>
  <si>
    <t>Вид кредиту, ознака публічності договору</t>
  </si>
  <si>
    <t xml:space="preserve">Вид боржника </t>
  </si>
  <si>
    <t>Сума  кредиту, валюта</t>
  </si>
  <si>
    <t>Випадки простр. заборг.</t>
  </si>
  <si>
    <t>Вид забезп.</t>
  </si>
  <si>
    <t>Дата надання</t>
  </si>
  <si>
    <t xml:space="preserve">Дата погашення </t>
  </si>
  <si>
    <t>Платіж по кредиту</t>
  </si>
  <si>
    <t>Поточна заборг.</t>
  </si>
  <si>
    <t>Яроцький Г.В</t>
  </si>
  <si>
    <t>фін.установа</t>
  </si>
  <si>
    <t>КЛ БПК</t>
  </si>
  <si>
    <t>Поз.</t>
  </si>
  <si>
    <t>5000 грн</t>
  </si>
  <si>
    <t>-</t>
  </si>
  <si>
    <t>Яроцька І.В</t>
  </si>
  <si>
    <t>75000 грн</t>
  </si>
  <si>
    <t>28.10.10.</t>
  </si>
  <si>
    <t>УЧАСТЬ ПОРУЧИТЕЛЯ ТА ЧЛЕНІВ ЙОГО СІМ’Ї В СТАТУТНИХ КАПІТАХ (ФОНДАХ) ЮРИДИЧНИХ ОСІБ</t>
  </si>
  <si>
    <t>Назва підприємства/ установи/організації</t>
  </si>
  <si>
    <t>Код ЄДРПОУ</t>
  </si>
  <si>
    <t>Частка участі, %/акції</t>
  </si>
  <si>
    <t>Особа, що має пряму участь</t>
  </si>
  <si>
    <t>Юридична адреса</t>
  </si>
  <si>
    <t>Фактична адреса</t>
  </si>
  <si>
    <t>НАЯВНЕ МАЙНО ПОРУЧИТЕЛЯ ТА ЧЛЕНІВ ЙОГО СІМ’Ї</t>
  </si>
  <si>
    <t>Вид майна</t>
  </si>
  <si>
    <t>Власник</t>
  </si>
  <si>
    <t>Опис майна</t>
  </si>
  <si>
    <t xml:space="preserve">Наявність кредиторської заборгованості перед банками  </t>
  </si>
  <si>
    <t xml:space="preserve">Наявність депозитів (вкладів) в інших банках  </t>
  </si>
  <si>
    <t>Чи є Ви засновником / учасником юридичних осіб?</t>
  </si>
  <si>
    <t xml:space="preserve">Чи є особа, яка має можливість вирішального впливу на Ваші фінансові операції незалежно від фактичного володіння Вашими активами. </t>
  </si>
  <si>
    <t>Місто/село</t>
  </si>
  <si>
    <t>Вулиця</t>
  </si>
  <si>
    <t>Тип житла</t>
  </si>
  <si>
    <t>* Політично значущі особи - фізичні особи, які є національними, іноземними публічними діячами та діячами, які виконують публічні функції в міжнародних організаціях.
Іноземні публічні діячі - фізичні особи, які виконують або виконували визначні публічні функції в іноземних державах, а саме: глава держави, уряду, міністри (заступники); члени парламенту або інших органів, що виконують функції законодавчого органу держави; голови та члени правлінь центральних банків або рахункових палат; члени верховного суду, конституційного суду або інших судових органів, рішення яких не підлягають оскарженню, крім оскарження у зв’язку з винятковими обставинами; надзвичайні та повноважні посли, повірені у справах та керівники центральних органів військового управління; керівники адміністративних, управлінських чи наглядових органів державних підприємств; члени керівних органів політичних партій.
Національні публічні діячі - фізичні особи, які виконують або виконували в Україні визначні публічні функції, а саме: Президент України, Прем’єр-міністр України, члени Кабінету Міністрів України та їх заступники; керівник постійно діючого допоміжного органу, утвореного Президентом України, його заступники; керівник та заступники керівника Державного управління справами; керівники апаратів (секретаріатів) державних органів, що не є державними службовцями, посади яких належать до категорії "А"; Секретар та заступники Секретаря Ради національної безпеки і оборони України; народні депутати України; Голова та члени Правління Національного банку України, члени Ради Національного банку України; голови та судді Конституційного Суду України, Верховного Суду, вищих спеціалізованих судів; члени Вищої ради правосуддя, члени Вищої кваліфікаційної комісії суддів України, члени Кваліфікаційно-дисциплінарної комісії прокурорів; Генеральний прокурор та його заступники; Голова Служби безпеки України та його заступники; Директор Національного антикорупційного бюро України та його заступники; Директор Державного бюро розслідувань та його заступники; Директор Бюро фінансових розслідувань та його заступники; Голова та члени Національної ради України з питань телебачення і радіомовлення, Голова та члени Антимонопольного комітету України, Голова Національного агентства з питань запобігання корупції та його заступники, Голова та члени Рахункової палати, Голова та члени Центральної виборчої комісії, голови та члени інших державних колегіальних органів; надзвичайні і повноважні посли; начальник Генерального штабу - Головнокомандувач Збройних Сил України, командувачі Сухопутних військ Збройних Сил України, Повітряних Сил Збройних Сил України, Військово-Морських Сил Збройних Сил України; державні службовці, посади яких належать до категорії "А"; керівники органів прокуратури, керівники обласних територіальних органів Служби безпеки України, голови та судді апеляційних судів; керівники адміністративних, управлінських чи наглядових органів державних та казенних підприємств, господарських товариств, державна частка у статутному капіталі яких прямо чи опосередковано перевищує 50 відсотків; члени керівних органів політичних партій.</t>
  </si>
  <si>
    <t xml:space="preserve">Діячі, які виконують публічні функції в міжнародних організаціях, - посадові особи міжнародних організацій, які обіймають або обіймали посаду керівника (директора, голови правління або іншу) чи заступника керівника в таких організаціях або виконують чи виконували будь-які інші керівні (визначні публічні) функції на найвищому рівні, в тому числі в міжнародних міждержавних організаціях, члени міжнародних парламентських асамблей, судді та керівні посадові особи міжнародних судів.
Особи, пов’язані з політично значущими особами - фізичні особи, які відповідають хоча б одному з таких критеріїв: 
1) відомо, що такі особи мають спільне з політично значущою особою бенефіціарне володіння юридичною особою, трастом або іншим подібним правовим утворенням або мають будь-які інші тісні ділові зв’язки з політично значущими особами; 
2) є кінцевими бенефіціарними власниками юридичної особи, трасту або іншого подібного правового утворення, про які відомо, що вони де-факто були утворені для вигоди політично значущих осіб.
Члени сім’ї - чоловік/дружина або прирівняні до них особи, син, дочка, пасинок, падчерка, усиновлена особа, особа, яка перебуває під опікою або піклуванням, зять та невістка і прирівняні до них особи, батько, мати, вітчим, мачуха, усиновлювачі, опікуни чи піклувальники.   
Асоційована особа - чоловік або дружина, прямі родичі цієї особи (батько, мати, діти, рідні брати та сестри, дід, баба, онуки), прямі родичі чоловіка або дружини цієї особи, чоловік або дружина прямого родича.
**банкрутство – визнана господарським судом неспроможність боржника відновити свою платоспроможність за допомогою процедури реструктуризації і погасити встановлені у порядку, визначеному Кодексом України з процедур банкрутства, грошові вимоги кредиторів інакше, ніж через застосування процедури погашення боргів.
</t>
  </si>
  <si>
    <t xml:space="preserve"> Підтверджую, що вся інформація, наведена в цій Заявці є достовірною та точною на дату її підписання мною,  у відношенні мене не існували і не існують рішення про обмеження моєї дієздатності. Є згода чоловіка/дружини на укладення мною договору поруки та/або надання майна в заставу. Всі дані, що наведені в цій Заявці,  відповідають дійсності і в разі прийняття позитивного рішення щодо кредитування будуть підтверджені документально. Про відповідальність за надання недостовірної інформації попереджений(а). В разі необхідності, не заперечую проти додаткової перевірки відомостей, викладених в цій Заявці; а також проти передачі копій будь-яких документів страховій компанії для прийняття рішення щодо можливості укладення договорів страхування; до Приватного акціонерного товариства “Перше всеукраїнське бюро кредитних історій”, Приватного акціонерного товариства «Міжнародне бюро кредитних історій» та Товариства з обмеженою відповідальністю «Українське бюро кредитних історій»  для формування кредитної історії, доступу до моєї кредитної історії; а також до третіх осіб (зокрема, колекторської компанії) у випадку невиконання (неналежного виконання) своїх зобов’язань за кредитним договором та договором поруки для стягнення заборгованості.
Інформацію з питань основних економічних та правових вимог щодо надання кредиту отримав  від Банку в письмовій формі. З методикою встановлення курсу гривні до іноземних валют в установах АТ “Ощадбанк”, а також із умовами кредитування ознайомлений(а) і визнаю їх прийнятними для себе.
Підписанням цієї Заявки я підтверджую:
- факт ознайомлення в повному обсязі інформацією щодо кредитування та орієнтовної сукупної вартості кредиту у Банку відповідно до вимог чинного законодавства про захист прав споживачів та споживче кредитування;
- факт ознайомлення зі змістом статей 190,  192 та 222 Кримінального Кодексу України про кримінальну відповідальність за шахрайство з фінансовими ресурсами та розумію їх зміст;
- що я надаю Банку свою згоду та право збирати, зберігати, використовувати, поширювати і отримувати інформацію (дані про мене, відомі Банку та/або третім особам, у зв’язку з обробкою Заявки, в тому числі банківську та комерційну таємницю) необхідну приватним особам та організаціям для забезпечення виконання ними своїх функцій, укладення договорів з позичальником або надання послуг Банку та/або позичальником відповідно до укладених між такими особами (організаціями) та Банком та/або позичальником договорів;
- відсутність ініціювання мною відкриття провадження про неплатоспроможність у розумінні Кодексу України з процедур банкрутства;
- щодо мене не ініційовано процедури реструктуризації боргів у справі про неплатоспроможність  у розумінні Кодексу України з процедур банкрутства.</t>
  </si>
  <si>
    <t xml:space="preserve">ЗГОДА НА ОБРОБКУ ПЕРСОНАЛЬНИХ ДАНИХ, ЗАСВІДЧЕННЯ, ГАРАНТІЇ ТА ЗОБОВ'ЯЗАННЯ, ПОВ'ЯЗАНІ ЗІ ЗГОДОЮ НА ОБРОБКУ ПЕРСОНАЛЬНИХ ДАНИХ </t>
  </si>
  <si>
    <t>враховуючи вимоги Закону України „Про захист персональних даних” (надалі – Закон) надає АТ „Ощадбанк” (Банку):
1) Необмежену строком письмову згоду на обробку персональних даних щодо Поручителя/Майнового поручителя, які були або будуть передані Банку, у тому числі, третіми особами, у зв’язку з наданням Поруки/іпотеки/застави та на виконання будь-яких договорів, що були або будуть укладені з Банком, у тому числі Договору поруки, з метою організації та надання Банком Поручителю/Майновому поручителю будь-яких банківських послуг і операцій, а також здійснення Банком іншої діяльності у відповідності до вимог та в порядку, визначеному чинним законодавством України, зокрема, але не обмежуючись, виконання зобов’язання щодо ідентифікації клієнтів,надання поруки/іпотеки/застави) та/або виконання Договору поруки в обсязі, що міститься в цій Заявці поручителя (майнового поручителя) та інших документах, підписаних/засвідчених та поданих/які будуть подані Поручителем/Майновим поручителем, та/або буде отримано Банком під час обслуговування Поручителя/Майнового поручителя та/або строку дії Договору поруки, від Поручителя/Майнового поручителя та/або третіх осіб, у тому числі змінювати персональні дані за інформацією третіх осіб. 
2) Необмежену строком письмову згоду поширювати персональні дані щодо Поручителя/Майнового поручителя та/або здійснювати їх передачу чи надання доступу до них третім особам у випадках, передбачених законодавством України, та/або договорами, що укладені (будуть укладені) між Поручителем/Майновим поручителем та Банком, у тому числі Договором поруки. 
3) Необмежене строком право без отримання будь-якої додаткової письмової згоди передавати персональні дані щодо Поручителя/Майнового поручителя  для обробки третім особам та здійснювати відносно вказаних персональних даних будь-які інші дії, якщо це пов’язано із виконанням укладених між Поручителем та Банком договорів, у тому числі Договору поруки, та/або із захистом прав Банку за ними, або необхідно для реалізації повноважень Банку за законодавством України.
4) Надає Банку свою згоду на здійснення Банком без попереднього повідомлення Клієнта:
- фотозйомки і відеоспостереження, а також фіксування будь-яких контактів з Клієнтом, в тому числі, але не виключно, будь-яких телефонних переговорів з Клієнтом (до прикладу, переговорів співробітників Банку, в тому числі операторів Контакт-центру та Клієнта) на будь-якому носії; 
- зберігання фотографій, аудіо- та відеоматеріалів;
- використання таких фотографій, аудіо- та відеоматеріалів в якості доказів під час вжиття будь-яких незаборонених Законодавством заходів, спрямованих на захист прав та інтересів Банку.
5) Надає Банку свою згоду на взаємодію з Банком щодо Договору про споживчий кредит, його умови, стан виконання, наявність простроченої заборгованості та її розмір відповідно до вимог Закону «Про споживче кредитування».</t>
  </si>
  <si>
    <t>2. Надана Поручителем/Майновим поручителем відповідно до п.1 письмова згода поширюється, у тому числі на обробку Банком персональних даних з метою:
1) НаданняПоручителю/Майновому поручителю інформації, яка містить рекламно-інформаційний характер (в тому числі щодо нових продуктів та послуг Банку або інших осіб) або будь-якої іншої інформації, зокрема про стан будь-якого рахунку Поручителя/Майнового поручителя, відкритого у Банку або про стан заборгованості Поручителя/Майнового поручителя за будь-яким договором, що укладений/буде укладений з Банком, шляхом відправлення Банком текстового повідомлення (SMS) на наданий Поручителем/Майновим поручителем номер мобільного телефону та/або засобами поштового зв’язку чи іншими засобами (в тому числі за допомогою третіх осіб), обраними на власний розсуд Банком;
2) Перевірки достовірності наданих Поручителем/Майновим поручителем персональних даних, в тому числі за допомогою послуг інших осіб, та їх використання і поширення в процесі здійснення будь-яких дій, спрямованих на погашення існуючої заборгованості Поручителя/Майнового поручителя за будь-яким договором, укладеним з Банком.</t>
  </si>
  <si>
    <t>3. Підписанням цієї (цього) Заявки поручителя (майнового поручителя), враховуючи вимоги Закону, Поручитель/Майновий поручитель також:
1) Засвідчує та гарантує, що будь-які персональні дані про будь-яких фізичних осіб (у тому числі найманих працівників), які були або будуть передані Банку у зв'язку або на виконання будь-яких договорів, що були або будуть укладені з Банком, були отримані та знаходяться у користуванні Поручителя/Майнового поручителя правомірно відповідно до вимог чинного законодавства України;
2) Засвідчує та гарантує, що Поручитель/Майновий поручитель має всі необхідні правові підстави для передачі вищевказаних персональних даних Банку для їх подальшої обробки Банком з метою організації та надання Поручителю/Майновому поручителю будь-яких банківських послуг і операцій, без будь-якого обмеження строком та способом, у т.ч. для їх використання і поширення, зміни, передачі чи надання доступу до них третім особам у порядку, визначеному Банком з урахуванням вимог, передбачених чинним законодавством України, та/або банківськими договорами, що укладені або будуть укладені між Поручителем/Майновим поручителем та Банком, а також для передачі Банком персональних даних для обробки третім особам та здійснення відносно них будь-яких інших дій, якщо це пов'язано із виконанням укладених з Банком договорів та/або із захистом прав Банку за ними, або якщо це необхідно для реалізації Банком прав та обов'язків, передбачених законом; 
3) Засвідчує та гарантує, що право Поручителя/Майнового поручителя на передачу Банку вищевказаних  персональних даних жодним чином не обмежене та не порушує права суб'єктів персональних даних та інших осіб.
4) Звільняє Банк від будь-якої відповідальності, у тому числі за будь-яку моральну шкоду, майнові збитки, неотримані доходи (вигоду), завдані будь-яким особам внаслідок будь-яких суперечок, претензій, вимог або судових спорів щодо або у зв'язку з персональними даними та приймаю на себе повну відповідальність перед такими третіми особами, у тому числі за відшкодування збитків та шкоди.
5) Зобов'язується підтримувати дійсність зазначених вище засвідчень і гарантій, а також відшкодувати Банку будь-які майнові збитки, моральну шкоду, неотримані доходи (вигоди), в т.ч. судові витрати та витрати на консультаційні послуги, що виникли внаслідок порушення мною зазначених вище засвідчень і гарантій, або у разі задоволення судом позову до Банку про відшкодування збитків або шкоду у зв'язку з переданими мною персональними даними.
Вищенаведені згода на обробку Банком персональних даних, права Банку, засвідчення, гарантії та зобов’язання, пов’язані зі згодою на обробку персональних даних, є необмеженими строком, безумовними і безвідкличними.</t>
  </si>
  <si>
    <t>ПІДПИСИ</t>
  </si>
  <si>
    <t>ПІБ та підпис Поручителя</t>
  </si>
  <si>
    <t>ПІБ та підпис дружини/чоловіка Поручителя</t>
  </si>
  <si>
    <t>ПІБ та підпис відповідального співробітника Банку</t>
  </si>
  <si>
    <t>Службові відмітки</t>
  </si>
  <si>
    <t>E-mail відділу</t>
  </si>
  <si>
    <t>E-mail керівника відділу</t>
  </si>
  <si>
    <t>E-mail спеціаліста</t>
  </si>
  <si>
    <t>ПІБ Керівника відділу</t>
  </si>
  <si>
    <t>ПІБ спеціаліста</t>
  </si>
  <si>
    <t>Контактний телефон</t>
  </si>
  <si>
    <t>соціальний статус</t>
  </si>
  <si>
    <t>Критерії належності до інсайдерів АТ «Ощадбанк»:</t>
  </si>
  <si>
    <t>РУ</t>
  </si>
  <si>
    <t>FTP</t>
  </si>
  <si>
    <t>Повязана особа</t>
  </si>
  <si>
    <t>Продукт</t>
  </si>
  <si>
    <t>Службовець</t>
  </si>
  <si>
    <t>Керівники Банку</t>
  </si>
  <si>
    <t>Оренда житла</t>
  </si>
  <si>
    <t>Вінницька філія</t>
  </si>
  <si>
    <t>01-Вінницьке</t>
  </si>
  <si>
    <t>контролери банку</t>
  </si>
  <si>
    <t>Автономна Республіка Крим</t>
  </si>
  <si>
    <t>Робітник</t>
  </si>
  <si>
    <t>Керівник підрозділу внутрішнього аудиту Банку</t>
  </si>
  <si>
    <t>Неодружений(на)</t>
  </si>
  <si>
    <t>Житло обтяжене</t>
  </si>
  <si>
    <t>Волинська філія</t>
  </si>
  <si>
    <t>02-Волинське</t>
  </si>
  <si>
    <t>особи, які мають істотну участь у банку, та особи, через яких ці особи здійснюють опосередковане володіння істотною участю у банку</t>
  </si>
  <si>
    <t xml:space="preserve">Вінницька </t>
  </si>
  <si>
    <t>Підприємець</t>
  </si>
  <si>
    <t>Керівники та члени комітетів правління Банку</t>
  </si>
  <si>
    <t>Розлучений(на)</t>
  </si>
  <si>
    <t>Житло родичів</t>
  </si>
  <si>
    <t>Дніпропетровська філія</t>
  </si>
  <si>
    <t>03-Дніпропетровське</t>
  </si>
  <si>
    <t>керівники банку, керівник служби внутрішнього аудиту, керівники та члени комітетів банку</t>
  </si>
  <si>
    <t xml:space="preserve">Волинська </t>
  </si>
  <si>
    <t>Пенсіонер</t>
  </si>
  <si>
    <t>Контролер Банку</t>
  </si>
  <si>
    <t>Незареєстрований шлюб</t>
  </si>
  <si>
    <t>Житло у кредиті</t>
  </si>
  <si>
    <t>Донецька філія</t>
  </si>
  <si>
    <t>04-Донецьке</t>
  </si>
  <si>
    <t>споріднені та афілійовані особи банку, у тому числі учасники банківської групи</t>
  </si>
  <si>
    <t xml:space="preserve">Дніпропетровська </t>
  </si>
  <si>
    <t>Студент</t>
  </si>
  <si>
    <t>Керівник споріднених осіб Банку</t>
  </si>
  <si>
    <t>Власне житло чоловіка/дружини</t>
  </si>
  <si>
    <t>Житомирська філія</t>
  </si>
  <si>
    <t>05-Житомирське</t>
  </si>
  <si>
    <t>особи, які мають істотну участь у споріднених та афілійованих особах банку</t>
  </si>
  <si>
    <t xml:space="preserve">Донецька </t>
  </si>
  <si>
    <t>Безробітний</t>
  </si>
  <si>
    <t>Керівники афілійованих осіб Банку</t>
  </si>
  <si>
    <t xml:space="preserve">Власне житло </t>
  </si>
  <si>
    <t>Закарпатська філія</t>
  </si>
  <si>
    <t>06-Закарпатське</t>
  </si>
  <si>
    <t>керівники юридичних осіб та керівники банків, які є спорідненими та афілійованими особами банку, керівник служби внутрішнього аудиту, керівники та члени комітетів цих осіб</t>
  </si>
  <si>
    <t xml:space="preserve">Житомирська </t>
  </si>
  <si>
    <t>Домогосподарка</t>
  </si>
  <si>
    <t>Має істотну участь у споріднених особах Банку</t>
  </si>
  <si>
    <t>Відсутнє житло</t>
  </si>
  <si>
    <t>Запорізька філія</t>
  </si>
  <si>
    <t>07-Запорізьке</t>
  </si>
  <si>
    <t xml:space="preserve">асоційовані особи* фізичних осіб, зазначених у пунктах 1 - 6 </t>
  </si>
  <si>
    <t xml:space="preserve">Закарпатська </t>
  </si>
  <si>
    <t xml:space="preserve">інше </t>
  </si>
  <si>
    <t>Має істотну участь в афілійованих особах Банку</t>
  </si>
  <si>
    <t>Івано-Франківська філія</t>
  </si>
  <si>
    <t>08-Івано-Франківське</t>
  </si>
  <si>
    <t>юридичні особи, в яких фізичні особи, зазначені в цій частині, є керівниками або власниками істотної участі</t>
  </si>
  <si>
    <t xml:space="preserve">Запорізька </t>
  </si>
  <si>
    <t>Асоційовані особи* до керівників Банку</t>
  </si>
  <si>
    <t>Київська філія</t>
  </si>
  <si>
    <t>26-ГУ по м. Києву та обл</t>
  </si>
  <si>
    <t>будь-яка особа, через яку проводиться операція в інтересах осіб, зазначених у цій частині, та на яку здійснюють вплив під час проведення такої операції особи, зазначені в цій частині, через трудові, цивільні та інші відносини</t>
  </si>
  <si>
    <t xml:space="preserve">Івано-Франківська </t>
  </si>
  <si>
    <t>Асоційовані особи* до керівників підрозділу внутрішнього аудиту Банку</t>
  </si>
  <si>
    <t>Кіровоградська філія</t>
  </si>
  <si>
    <t>10-Кіровоградське</t>
  </si>
  <si>
    <t>Асоційовані особи* до керівників та членів комітетів правління Банку</t>
  </si>
  <si>
    <t>Луганська філія</t>
  </si>
  <si>
    <t>12-Луганське</t>
  </si>
  <si>
    <t xml:space="preserve">Кіровоградська </t>
  </si>
  <si>
    <t>Асоційовані особи* до контролерів Банку</t>
  </si>
  <si>
    <t>Львівська філія</t>
  </si>
  <si>
    <t>13-Львівське</t>
  </si>
  <si>
    <t xml:space="preserve">Луганська </t>
  </si>
  <si>
    <t>Асоційовані особи* до керівників споріднених осіб Банку</t>
  </si>
  <si>
    <t>Миколаївська філія</t>
  </si>
  <si>
    <t>14-Миколаївське</t>
  </si>
  <si>
    <t xml:space="preserve">Львівська </t>
  </si>
  <si>
    <t>Асоційовані особи* до керівників афілійованих осіб Банку</t>
  </si>
  <si>
    <t>Одеська філія</t>
  </si>
  <si>
    <t>15-Одеське</t>
  </si>
  <si>
    <t xml:space="preserve">Миколаївська </t>
  </si>
  <si>
    <t>Асоційована особа* до Особи, що має істотну участь у споріднених особах Банку</t>
  </si>
  <si>
    <t>Полтавська філія</t>
  </si>
  <si>
    <t>16-Полтавське</t>
  </si>
  <si>
    <t xml:space="preserve">Одеська </t>
  </si>
  <si>
    <t>Асоційована особа* до Особи, що має істотну участь в асоційованих особах Банку</t>
  </si>
  <si>
    <t>Рівненська філія</t>
  </si>
  <si>
    <t>17-Рівненське</t>
  </si>
  <si>
    <t xml:space="preserve">Полтавська </t>
  </si>
  <si>
    <t>Сумська філія</t>
  </si>
  <si>
    <t>18-Сумське</t>
  </si>
  <si>
    <t xml:space="preserve">Рівненська </t>
  </si>
  <si>
    <t>Тернопільська філія</t>
  </si>
  <si>
    <t>19-Тернопільське</t>
  </si>
  <si>
    <t xml:space="preserve">Сумська </t>
  </si>
  <si>
    <t>Харківська філія</t>
  </si>
  <si>
    <t>20-Харківське</t>
  </si>
  <si>
    <t xml:space="preserve">Тернопільська </t>
  </si>
  <si>
    <t>Херсонська філія</t>
  </si>
  <si>
    <t>21-Херсонське</t>
  </si>
  <si>
    <t xml:space="preserve">Харківська </t>
  </si>
  <si>
    <t>Хмельницька філія</t>
  </si>
  <si>
    <t>22-Хмельницьке</t>
  </si>
  <si>
    <t xml:space="preserve">Херсонська </t>
  </si>
  <si>
    <t>Черкаська філія</t>
  </si>
  <si>
    <t>23-Черкаське</t>
  </si>
  <si>
    <t xml:space="preserve">Хмельницька </t>
  </si>
  <si>
    <t>Чернівецька філія</t>
  </si>
  <si>
    <t>25-Чернівецьке</t>
  </si>
  <si>
    <t xml:space="preserve">Черкаська </t>
  </si>
  <si>
    <t>Чернігівська філія</t>
  </si>
  <si>
    <t>24-Чернігівське</t>
  </si>
  <si>
    <t xml:space="preserve">Чернівецька </t>
  </si>
  <si>
    <t xml:space="preserve">Чернігівська </t>
  </si>
  <si>
    <t xml:space="preserve">01.11 Вирощування зернових культур (крім рису), бобових культур і насіння олійних культур </t>
  </si>
  <si>
    <t xml:space="preserve">01.12 Вирощування рису </t>
  </si>
  <si>
    <t xml:space="preserve">01.13 Вирощування овочів і баштанних культур, коренеплодів і бульбоплодів </t>
  </si>
  <si>
    <t xml:space="preserve">01.14 Вирощування цукрової тростини </t>
  </si>
  <si>
    <t xml:space="preserve">01.15 Вирощування тютюну </t>
  </si>
  <si>
    <t xml:space="preserve">01.16 Вирощування прядивних культур </t>
  </si>
  <si>
    <t xml:space="preserve">01.19 Вирощування інших однорічних і дворічних культур </t>
  </si>
  <si>
    <t xml:space="preserve">01.21 Вирощування винограду </t>
  </si>
  <si>
    <t xml:space="preserve">01.22 Вирощування тропічних і субтропічних фруктів </t>
  </si>
  <si>
    <t xml:space="preserve">01.23 Вирощування цитрусових </t>
  </si>
  <si>
    <t xml:space="preserve">01.24 Вирощування зерняткових і кісточкових фруктів </t>
  </si>
  <si>
    <t>01.25 Вирощування ягід, горіхів, інших фруктів</t>
  </si>
  <si>
    <t xml:space="preserve">01.26 Вирощування олійних плодів </t>
  </si>
  <si>
    <t xml:space="preserve">01.27 Вирощування культур для виробництва напоїв </t>
  </si>
  <si>
    <t xml:space="preserve">01.28 Вирощування пряних, ароматичних і лікарських культур </t>
  </si>
  <si>
    <t xml:space="preserve">01.29 Вирощування інших багаторічних культур </t>
  </si>
  <si>
    <t xml:space="preserve">01.30 Відтворення рослин </t>
  </si>
  <si>
    <t xml:space="preserve">01.41 Розведення великої рогатої худоби молочних порід </t>
  </si>
  <si>
    <t xml:space="preserve">01.42 Розведення іншої великої рогатої худоби та буйволів </t>
  </si>
  <si>
    <t xml:space="preserve">01.43 Розведення коней та інших тварин родини конячих </t>
  </si>
  <si>
    <t xml:space="preserve">01.44 Розведення верблюдів та інших тварин родини верблюдячих </t>
  </si>
  <si>
    <t xml:space="preserve">01.45 Розведення овець і кіз </t>
  </si>
  <si>
    <t xml:space="preserve">01.46 Розведення свиней </t>
  </si>
  <si>
    <t xml:space="preserve">01.47 Розведення свійської птиці </t>
  </si>
  <si>
    <t xml:space="preserve">01.49 Розведення інших тварин </t>
  </si>
  <si>
    <t xml:space="preserve">01.50 Змішане сільське господарство </t>
  </si>
  <si>
    <t xml:space="preserve">01.61 Допоміжна діяльність у рослинництві </t>
  </si>
  <si>
    <t xml:space="preserve">01.62 Допоміжна діяльність у тваринництві </t>
  </si>
  <si>
    <t xml:space="preserve">01.63 Післяурожайна діяльність </t>
  </si>
  <si>
    <t xml:space="preserve">01.64 Оброблення насіння для відтворення </t>
  </si>
  <si>
    <t xml:space="preserve">01.70 Мисливство, відловлювання тварин і надання пов'язаних із ними послуг </t>
  </si>
  <si>
    <t xml:space="preserve">02.10 Лісівництво та інша діяльність у лісовому господарстві </t>
  </si>
  <si>
    <t xml:space="preserve">02.20 Лісозаготівлі </t>
  </si>
  <si>
    <t xml:space="preserve">02.30 Збирання дикорослих недеревних продуктів </t>
  </si>
  <si>
    <t xml:space="preserve">02.40 Надання допоміжних послуг у лісовому господарстві </t>
  </si>
  <si>
    <t xml:space="preserve">03.11 Морське рибальство </t>
  </si>
  <si>
    <t xml:space="preserve">03.12 Прісноводне рибальство </t>
  </si>
  <si>
    <t xml:space="preserve">03.21 Морське рибництво (аквакультура) </t>
  </si>
  <si>
    <t xml:space="preserve">03.22 Прісноводне рибництво (аквакультура) </t>
  </si>
  <si>
    <t xml:space="preserve">05.10 Добування кам'яного вугілля </t>
  </si>
  <si>
    <t xml:space="preserve">05.20 Добування бурого вугілля </t>
  </si>
  <si>
    <t xml:space="preserve">06.10 Добування сирої нафти </t>
  </si>
  <si>
    <t xml:space="preserve">06.20 Добування природного газу </t>
  </si>
  <si>
    <t xml:space="preserve">07.10 Добування залізних руд </t>
  </si>
  <si>
    <t xml:space="preserve">07.21 Добування уранових і торієвих руд </t>
  </si>
  <si>
    <t xml:space="preserve">07.29 Добування руд інших кольорових металів </t>
  </si>
  <si>
    <t xml:space="preserve">08.11 Добування декоративного та будівельного каменю, вапняку, гіпсу, крейди та глинистого сланцю </t>
  </si>
  <si>
    <t xml:space="preserve">08.12 Добування піску, гравію, глин і каоліну </t>
  </si>
  <si>
    <t xml:space="preserve">08.91 Добування мінеральної сировини для хімічної промисловості та виробництва мінеральних добрив </t>
  </si>
  <si>
    <t xml:space="preserve">08.92 Добування торфу </t>
  </si>
  <si>
    <t xml:space="preserve">08.93 Добування солі </t>
  </si>
  <si>
    <t xml:space="preserve">08.99 Добування інших корисних копалин і розроблення кар'єрів, н. в. і. у. </t>
  </si>
  <si>
    <t xml:space="preserve">09.10 Надання допоміжних послуг у сфері добування нафти та природного газу </t>
  </si>
  <si>
    <t xml:space="preserve">09.90 Надання допоміжних послуг у сфері добування інших корисних копалин і розроблення кар'єрів </t>
  </si>
  <si>
    <t xml:space="preserve">10.11 Виробництво м'яса </t>
  </si>
  <si>
    <t xml:space="preserve">10.12 Виробництво м'яса свійської птиці </t>
  </si>
  <si>
    <t xml:space="preserve">10.13 Виробництво м'ясних продуктів </t>
  </si>
  <si>
    <t xml:space="preserve">10.20 Перероблення та консервування риби, ракоподібних і молюсків </t>
  </si>
  <si>
    <t xml:space="preserve">10.31 Перероблення та консервування картоплі </t>
  </si>
  <si>
    <t xml:space="preserve">10.32 Виробництво фруктових і овочевих соків </t>
  </si>
  <si>
    <t xml:space="preserve">10.39 Інші види перероблення та консервування фруктів і овочів </t>
  </si>
  <si>
    <t xml:space="preserve">10.41 Виробництво олії та тваринних жирів </t>
  </si>
  <si>
    <t xml:space="preserve">10.42 Виробництво маргарину і подібних харчових жирів </t>
  </si>
  <si>
    <t xml:space="preserve">10.51 Перероблення молока, виробництво масла та сиру </t>
  </si>
  <si>
    <t xml:space="preserve">10.52 Виробництво морозива </t>
  </si>
  <si>
    <t xml:space="preserve">10.61 Виробництво продуктів борошномельно-круп'яної промисловості </t>
  </si>
  <si>
    <t xml:space="preserve">10.62 Виробництво крохмалів і крохмальних продуктів </t>
  </si>
  <si>
    <t xml:space="preserve">10.71 Виробництво хліба та хлібобулочних виробів; виробництво борошняних кондитерських виробів, тортів і тістечок нетривалого зберігання </t>
  </si>
  <si>
    <t xml:space="preserve">10.72 Виробництво сухарів і сухого печива; виробництво борошняних кондитерських виробів, тортів і тістечок тривалого зберігання </t>
  </si>
  <si>
    <t xml:space="preserve">10.73 Виробництво макаронних виробів і подібних борошняних виробів </t>
  </si>
  <si>
    <t xml:space="preserve">10.81 Виробництво цукру </t>
  </si>
  <si>
    <t xml:space="preserve">10.82 Виробництво какао, шоколаду та цукрових кондитерських виробів </t>
  </si>
  <si>
    <t xml:space="preserve">10.83 Виробництво чаю та кави </t>
  </si>
  <si>
    <t xml:space="preserve">10.84 Виробництво прянощів і приправ </t>
  </si>
  <si>
    <t xml:space="preserve">10.85 Виробництво готової їжі та страв </t>
  </si>
  <si>
    <t xml:space="preserve">10.86 Виробництво дитячого харчування та дієтичних харчових продуктів </t>
  </si>
  <si>
    <t>10.89 Виробництво інших харчових продуктів, н. в. і. у.</t>
  </si>
  <si>
    <t xml:space="preserve">10.91 Виробництво готових кормів для тварин, що утримуються на фермах </t>
  </si>
  <si>
    <t xml:space="preserve">10.92 Виробництво готових кормів для домашніх тварин </t>
  </si>
  <si>
    <t xml:space="preserve">11.01 Дистиляція, ректифікація та змішування алкогольних напоїв </t>
  </si>
  <si>
    <t xml:space="preserve">11.02 Виробництво виноградних вин </t>
  </si>
  <si>
    <t xml:space="preserve">11.03 Виробництво сидру та інших плодово-ягідних вин </t>
  </si>
  <si>
    <t xml:space="preserve">11.04 Виробництво інших недистильованих напоїв із зброджуваних продуктів </t>
  </si>
  <si>
    <t xml:space="preserve">11.05 Виробництво пива </t>
  </si>
  <si>
    <t xml:space="preserve">11.06 Виробництво солоду </t>
  </si>
  <si>
    <t xml:space="preserve">11.07 Виробництво безалкогольних напоїв; виробництво мінеральних вод та інших вод, розлитих у пляшки </t>
  </si>
  <si>
    <t xml:space="preserve">12.00 Виробництво тютюнових виробів </t>
  </si>
  <si>
    <t xml:space="preserve">13.10 Підготування та прядіння текстильних волокон </t>
  </si>
  <si>
    <t xml:space="preserve">13.20 Ткацьке виробництво </t>
  </si>
  <si>
    <t xml:space="preserve">13.30 Оздоблення текстильних виробів </t>
  </si>
  <si>
    <t xml:space="preserve">13.91 Виробництво трикотажного полотна </t>
  </si>
  <si>
    <t xml:space="preserve">13.92 Виробництво готових текстильних виробів, крім одягу </t>
  </si>
  <si>
    <t xml:space="preserve">13.93 Виробництво килимів і килимових виробів </t>
  </si>
  <si>
    <t xml:space="preserve">13.94 Виробництво канатів, мотузок, шпагату та сіток </t>
  </si>
  <si>
    <t xml:space="preserve">13.95 Виробництво нетканих текстильних матеріалів і виробів із них, крім одягу </t>
  </si>
  <si>
    <t xml:space="preserve">13.96 Виробництво інших текстильних виробів технічного та промислового призначення </t>
  </si>
  <si>
    <t xml:space="preserve">13.99 Виробництво інших текстильних виробів, н. в. і. у. </t>
  </si>
  <si>
    <t xml:space="preserve">14.11 Виробництво одягу зі шкіри </t>
  </si>
  <si>
    <t xml:space="preserve">14.12 Виробництво робочого одягу </t>
  </si>
  <si>
    <t xml:space="preserve">14.13 Виробництво іншого верхнього одягу </t>
  </si>
  <si>
    <t xml:space="preserve">14.14 Виробництво спіднього одягу </t>
  </si>
  <si>
    <t xml:space="preserve">14.19 Виробництво іншого одягу й аксесуарів </t>
  </si>
  <si>
    <t xml:space="preserve">14.20 Виготовлення виробів із хутра </t>
  </si>
  <si>
    <t xml:space="preserve">14.31 Виробництво панчішно-шкарпеткових виробів </t>
  </si>
  <si>
    <t xml:space="preserve">14.39 Виробництво іншого трикотажного та в'язаного одягу </t>
  </si>
  <si>
    <t xml:space="preserve">15.11 Дублення шкур і оздоблення шкіри; вичинка та фарбування хутра </t>
  </si>
  <si>
    <t xml:space="preserve">15.12 Виробництво дорожніх виробів, сумок, лимарно-сідельних виробів зі шкіри та інших матеріалів </t>
  </si>
  <si>
    <t xml:space="preserve">15.20 Виробництво взуття </t>
  </si>
  <si>
    <t xml:space="preserve">16.10 Лісопильне та стругальне виробництво </t>
  </si>
  <si>
    <t xml:space="preserve">16.21 Виробництво фанери, дерев'яних плит і панелей, шпону </t>
  </si>
  <si>
    <t xml:space="preserve">16.22 Виробництво щитового паркету </t>
  </si>
  <si>
    <t xml:space="preserve">16.23 Виробництво інших дерев'яних будівельних конструкцій і столярних виробів </t>
  </si>
  <si>
    <t xml:space="preserve">16.24 Виробництво дерев'яної тари </t>
  </si>
  <si>
    <t xml:space="preserve">16.29 Виробництво інших виробів з деревини; виготовлення виробів з корка, соломки та рослинних матеріалів для плетіння </t>
  </si>
  <si>
    <t xml:space="preserve">17.11 Виробництво паперової маси </t>
  </si>
  <si>
    <t xml:space="preserve">17.12 Виробництво паперу та картону </t>
  </si>
  <si>
    <t xml:space="preserve">17.21 Виробництво гофрованого паперу та картону, паперової та картонної тари </t>
  </si>
  <si>
    <t xml:space="preserve">17.22 Виробництво паперових виробів господарсько-побутового та санітарно-гігієнічного призначення </t>
  </si>
  <si>
    <t xml:space="preserve">17.23 Виробництво паперових канцелярських виробів </t>
  </si>
  <si>
    <t xml:space="preserve">17.24 Виробництво шпалер </t>
  </si>
  <si>
    <t xml:space="preserve">17.29 Виробництво інших виробів з паперу та картону </t>
  </si>
  <si>
    <t xml:space="preserve">18.11 Друкування газет </t>
  </si>
  <si>
    <t xml:space="preserve">18.12 Друкування іншої продукції </t>
  </si>
  <si>
    <t xml:space="preserve">18.13 Виготовлення друкарських форм і надання інших поліграфічних послуг </t>
  </si>
  <si>
    <t xml:space="preserve">18.14 Брошурувально-палітурна діяльність і надання пов'язаних із нею послуг </t>
  </si>
  <si>
    <t xml:space="preserve">18.20 Тиражування звуко-, відеозаписів і програмного забезпечення </t>
  </si>
  <si>
    <t xml:space="preserve">19.10 Виробництво коксу та коксопродуктів </t>
  </si>
  <si>
    <t xml:space="preserve">19.20 Виробництво продуктів нафтоперероблення </t>
  </si>
  <si>
    <t xml:space="preserve">20.11 Виробництво промислових газів </t>
  </si>
  <si>
    <t xml:space="preserve">20.12 Виробництво барвників і пігментів </t>
  </si>
  <si>
    <t xml:space="preserve">20.13 Виробництво інших основних неорганічних хімічних речовин </t>
  </si>
  <si>
    <t xml:space="preserve">20.14 Виробництво інших основних органічних хімічних речовин </t>
  </si>
  <si>
    <t xml:space="preserve">20.15 Виробництво добрив і азотних сполук </t>
  </si>
  <si>
    <t xml:space="preserve">20.16 Виробництво пластмас у первинних формах </t>
  </si>
  <si>
    <t xml:space="preserve">20.17 Виробництво синтетичного каучуку в первинних формах </t>
  </si>
  <si>
    <t xml:space="preserve">20.20 Виробництво пестицидів та іншої агрохімічної продукції </t>
  </si>
  <si>
    <t xml:space="preserve">20.30 Виробництво фарб, лаків і подібної продукції, друкарської фарби та мастик </t>
  </si>
  <si>
    <t xml:space="preserve">20.41 Виробництво мила та мийних засобів, засобів для чищення та полірування </t>
  </si>
  <si>
    <t xml:space="preserve">20.42 Виробництво парфумних і косметичних засобів </t>
  </si>
  <si>
    <t xml:space="preserve">20.51 Виробництво вибухових речовин </t>
  </si>
  <si>
    <t xml:space="preserve">20.52 Виробництво клеїв </t>
  </si>
  <si>
    <t xml:space="preserve">20.53 Виробництво ефірних олій </t>
  </si>
  <si>
    <t xml:space="preserve">20.59 Виробництво іншої хімічної продукції, н. в. і. у. </t>
  </si>
  <si>
    <t xml:space="preserve">20.60 Виробництво штучних і синтетичних волокон </t>
  </si>
  <si>
    <t xml:space="preserve">21.10 Виробництво основних фармацевтичних продуктів </t>
  </si>
  <si>
    <t xml:space="preserve">21.20 Виробництво фармацевтичних препаратів і матеріалів </t>
  </si>
  <si>
    <t xml:space="preserve">22.11 Виробництво гумових шин, покришок і камер; відновлення протектора гумових шин і покришок </t>
  </si>
  <si>
    <t xml:space="preserve">22.19 Виробництво інших гумових виробів </t>
  </si>
  <si>
    <t xml:space="preserve">22.21 Виробництво плит, листів, труб і профілів із пластмас </t>
  </si>
  <si>
    <t xml:space="preserve">22.22 Виробництво тари з пластмас </t>
  </si>
  <si>
    <t xml:space="preserve">22.23 Виробництво будівельних виробів із пластмас </t>
  </si>
  <si>
    <t xml:space="preserve">22.29 Виробництво інших виробів із пластмас </t>
  </si>
  <si>
    <t xml:space="preserve">23.11 Виробництво листового скла </t>
  </si>
  <si>
    <t xml:space="preserve">23.12 Формування й оброблення листового скла </t>
  </si>
  <si>
    <t xml:space="preserve">23.13 Виробництво порожнистого скла </t>
  </si>
  <si>
    <t xml:space="preserve">23.14 Виробництво скловолокна </t>
  </si>
  <si>
    <t xml:space="preserve">23.19 Виробництво й оброблення інших скляних виробів, у тому числі технічних </t>
  </si>
  <si>
    <t xml:space="preserve">23.20 Виробництво вогнетривких виробів </t>
  </si>
  <si>
    <t xml:space="preserve">23.31 Виробництво керамічних плиток і плит </t>
  </si>
  <si>
    <t xml:space="preserve">23.32 Виробництво цегли, черепиці та інших будівельних виробів із випаленої глини </t>
  </si>
  <si>
    <t xml:space="preserve">23.41 Виробництво господарських і декоративних керамічних виробів </t>
  </si>
  <si>
    <t xml:space="preserve">23.42 Виробництво керамічних санітарно-технічних виробів </t>
  </si>
  <si>
    <t xml:space="preserve">23.43 Виробництво керамічних електроізоляторів та ізоляційної арматури </t>
  </si>
  <si>
    <t xml:space="preserve">23.44 Виробництво інших керамічних виробів технічного призначення </t>
  </si>
  <si>
    <t xml:space="preserve">23.49 Виробництво інших керамічних виробів </t>
  </si>
  <si>
    <t xml:space="preserve">23.51 Виробництво цементу </t>
  </si>
  <si>
    <t xml:space="preserve">23.52 Виробництво вапна та гіпсових сумішей </t>
  </si>
  <si>
    <t xml:space="preserve">23.61 Виготовлення виробів із бетону для будівництва </t>
  </si>
  <si>
    <t xml:space="preserve">23.62 Виготовлення виробів із гіпсу для будівництва </t>
  </si>
  <si>
    <t xml:space="preserve">23.63 Виробництво бетонних розчинів, готових для використання </t>
  </si>
  <si>
    <t xml:space="preserve">23.64 Виробництво сухих будівельних сумішей </t>
  </si>
  <si>
    <t xml:space="preserve">23.65 Виготовлення виробів із волокнистого цементу </t>
  </si>
  <si>
    <t xml:space="preserve">23.69 Виробництво інших виробів із бетону гіпсу та цементу </t>
  </si>
  <si>
    <t xml:space="preserve">23.70 Різання, оброблення та оздоблення декоративного та будівельного каменю </t>
  </si>
  <si>
    <t xml:space="preserve">23.91 Виробництво абразивних виробів </t>
  </si>
  <si>
    <t xml:space="preserve">23.99 Виробництво неметалевих мінеральних виробів, н. в. і. у. </t>
  </si>
  <si>
    <t xml:space="preserve">24.10 Виробництво чавуну сталі та феросплавів </t>
  </si>
  <si>
    <t xml:space="preserve">24.20 Виробництво труб, порожнистих профілів і фітингів зі сталі </t>
  </si>
  <si>
    <t xml:space="preserve">24.31 Холодне волочіння прутків і профілів </t>
  </si>
  <si>
    <t xml:space="preserve">24.32 Холодний прокат вузької штаби </t>
  </si>
  <si>
    <t xml:space="preserve">24.33 Холодне штампування та гнуття </t>
  </si>
  <si>
    <t xml:space="preserve">24.34 Холодне волочіння дроту </t>
  </si>
  <si>
    <t xml:space="preserve">24.41 Виробництво дорогоцінних металів </t>
  </si>
  <si>
    <t xml:space="preserve">24.42 Виробництво алюмінію </t>
  </si>
  <si>
    <t xml:space="preserve">24.43 Виробництво свинцю, цинку й олова </t>
  </si>
  <si>
    <t xml:space="preserve">24.44 Виробництво міді </t>
  </si>
  <si>
    <t xml:space="preserve">24.45 Виробництво інших кольорових металів </t>
  </si>
  <si>
    <t xml:space="preserve">24.46 Виробництво ядерних матеріалів </t>
  </si>
  <si>
    <t xml:space="preserve">24.51 Лиття чавуну </t>
  </si>
  <si>
    <t xml:space="preserve">24.52 Лиття сталі </t>
  </si>
  <si>
    <t xml:space="preserve">24.53 Лиття легких кольорових металів </t>
  </si>
  <si>
    <t xml:space="preserve">24.54 Лиття інших кольорових металів </t>
  </si>
  <si>
    <t xml:space="preserve">25.11 Виробництво будівельних металевих конструкцій і частин конструкцій </t>
  </si>
  <si>
    <t xml:space="preserve">25.12 Виробництво металевих дверей і вікон </t>
  </si>
  <si>
    <t xml:space="preserve">25.21 Виробництво радіаторів і котлів центрального опалення </t>
  </si>
  <si>
    <t xml:space="preserve">25.29 Виробництво інших металевих баків, резервуарів і контейнерів </t>
  </si>
  <si>
    <t xml:space="preserve">25.30 Виробництво парових котлів, крім котлів центрального опалення </t>
  </si>
  <si>
    <t xml:space="preserve">25.40 Виробництво зброї та боєприпасів </t>
  </si>
  <si>
    <t xml:space="preserve">25.50 Кування, пресування, штампування, профілювання; порошкова металургія </t>
  </si>
  <si>
    <t xml:space="preserve">25.61 Оброблення металів та нанесення покриття на метали </t>
  </si>
  <si>
    <t xml:space="preserve">25.62 Механічне оброблення металевих виробів </t>
  </si>
  <si>
    <t xml:space="preserve">25.71 Виробництво столових приборів </t>
  </si>
  <si>
    <t xml:space="preserve">25.72 Виробництво замків і дверних петель </t>
  </si>
  <si>
    <t xml:space="preserve">25.73 Виробництво інструментів </t>
  </si>
  <si>
    <t xml:space="preserve">25.91 Виробництво сталевих бочок і подібних контейнерів </t>
  </si>
  <si>
    <t xml:space="preserve">25.92 Виробництво легких металевих паковань </t>
  </si>
  <si>
    <t xml:space="preserve">25.93 Виробництво виробів із дроту, ланцюгів і пружин </t>
  </si>
  <si>
    <t xml:space="preserve">25.94 Виробництво кріпильних і ґвинтонарізних виробів </t>
  </si>
  <si>
    <t xml:space="preserve">25.99 Виробництво інших готових металевих виробів, н. в. і. у. </t>
  </si>
  <si>
    <t xml:space="preserve">26.11 Виробництво електронних компонентів </t>
  </si>
  <si>
    <t xml:space="preserve">26.12 Виробництво змонтованих електронних плат </t>
  </si>
  <si>
    <t xml:space="preserve">26.20 Виробництво комп'ютерів і периферійного устатковання </t>
  </si>
  <si>
    <t xml:space="preserve">26.30 Виробництво обладнання зв'язку </t>
  </si>
  <si>
    <t xml:space="preserve">26.40 Виробництво електронної апаратури побутового призначення для приймання, записування та відтворювання звуку й зображення </t>
  </si>
  <si>
    <t xml:space="preserve">26.51 Виробництво інструментів і обладнання для вимірювання, дослідження та навігації </t>
  </si>
  <si>
    <t xml:space="preserve">26.52 Виробництво годинників </t>
  </si>
  <si>
    <t xml:space="preserve">26.60 Виробництво радіологічного, електромедичного й електротерапевтичного устатковання </t>
  </si>
  <si>
    <t xml:space="preserve">26.70 Виробництво оптичних приладів і фотографічного устатковання </t>
  </si>
  <si>
    <t xml:space="preserve">26.80 Виробництво магнітних і оптичних носіїв даних </t>
  </si>
  <si>
    <t xml:space="preserve">27.11 Виробництво електродвигунів, генераторів і трансформаторів </t>
  </si>
  <si>
    <t xml:space="preserve">27.12 Виробництво електророзподільчої та контрольної апаратури </t>
  </si>
  <si>
    <t xml:space="preserve">27.20 Виробництво батарей і акумуляторів </t>
  </si>
  <si>
    <t xml:space="preserve">27.31 Виробництво волоконно-оптичних кабелів </t>
  </si>
  <si>
    <t xml:space="preserve">27.32 Виробництво інших видів електронних і електричних проводів і кабелів </t>
  </si>
  <si>
    <t xml:space="preserve">27.33 Виробництво електромонтажних пристроїв </t>
  </si>
  <si>
    <t xml:space="preserve">27.40 Виробництво електричного освітлювального устатковання </t>
  </si>
  <si>
    <t xml:space="preserve">27.51 Виробництво електричних побутових приладів </t>
  </si>
  <si>
    <t xml:space="preserve">27.52 Виробництво неелектричних побутових приладів </t>
  </si>
  <si>
    <t xml:space="preserve">27.90 Виробництво іншого електричного устатковання </t>
  </si>
  <si>
    <t xml:space="preserve">28.11 Виробництво двигунів і турбін, крім авіаційних, автотранспортних і мотоциклетних двигунів </t>
  </si>
  <si>
    <t xml:space="preserve">28.12 Виробництво гідравлічного та пневматичного устатковання </t>
  </si>
  <si>
    <t xml:space="preserve">28.13 Виробництво інших помп і компресорів </t>
  </si>
  <si>
    <t xml:space="preserve">28.14 Виробництво інших кранів і клапанів </t>
  </si>
  <si>
    <t xml:space="preserve">28.15 Виробництво підшипників, зубчастих передач, елементів механічних передач і приводів </t>
  </si>
  <si>
    <t xml:space="preserve">28.21 Виробництво печей і пічних пальників </t>
  </si>
  <si>
    <t xml:space="preserve">28.22 Виробництво підіймального та вантажно-розвантажувального устатковання </t>
  </si>
  <si>
    <t xml:space="preserve">28.23 Виробництво офісних машин і устатковання, крім комп'ютерів і периферійного устатковання </t>
  </si>
  <si>
    <t xml:space="preserve">28.24 Виробництво ручних електромеханічних і пневматичних інструментів </t>
  </si>
  <si>
    <t xml:space="preserve">28.25 Виробництво промислового холодильного та вентиляційного устатковання </t>
  </si>
  <si>
    <t xml:space="preserve">28.29 Виробництво інших машин і устатковання загального призначення, н. в. і. у. </t>
  </si>
  <si>
    <t xml:space="preserve">28.30 Виробництво машин і устатковання для сільського та лісового господарства </t>
  </si>
  <si>
    <t xml:space="preserve">28.41 Виробництво металообробних машин </t>
  </si>
  <si>
    <t xml:space="preserve">28.49 Виробництво інших верстатів </t>
  </si>
  <si>
    <t xml:space="preserve">28.91 Виробництво машин і устатковання для металургії </t>
  </si>
  <si>
    <t xml:space="preserve">28.92 Виробництво машин і устатковання для добувної промисловості та будівництва </t>
  </si>
  <si>
    <t xml:space="preserve">28.93 Виробництво машин і устатковання для виготовлення харчових продуктів і напоїв, перероблення тютюну </t>
  </si>
  <si>
    <t xml:space="preserve">28.94 Виробництво машин і устатковання для виготовлення текстильних, швейних, хутряних і шкіряних виробів </t>
  </si>
  <si>
    <t xml:space="preserve">28.95 Виробництво машин і устатковання для виготовлення паперу та картону </t>
  </si>
  <si>
    <t xml:space="preserve">28.96 Виробництво машин і устатковання для виготовлення пластмас і гуми </t>
  </si>
  <si>
    <t xml:space="preserve">28.99 Виробництво інших машин і устатковання спеціального призначення, н. в. і. у. </t>
  </si>
  <si>
    <t xml:space="preserve">29.10 Виробництво автотранспортних засобів </t>
  </si>
  <si>
    <t xml:space="preserve">29.20 Виробництво кузовів для автотранспортних засобів, причепів і напівпричепів </t>
  </si>
  <si>
    <t xml:space="preserve">29.31 Виробництво електричного й електронного устатковання для автотранспортних засобів </t>
  </si>
  <si>
    <t xml:space="preserve">29.32 Виробництво інших вузлів, деталей і приладдя для автотранспортних засобів </t>
  </si>
  <si>
    <t xml:space="preserve">30.11 Будування суден і плавучих конструкцій </t>
  </si>
  <si>
    <t xml:space="preserve">30.12 Будування прогулянкових і спортивних човнів </t>
  </si>
  <si>
    <t xml:space="preserve">30.20 Виробництво залізничних локомотивів і рухомого складу </t>
  </si>
  <si>
    <t xml:space="preserve">30.30 Виробництво повітряних і космічних літальних апаратів, супутнього устатковання </t>
  </si>
  <si>
    <t xml:space="preserve">30.40 Виробництво військових транспортних засобів </t>
  </si>
  <si>
    <t xml:space="preserve">30.91 Виробництво мотоциклів </t>
  </si>
  <si>
    <t xml:space="preserve">30.92 Виробництво велосипедів, дитячих та інвалідних колясок </t>
  </si>
  <si>
    <t>30.99 Виробництво інших транспортних засобів і обладнання, н. в. і. у.</t>
  </si>
  <si>
    <t xml:space="preserve">31.01 Виробництво меблів для офісів і підприємств торгівлі </t>
  </si>
  <si>
    <t xml:space="preserve">31.02 Виробництво кухонних меблів </t>
  </si>
  <si>
    <t xml:space="preserve">31.03 Виробництво матраців </t>
  </si>
  <si>
    <t xml:space="preserve">31.09 Виробництво інших меблів </t>
  </si>
  <si>
    <t xml:space="preserve">32.11 Карбування монет </t>
  </si>
  <si>
    <t xml:space="preserve">32.12 Виробництво ювелірних і подібних виробів </t>
  </si>
  <si>
    <t xml:space="preserve">32.13 Виробництво біжутерії та подібних виробів </t>
  </si>
  <si>
    <t xml:space="preserve">32.20 Виробництво музичних інструментів </t>
  </si>
  <si>
    <t xml:space="preserve">32.30 Виробництво спортивних товарів </t>
  </si>
  <si>
    <t xml:space="preserve">32.40 Виробництво ігор та іграшок </t>
  </si>
  <si>
    <t xml:space="preserve">32.50 Виробництво медичних і стоматологічних інструментів і матеріалів </t>
  </si>
  <si>
    <t xml:space="preserve">32.91 Виробництво мітел і щіток </t>
  </si>
  <si>
    <t xml:space="preserve">32.99 Виробництво іншої продукції, н. в. і. у. </t>
  </si>
  <si>
    <t xml:space="preserve">33.11 Ремонт і технічне обслуговування готових металевих виробів </t>
  </si>
  <si>
    <t xml:space="preserve">33.12 Ремонт і технічне обслуговування машин і устатковання промислового призначення </t>
  </si>
  <si>
    <t xml:space="preserve">33.13 Ремонт і технічне обслуговування електронного й оптичного устатковання </t>
  </si>
  <si>
    <t xml:space="preserve">33.14 Ремонт і технічне обслуговування електричного устатковання </t>
  </si>
  <si>
    <t xml:space="preserve">33.15 Ремонт і технічне обслуговування суден і човнів </t>
  </si>
  <si>
    <t xml:space="preserve">33.16 Ремонт і технічне обслуговування повітряних і космічних літальних апаратів </t>
  </si>
  <si>
    <t xml:space="preserve">33.17 Ремонт і технічне обслуговування інших транспортних засобів </t>
  </si>
  <si>
    <t xml:space="preserve">33.19 Ремонт і технічне обслуговування інших машин і устатковання </t>
  </si>
  <si>
    <t xml:space="preserve">33.20 Установлення та монтаж машин і устатковання </t>
  </si>
  <si>
    <t xml:space="preserve">35.11 Виробництво електроенергії </t>
  </si>
  <si>
    <t xml:space="preserve">35.12 Передача електроенергії </t>
  </si>
  <si>
    <t xml:space="preserve">35.13 Розподілення електроенергії </t>
  </si>
  <si>
    <t xml:space="preserve">35.14 Торгівля електроенергією </t>
  </si>
  <si>
    <t xml:space="preserve">35.21 Виробництво газу </t>
  </si>
  <si>
    <t xml:space="preserve">35.22 Розподілення газоподібного палива через місцеві (локальні) трубопроводи </t>
  </si>
  <si>
    <t xml:space="preserve">35.23 Торгівля газом через місцеві (локальні) трубопроводи </t>
  </si>
  <si>
    <t xml:space="preserve">35.30 Постачання пари, гарячої води та кондиційованого повітря </t>
  </si>
  <si>
    <t xml:space="preserve">36.00 Забір, очищення та постачання води </t>
  </si>
  <si>
    <t xml:space="preserve">37.00 Каналізація, відведення й очищення стічних вод </t>
  </si>
  <si>
    <t xml:space="preserve">38.11 Збирання безпечних відходів </t>
  </si>
  <si>
    <t xml:space="preserve">38.12 Збирання небезпечних відходів </t>
  </si>
  <si>
    <t xml:space="preserve">38.21 Оброблення та видалення безпечних відходів </t>
  </si>
  <si>
    <t xml:space="preserve">38.22 Оброблення та видалення небезпечних відходів </t>
  </si>
  <si>
    <t xml:space="preserve">38.31 Демонтаж (розбирання) машин і устатковання </t>
  </si>
  <si>
    <t xml:space="preserve">38.32 Відновлення відсортованих відходів </t>
  </si>
  <si>
    <t xml:space="preserve">39.00 Інша діяльність щодо поводження з відходами </t>
  </si>
  <si>
    <t xml:space="preserve">41.10 Організація будівництва будівель </t>
  </si>
  <si>
    <t xml:space="preserve">41.20 Будівництво житлових і нежитлових будівель </t>
  </si>
  <si>
    <t xml:space="preserve">42.11 Будівництво доріг і автострад </t>
  </si>
  <si>
    <t xml:space="preserve">42.12 Будівництво залізниць і метрополітену </t>
  </si>
  <si>
    <t xml:space="preserve">42.13 Будівництво мостів і тунелів </t>
  </si>
  <si>
    <t xml:space="preserve">42.21 Будівництво трубопроводів </t>
  </si>
  <si>
    <t xml:space="preserve">42.22 Будівництво споруд електропостачання та телекомунікацій </t>
  </si>
  <si>
    <t xml:space="preserve">42.91 Будівництво водних споруд </t>
  </si>
  <si>
    <t xml:space="preserve">42.99 Будівництво інших споруд, н. в. і. у. </t>
  </si>
  <si>
    <t xml:space="preserve">43.11 Знесення </t>
  </si>
  <si>
    <t xml:space="preserve">43.12 Підготовчі роботи на будівельному майданчику </t>
  </si>
  <si>
    <t xml:space="preserve">43.13 Розвідувальне буріння </t>
  </si>
  <si>
    <t xml:space="preserve">43.21 Електромонтажні роботи </t>
  </si>
  <si>
    <t xml:space="preserve">43.22 Монтаж водопровідних мереж, систем опалення та кондиціонування </t>
  </si>
  <si>
    <t xml:space="preserve">43.29 Інші будівельно-монтажні роботи </t>
  </si>
  <si>
    <t xml:space="preserve">43.31 Штукатурні роботи </t>
  </si>
  <si>
    <t xml:space="preserve">43.32 Установлення столярних виробів </t>
  </si>
  <si>
    <t xml:space="preserve">43.33 Покриття підлоги й облицювання стін </t>
  </si>
  <si>
    <t xml:space="preserve">43.34 Малярні роботи та скління </t>
  </si>
  <si>
    <t xml:space="preserve">43.39 Інші роботи із завершення будівництва </t>
  </si>
  <si>
    <t xml:space="preserve">43.91 Покрівельні роботи </t>
  </si>
  <si>
    <t xml:space="preserve">43.99 Інші спеціалізовані будівельні роботи, н. в. і. у. </t>
  </si>
  <si>
    <t xml:space="preserve">45.11 Торгівля автомобілями та легковими автотранспортними засобами </t>
  </si>
  <si>
    <t xml:space="preserve">45.19 Торгівля іншими автотранспортними засобами </t>
  </si>
  <si>
    <t xml:space="preserve">45.20 Технічне обслуговування та ремонт автотранспортних засобів </t>
  </si>
  <si>
    <t xml:space="preserve">45.31 Оптова торгівля деталями та приладдям для автотранспортних засобів </t>
  </si>
  <si>
    <t xml:space="preserve">45.32 Роздрібна торгівля деталями та приладдям для автотранспортних засобів </t>
  </si>
  <si>
    <t xml:space="preserve">45.40 Торгівля мотоциклами, деталями та приладдям до них, технічне обслуговування і ремонт мотоциклів </t>
  </si>
  <si>
    <t xml:space="preserve">46.11 Діяльність посередників у торгівлі сільськогосподарською сировиною, живими тваринами, текстильною сировиною та напівфабрикатами </t>
  </si>
  <si>
    <t xml:space="preserve">46.12 Діяльність посередників у торгівлі паливом, рудами, металами та промисловими хімічними речовинами </t>
  </si>
  <si>
    <t xml:space="preserve">46.13 Діяльність посередників у торгівлі деревиною, будівельними матеріалами та санітарно-технічними виробами </t>
  </si>
  <si>
    <t xml:space="preserve">46.14 Діяльність посередників у торгівлі машинами, промисловим устаткованням, суднами та літаками </t>
  </si>
  <si>
    <t xml:space="preserve">46.15 Діяльність посередників у торгівлі меблями, господарськими товарами, залізними та іншими металевими виробами </t>
  </si>
  <si>
    <t xml:space="preserve">46.16 Діяльність посередників у торгівлі текстильними виробами, одягом, хутром, взуттям і шкіряними виробами </t>
  </si>
  <si>
    <t xml:space="preserve">46.17 Діяльність посередників у торгівлі продуктами харчування, напоями та тютюновими виробами </t>
  </si>
  <si>
    <t xml:space="preserve">46.18 Діяльність посередників, що спеціалізуються в торгівлі іншими товарами </t>
  </si>
  <si>
    <t xml:space="preserve">46.19 Діяльність посередників у торгівлі товарами широкого асортименту </t>
  </si>
  <si>
    <t xml:space="preserve">46.21 Оптова торгівля зерном, необробленим тютюном, насінням і кормами для тварин </t>
  </si>
  <si>
    <t xml:space="preserve">46.22 Оптова торгівля квітами та рослинами </t>
  </si>
  <si>
    <t xml:space="preserve">46.23 Оптова торгівля живими тваринами </t>
  </si>
  <si>
    <t xml:space="preserve">46.24 Оптова торгівля шкірсировиною, шкурами та шкірою </t>
  </si>
  <si>
    <t xml:space="preserve">46.31 Оптова торгівля фруктами й овочами </t>
  </si>
  <si>
    <t xml:space="preserve">46.32 Оптова торгівля м'ясом і м'ясними продуктами </t>
  </si>
  <si>
    <t xml:space="preserve">46.33 Оптова торгівля молочними продуктами, яйцями, харчовими оліями та жирами </t>
  </si>
  <si>
    <t xml:space="preserve">46.34 Оптова торгівля напоями </t>
  </si>
  <si>
    <t xml:space="preserve">46.35 Оптова торгівля тютюновими виробами </t>
  </si>
  <si>
    <t xml:space="preserve">46.36 Оптова торгівля цукром, шоколадом і кондитерськими виробами </t>
  </si>
  <si>
    <t xml:space="preserve">46.37 Оптова торгівля кавою, чаєм, какао та прянощами </t>
  </si>
  <si>
    <t xml:space="preserve">46.38 Оптова торгівля іншими продуктами харчування, у тому числі рибою, ракоподібними та молюсками </t>
  </si>
  <si>
    <t xml:space="preserve">46.39 Неспеціалізована оптова торгівля продуктами харчування, напоями та тютюновими виробами </t>
  </si>
  <si>
    <t xml:space="preserve">46.41 Оптова торгівля текстильними товарами </t>
  </si>
  <si>
    <t xml:space="preserve">46.42 Оптова торгівля одягом і взуттям </t>
  </si>
  <si>
    <t xml:space="preserve">46.43 Оптова торгівля побутовими електротоварами й електронною апаратурою побутового призначення для приймання, записування, відтворювання звуку й зображення </t>
  </si>
  <si>
    <t xml:space="preserve">46.44 Оптова торгівля фарфором, скляним посудом і засобами для чищення </t>
  </si>
  <si>
    <t xml:space="preserve">46.45 Оптова торгівля парфумними та косметичними товарами </t>
  </si>
  <si>
    <t xml:space="preserve">46.46 Оптова торгівля фармацевтичними товарами </t>
  </si>
  <si>
    <t xml:space="preserve">46.47 Оптова торгівля меблями, килимами й освітлювальним приладдям </t>
  </si>
  <si>
    <t xml:space="preserve">46.48 Оптова торгівля годинниками та ювелірними виробами </t>
  </si>
  <si>
    <t xml:space="preserve">46.49 Оптова торгівля іншими товарами господарського призначення </t>
  </si>
  <si>
    <t xml:space="preserve">46.51 Оптова торгівля комп'ютерами, периферійним устаткованням і програмним забезпеченням </t>
  </si>
  <si>
    <t xml:space="preserve">46.52 Оптова торгівля електронним і телекомунікаційним устаткованням, деталями до нього </t>
  </si>
  <si>
    <t xml:space="preserve">46.61 Оптова торгівля сільськогосподарськими машинами й устаткованням </t>
  </si>
  <si>
    <t xml:space="preserve">46.62 Оптова торгівля верстатами </t>
  </si>
  <si>
    <t xml:space="preserve">46.63 Оптова торгівля машинами й устаткованням для добувної промисловості та будівництва </t>
  </si>
  <si>
    <t xml:space="preserve">46.64 Оптова торгівля машинами й устаткованням для текстильного, швейного та трикотажного виробництва </t>
  </si>
  <si>
    <t xml:space="preserve">46.65 Оптова торгівля офісними меблями </t>
  </si>
  <si>
    <t xml:space="preserve">46.66 Оптова торгівля іншими офісними машинами й устаткованням </t>
  </si>
  <si>
    <t xml:space="preserve">46.69 Оптова торгівля іншими машинами й устаткованням </t>
  </si>
  <si>
    <t xml:space="preserve">46.71 Оптова торгівля твердим, рідким, газоподібним паливом і подібними продуктами </t>
  </si>
  <si>
    <t xml:space="preserve">46.72 Оптова торгівля металами та металевими рудами </t>
  </si>
  <si>
    <t xml:space="preserve">46.73 Оптова торгівля деревиною, будівельними матеріалами та санітарно-технічним обладнанням </t>
  </si>
  <si>
    <t xml:space="preserve">46.74 Оптова торгівля залізними виробами, водопровідним і опалювальним устаткованням і приладдям до нього </t>
  </si>
  <si>
    <t xml:space="preserve">46.75 Оптова торгівля хімічними продуктами </t>
  </si>
  <si>
    <t xml:space="preserve">46.76 Оптова торгівля іншими проміжними продуктами </t>
  </si>
  <si>
    <t xml:space="preserve">46.77 Оптова торгівля відходами та брухтом </t>
  </si>
  <si>
    <t xml:space="preserve">46.90 Неспеціалізована оптова торгівля </t>
  </si>
  <si>
    <t xml:space="preserve">47.11 Роздрібна торгівля в неспеціалізованих магазинах переважно продуктами харчування, напоями та тютюновими виробами </t>
  </si>
  <si>
    <t xml:space="preserve">47.19 Інші види роздрібної торгівлі в неспеціалізованих магазинах </t>
  </si>
  <si>
    <t xml:space="preserve">47.21 Роздрібна торгівля фруктами й овочами в спеціалізованих магазинах </t>
  </si>
  <si>
    <t xml:space="preserve">47.22 Роздрібна торгівля м'ясом і м'ясними продуктами в спеціалізованих магазинах </t>
  </si>
  <si>
    <t xml:space="preserve">47.23 Роздрібна торгівля рибою, ракоподібними та молюсками в спеціалізованих магазинах </t>
  </si>
  <si>
    <t xml:space="preserve">47.24 Роздрібна торгівля хлібобулочними виробами, борошняними та цукровими кондитерськими виробами в спеціалізованих магазинах </t>
  </si>
  <si>
    <t xml:space="preserve">47.25 Роздрібна торгівля напоями в спеціалізованих магазинах </t>
  </si>
  <si>
    <t xml:space="preserve">47.26 Роздрібна торгівля тютюновими виробами в спеціалізованих магазинах </t>
  </si>
  <si>
    <t xml:space="preserve">47.29 Роздрібна торгівля іншими продуктами харчування в спеціалізованих магазинах </t>
  </si>
  <si>
    <t xml:space="preserve">47.30 Роздрібна торгівля пальним </t>
  </si>
  <si>
    <t xml:space="preserve">47.41 Роздрібна торгівля комп'ютерами, периферійним устаткованням і програмним забезпеченням у спеціалізованих магазинах </t>
  </si>
  <si>
    <t xml:space="preserve">47.42 Роздрібна торгівля телекомунікаційним устаткованням у спеціалізованих магазинах </t>
  </si>
  <si>
    <t xml:space="preserve">47.43 Роздрібна торгівля в спеціалізованих магазинах електронною апаратурою побутового призначення для приймання, записування, відтворення звуку й зображення </t>
  </si>
  <si>
    <t xml:space="preserve">47.51 Роздрібна торгівля текстильними товарами в спеціалізованих магазинах </t>
  </si>
  <si>
    <t xml:space="preserve">47.52 Роздрібна торгівля залізними виробами, будівельними матеріалами та санітарно-технічними виробами в спеціалізованих магазинах </t>
  </si>
  <si>
    <t xml:space="preserve">47.53 Роздрібна торгівля килимами, килимовими виробами, покриттям для стін і підлоги в спеціалізованих магазинах </t>
  </si>
  <si>
    <t xml:space="preserve">47.54 Роздрібна торгівля побутовими електротоварами в спеціалізованих магазинах </t>
  </si>
  <si>
    <t xml:space="preserve">47.59 Роздрібна торгівля меблями, освітлювальним приладдям та іншими товарами для дому в спеціалізованих магазинах </t>
  </si>
  <si>
    <t xml:space="preserve">47.61 Роздрібна торгівля книгами в спеціалізованих магазинах </t>
  </si>
  <si>
    <t xml:space="preserve">47.62 Роздрібна торгівля газетами та канцелярськими товарами в спеціалізованих магазинах </t>
  </si>
  <si>
    <t xml:space="preserve">47.63 Роздрібна торгівля аудіо- та відеозаписами в спеціалізованих магазинах </t>
  </si>
  <si>
    <t xml:space="preserve">47.64 Роздрібна торгівля спортивним інвентарем у спеціалізованих магазинах </t>
  </si>
  <si>
    <t xml:space="preserve">47.65 Роздрібна торгівля іграми та іграшками в спеціалізованих магазинах </t>
  </si>
  <si>
    <t xml:space="preserve">47.71 Роздрібна торгівля одягом у спеціалізованих магазинах </t>
  </si>
  <si>
    <t xml:space="preserve">47.72 Роздрібна торгівля взуттям і шкіряними виробами в спеціалізованих магазинах </t>
  </si>
  <si>
    <t xml:space="preserve">47.73 Роздрібна торгівля фармацевтичними товарами в спеціалізованих магазинах </t>
  </si>
  <si>
    <t xml:space="preserve">47.74 Роздрібна торгівля медичними й ортопедичними товарами в спеціалізованих магазинах </t>
  </si>
  <si>
    <t xml:space="preserve">47.75 Роздрібна торгівля косметичними товарами та туалетними приналежностями в спеціалізованих магазинах </t>
  </si>
  <si>
    <t xml:space="preserve">47.76 Роздрібна торгівля квітами, рослинами, насінням, добривами, домашніми тваринами та кормами для них у спеціалізованих магазинах </t>
  </si>
  <si>
    <t xml:space="preserve">47.77 Роздрібна торгівля годинниками та ювелірними виробами в спеціалізованих магазинах </t>
  </si>
  <si>
    <t xml:space="preserve">47.78 Роздрібна торгівля іншими невживаними товарами в спеціалізованих магазинах </t>
  </si>
  <si>
    <t xml:space="preserve">47.79 Роздрібна торгівля уживаними товарами в магазинах </t>
  </si>
  <si>
    <t xml:space="preserve">47.81 Роздрібна торгівля з лотків і на ринках харчовими продуктами, напоями та тютюновими виробами </t>
  </si>
  <si>
    <t xml:space="preserve">47.82 Роздрібна торгівля з лотків і на ринках текстильними виробами, одягом і взуттям </t>
  </si>
  <si>
    <t xml:space="preserve">47.89 Роздрібна торгівля з лотків і на ринках іншими товарами </t>
  </si>
  <si>
    <t xml:space="preserve">47.91 Роздрібна торгівля, що здійснюється фірмами поштового замовлення або через мережу Інтернет </t>
  </si>
  <si>
    <t xml:space="preserve">47.99 Інші види роздрібної торгівлі поза магазинами </t>
  </si>
  <si>
    <t xml:space="preserve">49.10 Пасажирський залізничний транспорт міжміського сполучення </t>
  </si>
  <si>
    <t xml:space="preserve">49.20 Вантажний залізничний транспорт </t>
  </si>
  <si>
    <t xml:space="preserve">49.31 Пасажирський наземний транспорт міського та приміського сполучення </t>
  </si>
  <si>
    <t xml:space="preserve">49.32 Надання послуг таксі </t>
  </si>
  <si>
    <t xml:space="preserve">49.39 Інший пасажирський наземний транспорт, н. в. і. у. </t>
  </si>
  <si>
    <t xml:space="preserve">49.41 Вантажний автомобільний транспорт </t>
  </si>
  <si>
    <t xml:space="preserve">49.42 Надання послуг перевезення речей (переїзду) </t>
  </si>
  <si>
    <t xml:space="preserve">49.50 Трубопровідний транспорт </t>
  </si>
  <si>
    <t xml:space="preserve">50.10 Пасажирський морський транспорт </t>
  </si>
  <si>
    <t xml:space="preserve">50.20 Вантажний морський транспорт </t>
  </si>
  <si>
    <t xml:space="preserve">50.30 Пасажирський річковий транспорт </t>
  </si>
  <si>
    <t xml:space="preserve">50.40 Вантажний річковий транспорт </t>
  </si>
  <si>
    <t xml:space="preserve">51.10 Пасажирський авіаційний транспорт </t>
  </si>
  <si>
    <t xml:space="preserve">51.21 Вантажний авіаційний транспорт </t>
  </si>
  <si>
    <t xml:space="preserve">51.22 Космічний транспорт </t>
  </si>
  <si>
    <t xml:space="preserve">52.10 Складське господарство </t>
  </si>
  <si>
    <t xml:space="preserve">52.21 Допоміжне обслуговування наземного транспорту </t>
  </si>
  <si>
    <t xml:space="preserve">52.22 Допоміжне обслуговування водного транспорту </t>
  </si>
  <si>
    <t xml:space="preserve">52.23 Допоміжне обслуговування авіаційного транспорту </t>
  </si>
  <si>
    <t xml:space="preserve">52.24 Транспортне оброблення вантажів </t>
  </si>
  <si>
    <t xml:space="preserve">52.29 Інша допоміжна діяльність у сфері транспорту </t>
  </si>
  <si>
    <t xml:space="preserve">53.10 Діяльність національної пошти </t>
  </si>
  <si>
    <t xml:space="preserve">53.20 Інша поштова та кур'єрська діяльність </t>
  </si>
  <si>
    <t xml:space="preserve">55.10 Діяльність готелів і подібних засобів тимчасового розміщування </t>
  </si>
  <si>
    <t xml:space="preserve">55.20 Діяльність засобів розміщування на період відпустки та іншого тимчасового проживання </t>
  </si>
  <si>
    <t xml:space="preserve">55.30 Надання місць кемпінгами та стоянками для житлових автофургонів і причепів </t>
  </si>
  <si>
    <t xml:space="preserve">55.90 Діяльність інших засобів тимчасового розміщування </t>
  </si>
  <si>
    <t xml:space="preserve">56.10 Діяльність ресторанів, надання послуг мобільного харчування </t>
  </si>
  <si>
    <t xml:space="preserve">56.21 Постачання готових страв для подій </t>
  </si>
  <si>
    <t xml:space="preserve">56.29 Постачання інших готових страв </t>
  </si>
  <si>
    <t xml:space="preserve">56.30 Обслуговування напоями </t>
  </si>
  <si>
    <t xml:space="preserve">58.11 Видання книг </t>
  </si>
  <si>
    <t xml:space="preserve">58.12 Видання довідників і каталогів </t>
  </si>
  <si>
    <t xml:space="preserve">58.13 Видання газет </t>
  </si>
  <si>
    <t xml:space="preserve">58.14 Видання журналів і періодичних видань </t>
  </si>
  <si>
    <t xml:space="preserve">58.19 Інші види видавничої діяльності </t>
  </si>
  <si>
    <t xml:space="preserve">58.21 Видання комп'ютерних ігор </t>
  </si>
  <si>
    <t xml:space="preserve">58.29 Видання іншого програмного забезпечення </t>
  </si>
  <si>
    <t xml:space="preserve">59.11 Виробництво кіно- та відеофільмів, телевізійних програм </t>
  </si>
  <si>
    <t xml:space="preserve">59.12 Компонування кіно- та відеофільмів, телевізійних програм </t>
  </si>
  <si>
    <t xml:space="preserve">59.13 Розповсюдження кіно- та відеофільмів, телевізійних програм </t>
  </si>
  <si>
    <t xml:space="preserve">59.14 Демонстрація кінофільмів </t>
  </si>
  <si>
    <t xml:space="preserve">59.20 Видання звукозаписів </t>
  </si>
  <si>
    <t xml:space="preserve">60.10 Діяльність у сфері радіомовлення </t>
  </si>
  <si>
    <t xml:space="preserve">60.20 Діяльність у сфері телевізійного мовлення </t>
  </si>
  <si>
    <t xml:space="preserve">61.10 Діяльність у сфері проводового електрозв'язку </t>
  </si>
  <si>
    <t xml:space="preserve">61.20 Діяльність у сфері безпроводового електрозв'язку </t>
  </si>
  <si>
    <t xml:space="preserve">61.30 Діяльність у сфері супутникового електрозв'язку </t>
  </si>
  <si>
    <t xml:space="preserve">61.90 інша діяльність у сфері електрозв'язку </t>
  </si>
  <si>
    <t xml:space="preserve">62.01 Комп'ютерне програмування </t>
  </si>
  <si>
    <t xml:space="preserve">62.02 Консультування з питань інформатизації </t>
  </si>
  <si>
    <t xml:space="preserve">62.03 Діяльність із керування комп'ютерним устаткованням </t>
  </si>
  <si>
    <t xml:space="preserve">62.09 Інша діяльність у сфері інформаційних технологій і комп'ютерних систем </t>
  </si>
  <si>
    <t xml:space="preserve">63.11 Оброблення даних, розміщення інформації на веб-вузлах і пов'язана з ними діяльність </t>
  </si>
  <si>
    <t xml:space="preserve">63.12 Веб-портали </t>
  </si>
  <si>
    <t xml:space="preserve">63.91 Діяльність інформаційних агентств </t>
  </si>
  <si>
    <t xml:space="preserve">63.99 Надання інших інформаційних послуг, н. в. і. у. </t>
  </si>
  <si>
    <t xml:space="preserve">64.11 Діяльність центрального банку </t>
  </si>
  <si>
    <t xml:space="preserve">64.19 Інші види грошового посередництва </t>
  </si>
  <si>
    <t xml:space="preserve">64.20 Діяльність холдингових компаній </t>
  </si>
  <si>
    <t xml:space="preserve">64.30 Трасти, фонди та подібні фінансові суб'єкти </t>
  </si>
  <si>
    <t xml:space="preserve">64.91 Фінансовий лізинг </t>
  </si>
  <si>
    <t xml:space="preserve">64.92 Інші види кредитування </t>
  </si>
  <si>
    <t xml:space="preserve">64.99 Надання інших фінансових послуг (крім страхування та пенсійного забезпечення), н. в. і. у. </t>
  </si>
  <si>
    <t xml:space="preserve">65.11 Страхування життя </t>
  </si>
  <si>
    <t xml:space="preserve">65.12 Інші види страхування, крім страхування життя </t>
  </si>
  <si>
    <t xml:space="preserve">65.20 Перестрахування </t>
  </si>
  <si>
    <t xml:space="preserve">65.30 Недержавне пенсійне забезпечення </t>
  </si>
  <si>
    <t xml:space="preserve">66.11 Управління фінансовими ринками </t>
  </si>
  <si>
    <t xml:space="preserve">66.12 Посередництво за договорами по цінних паперах або товарах </t>
  </si>
  <si>
    <t xml:space="preserve">66.19 Інша допоміжна діяльність у сфері фінансових послуг, крім страхування та пенсійного забезпечення </t>
  </si>
  <si>
    <t xml:space="preserve">66.21 Оцінювання ризиків та завданої шкоди </t>
  </si>
  <si>
    <t xml:space="preserve">66.22 Діяльність страхових агентів і брокерів </t>
  </si>
  <si>
    <t xml:space="preserve">66.29 Інша допоміжна діяльність у сфері страхування та пенсійного забезпечення </t>
  </si>
  <si>
    <t xml:space="preserve">66.30 Управління фондами </t>
  </si>
  <si>
    <t xml:space="preserve">68.10 Купівля та продаж власного нерухомого майна </t>
  </si>
  <si>
    <t xml:space="preserve">68.20 Надання в оренду й експлуатацію власного чи орендованого нерухомого майна </t>
  </si>
  <si>
    <t xml:space="preserve">68.31 Агентства нерухомості </t>
  </si>
  <si>
    <t xml:space="preserve">68.32 Управління нерухомим майном за винагороду або на основі контракту </t>
  </si>
  <si>
    <t xml:space="preserve">69.10 Діяльність у сфері права </t>
  </si>
  <si>
    <t xml:space="preserve">69.20 Діяльність у сфері бухгалтерського обліку й аудиту; консультування з питань оподаткування </t>
  </si>
  <si>
    <t xml:space="preserve">70.10 Діяльність головних управлінь (хед-офісів) </t>
  </si>
  <si>
    <t xml:space="preserve">70.21 Діяльність у сфері зв'язків із громадськістю </t>
  </si>
  <si>
    <t xml:space="preserve">70.22 Консультування з питань комерційної діяльності й керування </t>
  </si>
  <si>
    <t xml:space="preserve">71.11 Діяльність у сфері архітектури </t>
  </si>
  <si>
    <t xml:space="preserve">71.12 Діяльність у сфері інжинірингу, геології та геодезії, надання послуг технічного консультування в цих сферах </t>
  </si>
  <si>
    <t xml:space="preserve">71.20 Технічні випробування та дослідження </t>
  </si>
  <si>
    <t xml:space="preserve">72.11 Дослідження й експериментальні розробки у сфері біотехнологій </t>
  </si>
  <si>
    <t xml:space="preserve">72.19 Дослідження й експериментальні розробки у сфері інших природничих і технічних наук </t>
  </si>
  <si>
    <t xml:space="preserve">72.20 Дослідження й експериментальні розробки у сфері суспільних і гуманітарних наук </t>
  </si>
  <si>
    <t xml:space="preserve">73.11 Рекламні агентства </t>
  </si>
  <si>
    <t xml:space="preserve">73.12 Посередництво в розміщенні реклами в засобах масової інформації </t>
  </si>
  <si>
    <t xml:space="preserve">73.20 Дослідження кон'юнктури ринку та виявлення громадської думки </t>
  </si>
  <si>
    <t xml:space="preserve">74.10 Спеціалізована діяльність із дизайну </t>
  </si>
  <si>
    <t xml:space="preserve">74.20 Діяльність у сфері фотографії </t>
  </si>
  <si>
    <t xml:space="preserve">74.30 Надання послуг перекладу </t>
  </si>
  <si>
    <t xml:space="preserve">74.90 Інша професійна, наукова та технічна діяльність, н. в. і. у. </t>
  </si>
  <si>
    <t xml:space="preserve">75.00 Ветеринарна діяльність </t>
  </si>
  <si>
    <t xml:space="preserve">77.11 Надання в оренду автомобілів і легкових автотранспортних засобів </t>
  </si>
  <si>
    <t xml:space="preserve">77.12 Надання в оренду вантажних автомобілів </t>
  </si>
  <si>
    <t xml:space="preserve">77.21 Прокат товарів для спорту та відпочинку </t>
  </si>
  <si>
    <t xml:space="preserve">77.22 Прокат відеозаписів і дисків </t>
  </si>
  <si>
    <t xml:space="preserve">77.29 Прокат інших побутових виробів і предметів особистого вжитку </t>
  </si>
  <si>
    <t xml:space="preserve">77.31 Надання в оренду сільськогосподарських машин і устатковання </t>
  </si>
  <si>
    <t xml:space="preserve">77.32 Надання в оренду будівельних машин і устатковання </t>
  </si>
  <si>
    <t xml:space="preserve">77.33 Надання в оренду офісних машин і устатковання, у тому числі комп'ютерів </t>
  </si>
  <si>
    <t xml:space="preserve">77.34 Надання в оренду водних транспортних засобів </t>
  </si>
  <si>
    <t xml:space="preserve">77.35 Надання в оренду повітряних транспортних засобів </t>
  </si>
  <si>
    <t xml:space="preserve">77.39 Надання в оренду інших машин, устатковання та товарів. н. в. і. у. </t>
  </si>
  <si>
    <t xml:space="preserve">77.40 Лізинг інтелектуальної власності та подібних продуктів, крім творів, захищених авторськими правами </t>
  </si>
  <si>
    <t xml:space="preserve">78.10 Діяльність агентств працевлаштування </t>
  </si>
  <si>
    <t xml:space="preserve">78.20 Діяльність агентств тимчасового працевлаштування </t>
  </si>
  <si>
    <t xml:space="preserve">78.30 Інша діяльність із забезпечення трудовими ресурсами </t>
  </si>
  <si>
    <t xml:space="preserve">79.11 Діяльність туристичних агентств </t>
  </si>
  <si>
    <t xml:space="preserve">79.12 Діяльність туристичних операторів </t>
  </si>
  <si>
    <t xml:space="preserve">79.90 Надання інших послуг бронювання та пов'язана з цим діяльність </t>
  </si>
  <si>
    <t xml:space="preserve">80.10 Діяльність приватних охоронних служб </t>
  </si>
  <si>
    <t xml:space="preserve">80.20 Обслуговування систем безпеки </t>
  </si>
  <si>
    <t xml:space="preserve">80.30 Проведення розслідувань </t>
  </si>
  <si>
    <t xml:space="preserve">81.10 Комплексне обслуговування об'єктів </t>
  </si>
  <si>
    <t xml:space="preserve">81.21 Загальне прибирання будинків </t>
  </si>
  <si>
    <t xml:space="preserve">81.22 Інша діяльність із прибирання будинків і промислових об'єктів </t>
  </si>
  <si>
    <t xml:space="preserve">81.29 Інші види діяльності із прибирання </t>
  </si>
  <si>
    <t xml:space="preserve">81.30 Надання ландшафтних послуг </t>
  </si>
  <si>
    <t xml:space="preserve">82.11 Надання комбінованих офісних адміністративних послуг </t>
  </si>
  <si>
    <t xml:space="preserve">82.19 Фотокопіювання, підготування документів та інша спеціалізована допоміжна офісна діяльність </t>
  </si>
  <si>
    <t xml:space="preserve">82.20 Діяльність телефонних центрів </t>
  </si>
  <si>
    <t xml:space="preserve">82.30 Організування конгресів і торговельних виставок </t>
  </si>
  <si>
    <t xml:space="preserve">82.91 Діяльність агентств зі стягування платежів і бюро кредитних історій </t>
  </si>
  <si>
    <t xml:space="preserve">82.92 Пакування </t>
  </si>
  <si>
    <t xml:space="preserve">82.99 Надання інших допоміжних комерційних послуг, н. в. і. у. </t>
  </si>
  <si>
    <t xml:space="preserve">84.11 Державне управління загального характеру </t>
  </si>
  <si>
    <t xml:space="preserve">84.12 Регулювання у сферах охорони здоров'я, освіти, культури та інших соціальних сферах, крім обов'язкового соціального страхування </t>
  </si>
  <si>
    <t xml:space="preserve">84.13 Регулювання та сприяння ефективному веденню економічної діяльності </t>
  </si>
  <si>
    <t xml:space="preserve">84.21 Міжнародна діяльність </t>
  </si>
  <si>
    <t xml:space="preserve">84.22 Діяльність у сфері оборони </t>
  </si>
  <si>
    <t xml:space="preserve">84.23 Діяльність у сфері юстиції та правосуддя </t>
  </si>
  <si>
    <t xml:space="preserve">84.24 Діяльність у сфері охорони громадського порядку та безпеки </t>
  </si>
  <si>
    <t xml:space="preserve">84.25 Діяльність пожежних служб </t>
  </si>
  <si>
    <t xml:space="preserve">84.30 Діяльність у сфері обов'язкового соціального страхування </t>
  </si>
  <si>
    <t xml:space="preserve">85.10 Дошкільна освіта </t>
  </si>
  <si>
    <t xml:space="preserve">85.20 Початкова освіта </t>
  </si>
  <si>
    <t xml:space="preserve">85.31 Загальна середня освіта </t>
  </si>
  <si>
    <t>85.32 Професійно-технічна освіта</t>
  </si>
  <si>
    <t xml:space="preserve">85.41 Професійно-технічна освіта на рівні вищого професійно-технічного навчального закладу </t>
  </si>
  <si>
    <t xml:space="preserve">85.42 Вища освіта </t>
  </si>
  <si>
    <t xml:space="preserve">85.51 Освіта у сфері спорту та відпочинку </t>
  </si>
  <si>
    <t xml:space="preserve">85.52 Освіта у сфері культури </t>
  </si>
  <si>
    <t xml:space="preserve">85.53 Діяльність шкіл підготовлення водіїв транспортних засобів </t>
  </si>
  <si>
    <t xml:space="preserve">85.59 Інші види освіти, н. в. і. у. </t>
  </si>
  <si>
    <t xml:space="preserve">85.60 Допоміжна діяльність у сфері освіти </t>
  </si>
  <si>
    <t xml:space="preserve">86.10 Діяльність лікарняних закладів </t>
  </si>
  <si>
    <t xml:space="preserve">86.21 Загальна медична практика </t>
  </si>
  <si>
    <t xml:space="preserve">86.22 Спеціалізована медична практика </t>
  </si>
  <si>
    <t xml:space="preserve">86.23 Стоматологічна практика </t>
  </si>
  <si>
    <t xml:space="preserve">86.90 Інша діяльність у сфері охорони здоров'я </t>
  </si>
  <si>
    <t xml:space="preserve">87.10 Діяльність із догляду за хворими із забезпеченням проживання </t>
  </si>
  <si>
    <t xml:space="preserve">87.20 Надання послуг догляду із забезпеченням проживання для осіб з розумовими вадами та хворих на наркоманію </t>
  </si>
  <si>
    <t xml:space="preserve">87.30 Надання послуг щодо догляду із забезпеченням проживання для осіб похилого віку та інвалідів </t>
  </si>
  <si>
    <t xml:space="preserve">87.90 Надання інших послуг догляду із забезпеченням проживання </t>
  </si>
  <si>
    <t xml:space="preserve">88.10 Надання соціальної допомоги без забезпечення проживання для осіб похилого віку та інвалідів </t>
  </si>
  <si>
    <t xml:space="preserve">88.91 Денний догляд за дітьми </t>
  </si>
  <si>
    <t xml:space="preserve">88.99 Надання іншої соціальної допомоги без забезпечення проживання, н. в. і. у. </t>
  </si>
  <si>
    <t xml:space="preserve">90.01 Театральна та концертна діяльність </t>
  </si>
  <si>
    <t xml:space="preserve">90.02 Діяльність щодо підтримання театральних і концертних заходів </t>
  </si>
  <si>
    <t xml:space="preserve">90.03 Індивідуальна мистецька діяльність </t>
  </si>
  <si>
    <t xml:space="preserve">90.04 Функціювання театральних і концертних залів </t>
  </si>
  <si>
    <t xml:space="preserve">91.01 Функціювання бібліотек і архівів </t>
  </si>
  <si>
    <t xml:space="preserve">91.02 Функціювання музеїв </t>
  </si>
  <si>
    <t xml:space="preserve">91.03 Діяльність із охорони та використання пам'яток історії, будівель та інших пам'яток культури </t>
  </si>
  <si>
    <t xml:space="preserve">91.04 Функціювання ботанічних садів, зоопарків і природних заповідників </t>
  </si>
  <si>
    <t xml:space="preserve">92.00 Організування азартних ігор </t>
  </si>
  <si>
    <t xml:space="preserve">93.11 Функціювання спортивних споруд </t>
  </si>
  <si>
    <t xml:space="preserve">93.12 Діяльність спортивних клубів </t>
  </si>
  <si>
    <t xml:space="preserve">93.13 Діяльність фітнес-центрів </t>
  </si>
  <si>
    <t xml:space="preserve">93.19 Інша діяльність у сфері спорту </t>
  </si>
  <si>
    <t xml:space="preserve">93.21 Функціювання атракціонів і тематичних парків </t>
  </si>
  <si>
    <t xml:space="preserve">93.29 Організування інших видів відпочинку та розваг </t>
  </si>
  <si>
    <t xml:space="preserve">94.11 Діяльність організацій промисловців і підприємців </t>
  </si>
  <si>
    <t xml:space="preserve">94.12 Діяльність професійних громадських організацій </t>
  </si>
  <si>
    <t xml:space="preserve">94.20 Діяльність професійних спілок </t>
  </si>
  <si>
    <t xml:space="preserve">94.91 Діяльність релігійних організацій </t>
  </si>
  <si>
    <t xml:space="preserve">94.92 Діяльність політичних організацій </t>
  </si>
  <si>
    <t xml:space="preserve">94.99 Діяльність інших громадських організацій, н. в. і. у. </t>
  </si>
  <si>
    <t xml:space="preserve">95.11 Ремонт комп'ютерів і периферійного устатковання </t>
  </si>
  <si>
    <t xml:space="preserve">95.12 Ремонт обладнання зв'язку </t>
  </si>
  <si>
    <t xml:space="preserve">95.21 Ремонт електронної апаратури побутового призначення для приймання, записування, відтворення звуку й зображення </t>
  </si>
  <si>
    <t xml:space="preserve">95.22 Ремонт побутових приладів, домашнього та садового обладнання </t>
  </si>
  <si>
    <t xml:space="preserve">95.23 Ремонт взуття та шкіряних виробів </t>
  </si>
  <si>
    <t xml:space="preserve">95.24 Ремонт меблів і домашнього начиння </t>
  </si>
  <si>
    <t xml:space="preserve">95.25 Ремонт годинників і ювелірних виробів </t>
  </si>
  <si>
    <t xml:space="preserve">95.29 Ремонт інших побутових виробів і предметів особистого вжитку </t>
  </si>
  <si>
    <t xml:space="preserve">96.01 Прання та хімічне чищення текстильних і хутряних виробів </t>
  </si>
  <si>
    <t xml:space="preserve">96.02 Надання послуг перукарнями та салонами краси </t>
  </si>
  <si>
    <t xml:space="preserve">96.03 Організування поховань і надання суміжних послуг </t>
  </si>
  <si>
    <t xml:space="preserve">96.04 Діяльність із забезпечення фізичного комфорту </t>
  </si>
  <si>
    <t xml:space="preserve">96.09 Надання інших індивідуальних послуг, н. в. і. у. </t>
  </si>
  <si>
    <t xml:space="preserve">97.00 Діяльність домашніх господарств як роботодавців для домашньої прислуги </t>
  </si>
  <si>
    <t xml:space="preserve">98.10 Діяльність домашніх господарств як виробників товарів для власного споживання </t>
  </si>
  <si>
    <t xml:space="preserve">98.20 Діяльність домашніх господарств як виробників послуг для власного споживання </t>
  </si>
  <si>
    <t xml:space="preserve">99.00 Діяльність екстериторіальних організацій і органів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</si>
</sst>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86;&#1079;&#1080;&#1095;&#1072;&#1083;&#1100;&#1085;&#1080;&#1082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озичальни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L4932"/>
  <sheetViews>
    <sheetView tabSelected="1" topLeftCell="S1" workbookViewId="0">
      <selection activeCell="V17" sqref="V17"/>
    </sheetView>
  </sheetViews>
  <sheetFormatPr defaultRowHeight="15" x14ac:dyDescent="0.25"/>
  <cols>
    <col min="20" max="20" width="9.140625" customWidth="1"/>
  </cols>
  <sheetData>
    <row r="1" spans="1:246" x14ac:dyDescent="0.25">
      <c r="P1" t="s">
        <v>0</v>
      </c>
      <c r="IF1" t="s">
        <v>1</v>
      </c>
      <c r="IG1" t="s">
        <v>2</v>
      </c>
      <c r="IH1" t="s">
        <v>3</v>
      </c>
      <c r="II1" t="s">
        <v>4</v>
      </c>
      <c r="IK1">
        <v>1</v>
      </c>
      <c r="IL1">
        <v>1</v>
      </c>
    </row>
    <row r="3" spans="1:246" x14ac:dyDescent="0.25">
      <c r="B3" t="s">
        <v>5</v>
      </c>
      <c r="T3" t="e">
        <f>[1]Позичальник!W3</f>
        <v>#REF!</v>
      </c>
      <c r="AL3" t="s">
        <v>6</v>
      </c>
      <c r="AO3" t="e">
        <f>Ystanova</f>
        <v>#NAME?</v>
      </c>
    </row>
    <row r="5" spans="1:246" x14ac:dyDescent="0.25">
      <c r="B5" t="s">
        <v>7</v>
      </c>
    </row>
    <row r="6" spans="1:246" x14ac:dyDescent="0.25">
      <c r="B6" t="s">
        <v>8</v>
      </c>
      <c r="H6" t="s">
        <v>9</v>
      </c>
      <c r="N6" t="s">
        <v>10</v>
      </c>
      <c r="X6" t="s">
        <v>11</v>
      </c>
      <c r="AB6" t="s">
        <v>12</v>
      </c>
    </row>
    <row r="7" spans="1:246" x14ac:dyDescent="0.25">
      <c r="B7" t="s">
        <v>13</v>
      </c>
      <c r="H7" t="s">
        <v>14</v>
      </c>
      <c r="N7" t="s">
        <v>15</v>
      </c>
      <c r="X7" s="1">
        <v>26215</v>
      </c>
      <c r="AB7">
        <v>2621412765</v>
      </c>
    </row>
    <row r="8" spans="1:246" x14ac:dyDescent="0.25">
      <c r="G8" t="s">
        <v>16</v>
      </c>
    </row>
    <row r="9" spans="1:246" x14ac:dyDescent="0.25">
      <c r="B9" t="s">
        <v>17</v>
      </c>
      <c r="G9" t="s">
        <v>18</v>
      </c>
      <c r="AA9" t="s">
        <v>19</v>
      </c>
    </row>
    <row r="10" spans="1:246" x14ac:dyDescent="0.25">
      <c r="A10" t="b">
        <v>0</v>
      </c>
      <c r="B10" t="s">
        <v>20</v>
      </c>
      <c r="G10" t="s">
        <v>16</v>
      </c>
      <c r="AO10" t="s">
        <v>21</v>
      </c>
    </row>
    <row r="11" spans="1:246" x14ac:dyDescent="0.25">
      <c r="B11" t="s">
        <v>22</v>
      </c>
    </row>
    <row r="12" spans="1:246" x14ac:dyDescent="0.25">
      <c r="B12" t="s">
        <v>23</v>
      </c>
    </row>
    <row r="13" spans="1:246" x14ac:dyDescent="0.25">
      <c r="A13" t="s">
        <v>24</v>
      </c>
      <c r="B13" t="s">
        <v>25</v>
      </c>
      <c r="H13" t="s">
        <v>26</v>
      </c>
      <c r="K13" t="s">
        <v>27</v>
      </c>
      <c r="O13" t="s">
        <v>28</v>
      </c>
      <c r="S13" t="s">
        <v>29</v>
      </c>
    </row>
    <row r="14" spans="1:246" x14ac:dyDescent="0.25">
      <c r="B14" t="s">
        <v>22</v>
      </c>
      <c r="H14" t="s">
        <v>30</v>
      </c>
      <c r="K14" t="s">
        <v>31</v>
      </c>
      <c r="O14" s="1">
        <v>36048</v>
      </c>
      <c r="S14" t="s">
        <v>32</v>
      </c>
    </row>
    <row r="16" spans="1:246" x14ac:dyDescent="0.25">
      <c r="B16" t="s">
        <v>33</v>
      </c>
    </row>
    <row r="17" spans="2:40" x14ac:dyDescent="0.25">
      <c r="B17" t="s">
        <v>34</v>
      </c>
      <c r="E17" t="s">
        <v>35</v>
      </c>
      <c r="K17" t="s">
        <v>36</v>
      </c>
      <c r="Q17" t="s">
        <v>37</v>
      </c>
      <c r="X17" t="s">
        <v>38</v>
      </c>
      <c r="AE17" t="s">
        <v>39</v>
      </c>
      <c r="AH17" t="s">
        <v>40</v>
      </c>
      <c r="AK17" t="s">
        <v>41</v>
      </c>
    </row>
    <row r="18" spans="2:40" x14ac:dyDescent="0.25">
      <c r="E18" t="s">
        <v>42</v>
      </c>
      <c r="Q18" t="e">
        <f>PozAdressReestracii3</f>
        <v>#NAME?</v>
      </c>
      <c r="X18" t="e">
        <f>[1]Позичальник!Y18</f>
        <v>#REF!</v>
      </c>
      <c r="AE18" t="s">
        <v>43</v>
      </c>
      <c r="AK18" t="s">
        <v>44</v>
      </c>
    </row>
    <row r="20" spans="2:40" x14ac:dyDescent="0.25">
      <c r="B20" t="s">
        <v>45</v>
      </c>
    </row>
    <row r="21" spans="2:40" x14ac:dyDescent="0.25">
      <c r="B21" t="s">
        <v>34</v>
      </c>
      <c r="E21" t="s">
        <v>35</v>
      </c>
      <c r="K21" t="s">
        <v>36</v>
      </c>
      <c r="Q21" t="s">
        <v>37</v>
      </c>
      <c r="X21" t="s">
        <v>38</v>
      </c>
      <c r="AE21" t="s">
        <v>39</v>
      </c>
      <c r="AH21" t="s">
        <v>40</v>
      </c>
      <c r="AK21" t="s">
        <v>41</v>
      </c>
      <c r="AN21" t="s">
        <v>46</v>
      </c>
    </row>
    <row r="22" spans="2:40" x14ac:dyDescent="0.25">
      <c r="E22" t="s">
        <v>42</v>
      </c>
      <c r="Q22" t="s">
        <v>47</v>
      </c>
      <c r="X22" t="s">
        <v>48</v>
      </c>
      <c r="AE22" t="s">
        <v>43</v>
      </c>
      <c r="AK22" t="s">
        <v>44</v>
      </c>
      <c r="AN22" t="s">
        <v>49</v>
      </c>
    </row>
    <row r="28" spans="2:40" x14ac:dyDescent="0.25">
      <c r="B28" t="s">
        <v>50</v>
      </c>
    </row>
    <row r="29" spans="2:40" x14ac:dyDescent="0.25">
      <c r="B29" t="s">
        <v>51</v>
      </c>
      <c r="H29" t="s">
        <v>52</v>
      </c>
      <c r="N29" t="s">
        <v>53</v>
      </c>
      <c r="T29" t="s">
        <v>54</v>
      </c>
      <c r="Z29" t="s">
        <v>55</v>
      </c>
      <c r="AF29" t="s">
        <v>56</v>
      </c>
    </row>
    <row r="32" spans="2:40" x14ac:dyDescent="0.25">
      <c r="B32" t="s">
        <v>57</v>
      </c>
      <c r="I32" t="s">
        <v>58</v>
      </c>
      <c r="S32" t="s">
        <v>59</v>
      </c>
      <c r="AC32" t="s">
        <v>60</v>
      </c>
    </row>
    <row r="33" spans="2:39" x14ac:dyDescent="0.25">
      <c r="B33" t="s">
        <v>61</v>
      </c>
      <c r="I33" t="s">
        <v>62</v>
      </c>
      <c r="S33" t="s">
        <v>21</v>
      </c>
      <c r="AC33" t="s">
        <v>21</v>
      </c>
    </row>
    <row r="35" spans="2:39" x14ac:dyDescent="0.25">
      <c r="B35" t="s">
        <v>63</v>
      </c>
    </row>
    <row r="36" spans="2:39" x14ac:dyDescent="0.25">
      <c r="B36" t="s">
        <v>8</v>
      </c>
      <c r="H36" t="s">
        <v>9</v>
      </c>
      <c r="N36" t="s">
        <v>10</v>
      </c>
      <c r="T36" t="s">
        <v>64</v>
      </c>
      <c r="AA36" t="s">
        <v>65</v>
      </c>
      <c r="AI36" t="s">
        <v>11</v>
      </c>
      <c r="AM36" t="s">
        <v>12</v>
      </c>
    </row>
    <row r="45" spans="2:39" x14ac:dyDescent="0.25">
      <c r="B45" t="s">
        <v>66</v>
      </c>
    </row>
    <row r="46" spans="2:39" x14ac:dyDescent="0.25">
      <c r="B46" t="s">
        <v>67</v>
      </c>
      <c r="J46" t="s">
        <v>68</v>
      </c>
      <c r="R46" t="s">
        <v>69</v>
      </c>
    </row>
    <row r="51" spans="2:36" x14ac:dyDescent="0.25">
      <c r="AG51" t="s">
        <v>70</v>
      </c>
    </row>
    <row r="52" spans="2:36" x14ac:dyDescent="0.25">
      <c r="B52" t="s">
        <v>71</v>
      </c>
    </row>
    <row r="54" spans="2:36" x14ac:dyDescent="0.25">
      <c r="B54" t="s">
        <v>72</v>
      </c>
    </row>
    <row r="55" spans="2:36" x14ac:dyDescent="0.25">
      <c r="B55" t="s">
        <v>8</v>
      </c>
      <c r="H55" t="s">
        <v>9</v>
      </c>
      <c r="N55" t="s">
        <v>10</v>
      </c>
      <c r="X55" t="s">
        <v>11</v>
      </c>
      <c r="AB55" t="s">
        <v>12</v>
      </c>
    </row>
    <row r="56" spans="2:36" x14ac:dyDescent="0.25">
      <c r="B56" t="e">
        <f>Familiya</f>
        <v>#NAME?</v>
      </c>
      <c r="H56" t="e">
        <f>Imya</f>
        <v>#NAME?</v>
      </c>
      <c r="N56" t="e">
        <f>Otchestvo</f>
        <v>#NAME?</v>
      </c>
      <c r="X56" s="1">
        <v>25509</v>
      </c>
      <c r="AB56" t="e">
        <f>[1]Позичальник!AC7</f>
        <v>#REF!</v>
      </c>
    </row>
    <row r="58" spans="2:36" x14ac:dyDescent="0.25">
      <c r="B58" t="s">
        <v>23</v>
      </c>
    </row>
    <row r="59" spans="2:36" x14ac:dyDescent="0.25">
      <c r="B59" t="s">
        <v>25</v>
      </c>
      <c r="H59" t="s">
        <v>26</v>
      </c>
      <c r="K59" t="s">
        <v>27</v>
      </c>
      <c r="O59" t="s">
        <v>28</v>
      </c>
      <c r="S59" t="s">
        <v>29</v>
      </c>
      <c r="AJ59" t="s">
        <v>73</v>
      </c>
    </row>
    <row r="60" spans="2:36" x14ac:dyDescent="0.25">
      <c r="B60" t="s">
        <v>22</v>
      </c>
      <c r="H60" t="s">
        <v>30</v>
      </c>
      <c r="K60" t="s">
        <v>74</v>
      </c>
      <c r="O60" s="1">
        <v>35164</v>
      </c>
      <c r="S60" t="e">
        <f>[1]Позичальник!S14</f>
        <v>#REF!</v>
      </c>
      <c r="AJ60" t="e">
        <f>[1]Позичальник!B90</f>
        <v>#REF!</v>
      </c>
    </row>
    <row r="61" spans="2:36" x14ac:dyDescent="0.25">
      <c r="B61" t="s">
        <v>22</v>
      </c>
    </row>
    <row r="63" spans="2:36" x14ac:dyDescent="0.25">
      <c r="B63" t="s">
        <v>75</v>
      </c>
    </row>
    <row r="64" spans="2:36" x14ac:dyDescent="0.25">
      <c r="B64" t="s">
        <v>76</v>
      </c>
      <c r="N64" t="s">
        <v>77</v>
      </c>
      <c r="AF64" t="s">
        <v>78</v>
      </c>
    </row>
    <row r="65" spans="2:49" x14ac:dyDescent="0.25">
      <c r="B65" t="e">
        <f>PozKredProdykt</f>
        <v>#NAME?</v>
      </c>
      <c r="N65" t="e">
        <f>[1]Позичальник!N65</f>
        <v>#REF!</v>
      </c>
      <c r="AF65" t="e">
        <f>[1]Позичальник!AD65</f>
        <v>#REF!</v>
      </c>
    </row>
    <row r="67" spans="2:49" x14ac:dyDescent="0.25">
      <c r="B67" t="s">
        <v>79</v>
      </c>
      <c r="T67" t="s">
        <v>80</v>
      </c>
    </row>
    <row r="68" spans="2:49" x14ac:dyDescent="0.25">
      <c r="B68" t="e">
        <f>PozKredPovnaVartist</f>
        <v>#NAME?</v>
      </c>
      <c r="T68" t="e">
        <f>PozKredVlasniKoshtu</f>
        <v>#NAME?</v>
      </c>
    </row>
    <row r="70" spans="2:49" x14ac:dyDescent="0.25">
      <c r="B70" t="s">
        <v>81</v>
      </c>
    </row>
    <row r="71" spans="2:49" x14ac:dyDescent="0.25">
      <c r="B71" t="s">
        <v>82</v>
      </c>
      <c r="L71" t="s">
        <v>83</v>
      </c>
      <c r="P71" t="s">
        <v>84</v>
      </c>
      <c r="U71" t="s">
        <v>85</v>
      </c>
      <c r="AF71" t="s">
        <v>86</v>
      </c>
      <c r="AW71" t="s">
        <v>87</v>
      </c>
    </row>
    <row r="72" spans="2:49" x14ac:dyDescent="0.25">
      <c r="B72" t="e">
        <f>PozKredSumm1</f>
        <v>#NAME?</v>
      </c>
      <c r="L72" t="e">
        <f>PozKredStavka1</f>
        <v>#NAME?</v>
      </c>
      <c r="P72" t="e">
        <f>PozKredSrok1</f>
        <v>#NAME?</v>
      </c>
      <c r="U72" t="e">
        <f>PozKredGrafik1</f>
        <v>#NAME?</v>
      </c>
      <c r="AF72" t="e">
        <f>ПозичальникРозмірАвансу</f>
        <v>#NAME?</v>
      </c>
      <c r="AW72" t="e">
        <f>PozKredValute1</f>
        <v>#NAME?</v>
      </c>
    </row>
    <row r="73" spans="2:49" x14ac:dyDescent="0.25">
      <c r="L73" t="s">
        <v>88</v>
      </c>
      <c r="P73" t="s">
        <v>89</v>
      </c>
      <c r="U73" t="s">
        <v>90</v>
      </c>
      <c r="Z73" t="s">
        <v>91</v>
      </c>
      <c r="AF73" t="s">
        <v>92</v>
      </c>
    </row>
    <row r="74" spans="2:49" x14ac:dyDescent="0.25">
      <c r="L74" t="e">
        <f>PozTipKredStavki1</f>
        <v>#NAME?</v>
      </c>
      <c r="P74" t="e">
        <f>PozTerminDiiKredStavki1</f>
        <v>#NAME?</v>
      </c>
      <c r="U74" t="e">
        <f>PozBazaUIRDKredStavki1</f>
        <v>#NAME?</v>
      </c>
      <c r="Z74" t="e">
        <f>PozMarzhaKredStavki1</f>
        <v>#NAME?</v>
      </c>
      <c r="AF74" t="e">
        <f>[1]Позичальник!U74</f>
        <v>#REF!</v>
      </c>
    </row>
    <row r="75" spans="2:49" x14ac:dyDescent="0.25">
      <c r="B75" t="s">
        <v>93</v>
      </c>
    </row>
    <row r="76" spans="2:49" x14ac:dyDescent="0.25">
      <c r="B76" t="s">
        <v>82</v>
      </c>
      <c r="L76" t="s">
        <v>83</v>
      </c>
      <c r="P76" t="s">
        <v>84</v>
      </c>
      <c r="U76" t="s">
        <v>85</v>
      </c>
      <c r="AW76" t="s">
        <v>87</v>
      </c>
    </row>
    <row r="77" spans="2:49" x14ac:dyDescent="0.25">
      <c r="B77" t="e">
        <f>PozKredSumm2</f>
        <v>#NAME?</v>
      </c>
      <c r="L77" t="e">
        <f>PozKredStavka2</f>
        <v>#NAME?</v>
      </c>
      <c r="P77" t="e">
        <f>PozKredSrok2</f>
        <v>#NAME?</v>
      </c>
      <c r="U77" t="e">
        <f>PozKredGrafik2</f>
        <v>#NAME?</v>
      </c>
      <c r="AW77" t="e">
        <f>PozKredValute2</f>
        <v>#NAME?</v>
      </c>
    </row>
    <row r="78" spans="2:49" x14ac:dyDescent="0.25">
      <c r="B78" t="s">
        <v>94</v>
      </c>
      <c r="AP78" t="s">
        <v>95</v>
      </c>
    </row>
    <row r="79" spans="2:49" x14ac:dyDescent="0.25">
      <c r="B79" t="s">
        <v>96</v>
      </c>
      <c r="L79" t="s">
        <v>97</v>
      </c>
      <c r="T79" t="s">
        <v>98</v>
      </c>
      <c r="AJ79" t="s">
        <v>99</v>
      </c>
    </row>
    <row r="80" spans="2:49" x14ac:dyDescent="0.25">
      <c r="B80" t="e">
        <f>PozKredZabesp1</f>
        <v>#NAME?</v>
      </c>
      <c r="L80" t="e">
        <f>PozKredZabesp2</f>
        <v>#NAME?</v>
      </c>
      <c r="T80" t="e">
        <f>PozKredZabesp3</f>
        <v>#NAME?</v>
      </c>
      <c r="AJ80" t="e">
        <f>PozKredZabesp4</f>
        <v>#NAME?</v>
      </c>
      <c r="AP80" t="e">
        <f>PozKredZabesp5</f>
        <v>#NAME?</v>
      </c>
    </row>
    <row r="83" spans="2:43" x14ac:dyDescent="0.25">
      <c r="B83" t="s">
        <v>100</v>
      </c>
    </row>
    <row r="84" spans="2:43" x14ac:dyDescent="0.25">
      <c r="B84" t="s">
        <v>101</v>
      </c>
    </row>
    <row r="85" spans="2:43" x14ac:dyDescent="0.25">
      <c r="B85" t="s">
        <v>102</v>
      </c>
      <c r="I85" t="s">
        <v>103</v>
      </c>
      <c r="R85" t="s">
        <v>104</v>
      </c>
      <c r="X85" t="s">
        <v>105</v>
      </c>
      <c r="AD85" t="s">
        <v>106</v>
      </c>
      <c r="AM85" t="s">
        <v>107</v>
      </c>
      <c r="AQ85" t="s">
        <v>108</v>
      </c>
    </row>
    <row r="86" spans="2:43" x14ac:dyDescent="0.25">
      <c r="B86" t="s">
        <v>109</v>
      </c>
      <c r="I86" t="s">
        <v>21</v>
      </c>
      <c r="R86" t="s">
        <v>21</v>
      </c>
      <c r="X86" t="s">
        <v>21</v>
      </c>
    </row>
    <row r="88" spans="2:43" x14ac:dyDescent="0.25">
      <c r="B88" t="s">
        <v>110</v>
      </c>
    </row>
    <row r="89" spans="2:43" x14ac:dyDescent="0.25">
      <c r="B89" t="s">
        <v>111</v>
      </c>
      <c r="I89" t="s">
        <v>112</v>
      </c>
      <c r="N89" t="s">
        <v>113</v>
      </c>
      <c r="U89" t="s">
        <v>114</v>
      </c>
      <c r="AC89" t="s">
        <v>115</v>
      </c>
      <c r="AP89" t="s">
        <v>116</v>
      </c>
    </row>
    <row r="90" spans="2:43" x14ac:dyDescent="0.25">
      <c r="B90" t="s">
        <v>117</v>
      </c>
      <c r="I90" t="s">
        <v>118</v>
      </c>
      <c r="N90" t="s">
        <v>47</v>
      </c>
      <c r="U90" t="s">
        <v>119</v>
      </c>
      <c r="AC90" t="s">
        <v>120</v>
      </c>
      <c r="AP90" t="s">
        <v>121</v>
      </c>
    </row>
    <row r="100" spans="2:18" x14ac:dyDescent="0.25">
      <c r="B100" t="s">
        <v>122</v>
      </c>
    </row>
    <row r="101" spans="2:18" x14ac:dyDescent="0.25">
      <c r="B101" t="s">
        <v>123</v>
      </c>
    </row>
    <row r="104" spans="2:18" x14ac:dyDescent="0.25">
      <c r="B104" t="s">
        <v>124</v>
      </c>
      <c r="R104" t="s">
        <v>125</v>
      </c>
    </row>
    <row r="143" spans="2:37" x14ac:dyDescent="0.25">
      <c r="B143" t="s">
        <v>126</v>
      </c>
    </row>
    <row r="144" spans="2:37" x14ac:dyDescent="0.25">
      <c r="B144" t="s">
        <v>127</v>
      </c>
      <c r="AK144" t="s">
        <v>128</v>
      </c>
    </row>
    <row r="145" spans="2:32" x14ac:dyDescent="0.25">
      <c r="B145" t="s">
        <v>129</v>
      </c>
      <c r="Q145">
        <v>28143.15</v>
      </c>
      <c r="W145" t="s">
        <v>130</v>
      </c>
      <c r="AF145">
        <v>5487.91</v>
      </c>
    </row>
    <row r="147" spans="2:32" x14ac:dyDescent="0.25">
      <c r="B147" t="s">
        <v>131</v>
      </c>
      <c r="W147" t="s">
        <v>132</v>
      </c>
    </row>
    <row r="149" spans="2:32" x14ac:dyDescent="0.25">
      <c r="B149" t="s">
        <v>133</v>
      </c>
      <c r="W149" t="s">
        <v>134</v>
      </c>
      <c r="AF149">
        <v>5250</v>
      </c>
    </row>
    <row r="151" spans="2:32" x14ac:dyDescent="0.25">
      <c r="B151" t="s">
        <v>135</v>
      </c>
      <c r="W151" t="s">
        <v>136</v>
      </c>
    </row>
    <row r="153" spans="2:32" x14ac:dyDescent="0.25">
      <c r="B153" t="s">
        <v>137</v>
      </c>
      <c r="W153" t="s">
        <v>138</v>
      </c>
    </row>
    <row r="154" spans="2:32" x14ac:dyDescent="0.25">
      <c r="B154" t="s">
        <v>139</v>
      </c>
    </row>
    <row r="156" spans="2:32" x14ac:dyDescent="0.25">
      <c r="B156" t="s">
        <v>140</v>
      </c>
      <c r="Q156" t="e">
        <f>Поручитель1Дохід1+Поручитель1Дохід2+Поручитель1Дохід3+Поручитель1Дохід4+Поручитель1Дохід5</f>
        <v>#NAME?</v>
      </c>
      <c r="W156" t="s">
        <v>141</v>
      </c>
      <c r="AF156" t="e">
        <f>Поручитель1Витрати1+Поручитель1Витрати2+Поручитель1Витрати3+Поручитель1Витрати4+Поручитель1Витрати5</f>
        <v>#NAME?</v>
      </c>
    </row>
    <row r="158" spans="2:32" x14ac:dyDescent="0.25">
      <c r="B158" t="s">
        <v>142</v>
      </c>
      <c r="Q158" t="e">
        <f>SUM(Q156,V156)</f>
        <v>#NAME?</v>
      </c>
    </row>
    <row r="160" spans="2:32" x14ac:dyDescent="0.25">
      <c r="B160" t="s">
        <v>143</v>
      </c>
    </row>
    <row r="162" spans="2:44" x14ac:dyDescent="0.25">
      <c r="B162" t="s">
        <v>130</v>
      </c>
    </row>
    <row r="164" spans="2:44" x14ac:dyDescent="0.25">
      <c r="B164" t="s">
        <v>132</v>
      </c>
    </row>
    <row r="166" spans="2:44" x14ac:dyDescent="0.25">
      <c r="B166" t="s">
        <v>134</v>
      </c>
    </row>
    <row r="168" spans="2:44" x14ac:dyDescent="0.25">
      <c r="B168" t="s">
        <v>136</v>
      </c>
    </row>
    <row r="170" spans="2:44" x14ac:dyDescent="0.25">
      <c r="B170" t="s">
        <v>138</v>
      </c>
    </row>
    <row r="173" spans="2:44" x14ac:dyDescent="0.25">
      <c r="B173" t="s">
        <v>141</v>
      </c>
      <c r="Q173">
        <f>SUM(Q162,Q164,Q166,Q168,Q170)</f>
        <v>0</v>
      </c>
      <c r="V173">
        <f>SUM(V162,V164,V166,V168,V170)</f>
        <v>0</v>
      </c>
    </row>
    <row r="175" spans="2:44" x14ac:dyDescent="0.25">
      <c r="B175" t="s">
        <v>144</v>
      </c>
    </row>
    <row r="176" spans="2:44" x14ac:dyDescent="0.25">
      <c r="B176" t="s">
        <v>145</v>
      </c>
      <c r="G176" t="s">
        <v>146</v>
      </c>
      <c r="L176" t="s">
        <v>147</v>
      </c>
      <c r="P176" t="s">
        <v>148</v>
      </c>
      <c r="T176" t="s">
        <v>149</v>
      </c>
      <c r="W176" t="s">
        <v>150</v>
      </c>
      <c r="AA176" t="s">
        <v>151</v>
      </c>
      <c r="AE176" t="s">
        <v>83</v>
      </c>
      <c r="AH176" t="s">
        <v>152</v>
      </c>
      <c r="AJ176" t="s">
        <v>153</v>
      </c>
      <c r="AN176" t="s">
        <v>154</v>
      </c>
      <c r="AR176" t="s">
        <v>155</v>
      </c>
    </row>
    <row r="177" spans="2:44" x14ac:dyDescent="0.25">
      <c r="B177" t="s">
        <v>156</v>
      </c>
      <c r="G177" t="s">
        <v>157</v>
      </c>
      <c r="L177" t="s">
        <v>158</v>
      </c>
      <c r="P177" t="s">
        <v>159</v>
      </c>
      <c r="T177" t="s">
        <v>160</v>
      </c>
      <c r="X177" t="s">
        <v>21</v>
      </c>
      <c r="AA177" t="s">
        <v>161</v>
      </c>
      <c r="AE177">
        <v>46.8</v>
      </c>
      <c r="AH177" s="1">
        <v>44839</v>
      </c>
      <c r="AK177" s="1">
        <v>72686</v>
      </c>
      <c r="AN177">
        <v>350</v>
      </c>
      <c r="AR177">
        <v>0</v>
      </c>
    </row>
    <row r="179" spans="2:44" x14ac:dyDescent="0.25">
      <c r="B179" t="s">
        <v>156</v>
      </c>
      <c r="G179" t="s">
        <v>157</v>
      </c>
      <c r="L179" t="s">
        <v>158</v>
      </c>
      <c r="P179" t="s">
        <v>159</v>
      </c>
      <c r="T179" t="s">
        <v>160</v>
      </c>
      <c r="X179" t="s">
        <v>21</v>
      </c>
      <c r="AA179" t="s">
        <v>161</v>
      </c>
      <c r="AE179">
        <v>46.8</v>
      </c>
      <c r="AH179" s="1">
        <v>44839</v>
      </c>
      <c r="AK179" s="1">
        <v>72320</v>
      </c>
      <c r="AN179">
        <v>350</v>
      </c>
      <c r="AR179">
        <v>0</v>
      </c>
    </row>
    <row r="181" spans="2:44" x14ac:dyDescent="0.25">
      <c r="B181" t="s">
        <v>162</v>
      </c>
      <c r="G181" t="s">
        <v>157</v>
      </c>
      <c r="L181" t="s">
        <v>158</v>
      </c>
      <c r="P181" t="s">
        <v>159</v>
      </c>
      <c r="T181" t="s">
        <v>163</v>
      </c>
      <c r="X181" t="s">
        <v>21</v>
      </c>
      <c r="AA181" t="s">
        <v>161</v>
      </c>
      <c r="AE181">
        <v>46.8</v>
      </c>
      <c r="AH181" t="s">
        <v>164</v>
      </c>
      <c r="AK181" s="1">
        <v>45227</v>
      </c>
      <c r="AN181">
        <v>5250</v>
      </c>
      <c r="AR181">
        <v>0</v>
      </c>
    </row>
    <row r="187" spans="2:44" x14ac:dyDescent="0.25">
      <c r="B187" t="s">
        <v>165</v>
      </c>
    </row>
    <row r="188" spans="2:44" x14ac:dyDescent="0.25">
      <c r="B188" t="s">
        <v>166</v>
      </c>
      <c r="J188" t="s">
        <v>167</v>
      </c>
      <c r="O188" t="s">
        <v>168</v>
      </c>
      <c r="U188" t="s">
        <v>169</v>
      </c>
      <c r="AE188" t="s">
        <v>170</v>
      </c>
      <c r="AM188" t="s">
        <v>171</v>
      </c>
    </row>
    <row r="201" spans="2:28" x14ac:dyDescent="0.25">
      <c r="B201" t="s">
        <v>172</v>
      </c>
    </row>
    <row r="202" spans="2:28" x14ac:dyDescent="0.25">
      <c r="B202" t="s">
        <v>173</v>
      </c>
      <c r="J202" t="s">
        <v>174</v>
      </c>
      <c r="AB202" t="s">
        <v>175</v>
      </c>
    </row>
    <row r="211" spans="2:28" x14ac:dyDescent="0.25">
      <c r="B211" t="s">
        <v>176</v>
      </c>
      <c r="O211" t="s">
        <v>177</v>
      </c>
      <c r="X211" t="s">
        <v>178</v>
      </c>
    </row>
    <row r="214" spans="2:28" x14ac:dyDescent="0.25">
      <c r="B214" t="s">
        <v>179</v>
      </c>
    </row>
    <row r="217" spans="2:28" x14ac:dyDescent="0.25">
      <c r="B217" t="s">
        <v>8</v>
      </c>
      <c r="H217" t="s">
        <v>9</v>
      </c>
      <c r="N217" t="s">
        <v>10</v>
      </c>
      <c r="X217" t="s">
        <v>11</v>
      </c>
      <c r="AB217" t="s">
        <v>12</v>
      </c>
    </row>
    <row r="220" spans="2:28" x14ac:dyDescent="0.25">
      <c r="B220" t="s">
        <v>23</v>
      </c>
    </row>
    <row r="221" spans="2:28" x14ac:dyDescent="0.25">
      <c r="B221" t="s">
        <v>25</v>
      </c>
      <c r="H221" t="s">
        <v>26</v>
      </c>
      <c r="K221" t="s">
        <v>27</v>
      </c>
      <c r="O221" t="s">
        <v>28</v>
      </c>
      <c r="S221" t="s">
        <v>29</v>
      </c>
    </row>
    <row r="224" spans="2:28" x14ac:dyDescent="0.25">
      <c r="B224" t="s">
        <v>45</v>
      </c>
    </row>
    <row r="225" spans="2:35" x14ac:dyDescent="0.25">
      <c r="B225" t="s">
        <v>34</v>
      </c>
      <c r="F225" t="s">
        <v>35</v>
      </c>
      <c r="L225" t="s">
        <v>180</v>
      </c>
      <c r="S225" t="s">
        <v>181</v>
      </c>
      <c r="Z225" t="s">
        <v>39</v>
      </c>
      <c r="AC225" t="s">
        <v>40</v>
      </c>
      <c r="AF225" t="s">
        <v>41</v>
      </c>
      <c r="AI225" t="s">
        <v>182</v>
      </c>
    </row>
    <row r="233" spans="2:35" x14ac:dyDescent="0.25">
      <c r="B233" t="s">
        <v>183</v>
      </c>
    </row>
    <row r="234" spans="2:35" x14ac:dyDescent="0.25">
      <c r="B234" t="s">
        <v>184</v>
      </c>
    </row>
    <row r="236" spans="2:35" x14ac:dyDescent="0.25">
      <c r="B236" t="s">
        <v>185</v>
      </c>
    </row>
    <row r="240" spans="2:35" x14ac:dyDescent="0.25">
      <c r="B240" t="s">
        <v>186</v>
      </c>
    </row>
    <row r="241" spans="2:46" x14ac:dyDescent="0.25">
      <c r="B241" t="e">
        <f>"1. Підписанням цієї Заявки поручителя (майнового поручителя) Поручитель/Майновий поручитель  -  " &amp; PorPraizvushe &amp; " " &amp; PorImya &amp; " " &amp; PorPobatkovi &amp; ","</f>
        <v>#NAME?</v>
      </c>
    </row>
    <row r="242" spans="2:46" x14ac:dyDescent="0.25">
      <c r="B242" t="s">
        <v>187</v>
      </c>
    </row>
    <row r="243" spans="2:46" x14ac:dyDescent="0.25">
      <c r="B243" t="s">
        <v>188</v>
      </c>
    </row>
    <row r="244" spans="2:46" x14ac:dyDescent="0.25">
      <c r="B244" t="s">
        <v>189</v>
      </c>
    </row>
    <row r="246" spans="2:46" x14ac:dyDescent="0.25">
      <c r="B246" t="s">
        <v>190</v>
      </c>
    </row>
    <row r="248" spans="2:46" x14ac:dyDescent="0.25">
      <c r="B248" t="e">
        <f>PorPraizvushe&amp;" "&amp;PorImya&amp;" "&amp;PorPobatkovi</f>
        <v>#NAME?</v>
      </c>
      <c r="R248">
        <f ca="1">TODAY()</f>
        <v>45148</v>
      </c>
    </row>
    <row r="249" spans="2:46" x14ac:dyDescent="0.25">
      <c r="B249" t="s">
        <v>191</v>
      </c>
    </row>
    <row r="250" spans="2:46" x14ac:dyDescent="0.25">
      <c r="B250" t="str">
        <f>IF(AH56="Так",PorDrygunaPrizvushe&amp;" "&amp;PorDrygunaImya&amp;" "&amp;PorDrygunaPoBatkovi,"")</f>
        <v/>
      </c>
      <c r="R250" t="str">
        <f ca="1">IF(AH56="Так",TODAY(),"")</f>
        <v/>
      </c>
    </row>
    <row r="251" spans="2:46" x14ac:dyDescent="0.25">
      <c r="B251" t="s">
        <v>192</v>
      </c>
    </row>
    <row r="252" spans="2:46" x14ac:dyDescent="0.25">
      <c r="B252" t="e">
        <f>AH260</f>
        <v>#NAME?</v>
      </c>
      <c r="R252">
        <f ca="1">TODAY()</f>
        <v>45148</v>
      </c>
    </row>
    <row r="253" spans="2:46" x14ac:dyDescent="0.25">
      <c r="B253" t="s">
        <v>193</v>
      </c>
      <c r="AT253" t="e">
        <f>ID_ok</f>
        <v>#NAME?</v>
      </c>
    </row>
    <row r="256" spans="2:46" x14ac:dyDescent="0.25">
      <c r="B256" t="s">
        <v>194</v>
      </c>
    </row>
    <row r="257" spans="5:34" x14ac:dyDescent="0.25">
      <c r="E257" t="s">
        <v>195</v>
      </c>
      <c r="S257" t="s">
        <v>196</v>
      </c>
      <c r="AH257" t="s">
        <v>197</v>
      </c>
    </row>
    <row r="258" spans="5:34" x14ac:dyDescent="0.25">
      <c r="E258" t="e">
        <f>[1]Позичальник!#REF!</f>
        <v>#REF!</v>
      </c>
      <c r="S258" t="e">
        <f>Email_KerivnukaViddilu</f>
        <v>#NAME?</v>
      </c>
      <c r="AH258" t="e">
        <f>Email_SpecViddilu</f>
        <v>#NAME?</v>
      </c>
    </row>
    <row r="259" spans="5:34" x14ac:dyDescent="0.25">
      <c r="S259" t="s">
        <v>198</v>
      </c>
      <c r="AH259" t="s">
        <v>199</v>
      </c>
    </row>
    <row r="260" spans="5:34" x14ac:dyDescent="0.25">
      <c r="S260" t="e">
        <f>PIB_KerivnukaViddilu</f>
        <v>#NAME?</v>
      </c>
      <c r="AH260" t="e">
        <f>PIB_SpecViddilu</f>
        <v>#NAME?</v>
      </c>
    </row>
    <row r="261" spans="5:34" x14ac:dyDescent="0.25">
      <c r="S261" t="s">
        <v>200</v>
      </c>
      <c r="AH261" t="s">
        <v>200</v>
      </c>
    </row>
    <row r="262" spans="5:34" x14ac:dyDescent="0.25">
      <c r="S262" t="e">
        <f>[1]Позичальник!S260</f>
        <v>#REF!</v>
      </c>
      <c r="AH262" t="e">
        <f>[1]Позичальник!AI260</f>
        <v>#REF!</v>
      </c>
    </row>
    <row r="1003" spans="1:9" x14ac:dyDescent="0.25">
      <c r="A1003" t="s">
        <v>201</v>
      </c>
      <c r="B1003" t="s">
        <v>202</v>
      </c>
      <c r="C1003" t="s">
        <v>58</v>
      </c>
      <c r="D1003" t="s">
        <v>182</v>
      </c>
      <c r="E1003" t="s">
        <v>203</v>
      </c>
      <c r="F1003" t="s">
        <v>204</v>
      </c>
      <c r="G1003" t="s">
        <v>205</v>
      </c>
      <c r="H1003" t="s">
        <v>35</v>
      </c>
      <c r="I1003" t="s">
        <v>206</v>
      </c>
    </row>
    <row r="1004" spans="1:9" x14ac:dyDescent="0.25">
      <c r="A1004" t="s">
        <v>207</v>
      </c>
      <c r="B1004" t="s">
        <v>208</v>
      </c>
      <c r="C1004" t="s">
        <v>62</v>
      </c>
      <c r="D1004" t="s">
        <v>209</v>
      </c>
      <c r="E1004" t="s">
        <v>210</v>
      </c>
      <c r="F1004" t="s">
        <v>211</v>
      </c>
      <c r="G1004" t="s">
        <v>212</v>
      </c>
      <c r="H1004" t="s">
        <v>213</v>
      </c>
      <c r="I1004">
        <v>1</v>
      </c>
    </row>
    <row r="1005" spans="1:9" x14ac:dyDescent="0.25">
      <c r="A1005" t="s">
        <v>214</v>
      </c>
      <c r="B1005" t="s">
        <v>215</v>
      </c>
      <c r="C1005" t="s">
        <v>216</v>
      </c>
      <c r="D1005" t="s">
        <v>217</v>
      </c>
      <c r="E1005" t="s">
        <v>218</v>
      </c>
      <c r="F1005" t="s">
        <v>219</v>
      </c>
      <c r="G1005" t="s">
        <v>220</v>
      </c>
      <c r="H1005" t="s">
        <v>221</v>
      </c>
      <c r="I1005">
        <v>2</v>
      </c>
    </row>
    <row r="1006" spans="1:9" x14ac:dyDescent="0.25">
      <c r="A1006" t="s">
        <v>222</v>
      </c>
      <c r="B1006" t="s">
        <v>223</v>
      </c>
      <c r="C1006" t="s">
        <v>224</v>
      </c>
      <c r="D1006" t="s">
        <v>225</v>
      </c>
      <c r="E1006" t="s">
        <v>226</v>
      </c>
      <c r="F1006" t="s">
        <v>227</v>
      </c>
      <c r="G1006" t="s">
        <v>228</v>
      </c>
      <c r="H1006" t="s">
        <v>229</v>
      </c>
      <c r="I1006">
        <v>3</v>
      </c>
    </row>
    <row r="1007" spans="1:9" x14ac:dyDescent="0.25">
      <c r="A1007" t="s">
        <v>230</v>
      </c>
      <c r="B1007" t="s">
        <v>231</v>
      </c>
      <c r="C1007" t="s">
        <v>232</v>
      </c>
      <c r="D1007" t="s">
        <v>233</v>
      </c>
      <c r="E1007" t="s">
        <v>234</v>
      </c>
      <c r="F1007" t="s">
        <v>235</v>
      </c>
      <c r="G1007" t="s">
        <v>236</v>
      </c>
      <c r="H1007" t="s">
        <v>237</v>
      </c>
      <c r="I1007">
        <v>4</v>
      </c>
    </row>
    <row r="1008" spans="1:9" x14ac:dyDescent="0.25">
      <c r="A1008" t="s">
        <v>238</v>
      </c>
      <c r="B1008" t="s">
        <v>239</v>
      </c>
      <c r="D1008" t="s">
        <v>240</v>
      </c>
      <c r="E1008" t="s">
        <v>241</v>
      </c>
      <c r="F1008" t="s">
        <v>242</v>
      </c>
      <c r="G1008" t="s">
        <v>243</v>
      </c>
      <c r="H1008" t="s">
        <v>244</v>
      </c>
      <c r="I1008">
        <v>5</v>
      </c>
    </row>
    <row r="1009" spans="1:9" x14ac:dyDescent="0.25">
      <c r="A1009" t="s">
        <v>245</v>
      </c>
      <c r="B1009" t="s">
        <v>246</v>
      </c>
      <c r="D1009" t="s">
        <v>247</v>
      </c>
      <c r="E1009" t="s">
        <v>248</v>
      </c>
      <c r="F1009" t="s">
        <v>249</v>
      </c>
      <c r="G1009" t="s">
        <v>250</v>
      </c>
      <c r="H1009" t="s">
        <v>251</v>
      </c>
      <c r="I1009">
        <v>6</v>
      </c>
    </row>
    <row r="1010" spans="1:9" x14ac:dyDescent="0.25">
      <c r="A1010" t="s">
        <v>252</v>
      </c>
      <c r="B1010" t="s">
        <v>253</v>
      </c>
      <c r="D1010" t="s">
        <v>254</v>
      </c>
      <c r="E1010" t="s">
        <v>255</v>
      </c>
      <c r="F1010" t="s">
        <v>256</v>
      </c>
      <c r="G1010" t="s">
        <v>257</v>
      </c>
      <c r="H1010" t="s">
        <v>258</v>
      </c>
      <c r="I1010">
        <v>7</v>
      </c>
    </row>
    <row r="1011" spans="1:9" x14ac:dyDescent="0.25">
      <c r="A1011" t="s">
        <v>259</v>
      </c>
      <c r="B1011" t="s">
        <v>260</v>
      </c>
      <c r="E1011" t="s">
        <v>261</v>
      </c>
      <c r="F1011" t="s">
        <v>262</v>
      </c>
      <c r="G1011" t="s">
        <v>263</v>
      </c>
      <c r="H1011" t="s">
        <v>264</v>
      </c>
      <c r="I1011">
        <v>8</v>
      </c>
    </row>
    <row r="1012" spans="1:9" x14ac:dyDescent="0.25">
      <c r="B1012" t="s">
        <v>265</v>
      </c>
      <c r="E1012" t="s">
        <v>266</v>
      </c>
      <c r="F1012" t="s">
        <v>267</v>
      </c>
      <c r="G1012" t="s">
        <v>268</v>
      </c>
      <c r="H1012" t="s">
        <v>269</v>
      </c>
      <c r="I1012">
        <v>9</v>
      </c>
    </row>
    <row r="1013" spans="1:9" x14ac:dyDescent="0.25">
      <c r="B1013" t="s">
        <v>270</v>
      </c>
      <c r="E1013" t="s">
        <v>271</v>
      </c>
      <c r="F1013" t="s">
        <v>272</v>
      </c>
      <c r="H1013" t="s">
        <v>42</v>
      </c>
      <c r="I1013">
        <v>10</v>
      </c>
    </row>
    <row r="1014" spans="1:9" x14ac:dyDescent="0.25">
      <c r="B1014" t="s">
        <v>273</v>
      </c>
      <c r="E1014" t="s">
        <v>274</v>
      </c>
      <c r="F1014" t="s">
        <v>275</v>
      </c>
      <c r="H1014" t="s">
        <v>276</v>
      </c>
      <c r="I1014">
        <v>11</v>
      </c>
    </row>
    <row r="1015" spans="1:9" x14ac:dyDescent="0.25">
      <c r="B1015" t="s">
        <v>277</v>
      </c>
      <c r="E1015" t="s">
        <v>278</v>
      </c>
      <c r="F1015" t="s">
        <v>279</v>
      </c>
      <c r="H1015" t="s">
        <v>280</v>
      </c>
      <c r="I1015">
        <v>12</v>
      </c>
    </row>
    <row r="1016" spans="1:9" x14ac:dyDescent="0.25">
      <c r="B1016" t="s">
        <v>281</v>
      </c>
      <c r="E1016" t="s">
        <v>282</v>
      </c>
      <c r="F1016" t="s">
        <v>283</v>
      </c>
      <c r="H1016" t="s">
        <v>284</v>
      </c>
      <c r="I1016">
        <v>13</v>
      </c>
    </row>
    <row r="1017" spans="1:9" x14ac:dyDescent="0.25">
      <c r="B1017" t="s">
        <v>285</v>
      </c>
      <c r="E1017" t="s">
        <v>286</v>
      </c>
      <c r="F1017" t="s">
        <v>287</v>
      </c>
      <c r="H1017" t="s">
        <v>288</v>
      </c>
      <c r="I1017">
        <v>14</v>
      </c>
    </row>
    <row r="1018" spans="1:9" x14ac:dyDescent="0.25">
      <c r="B1018" t="s">
        <v>289</v>
      </c>
      <c r="E1018" t="s">
        <v>290</v>
      </c>
      <c r="F1018" t="s">
        <v>291</v>
      </c>
      <c r="H1018" t="s">
        <v>292</v>
      </c>
      <c r="I1018">
        <v>15</v>
      </c>
    </row>
    <row r="1019" spans="1:9" x14ac:dyDescent="0.25">
      <c r="B1019" t="s">
        <v>293</v>
      </c>
      <c r="E1019" t="s">
        <v>294</v>
      </c>
      <c r="F1019" t="s">
        <v>295</v>
      </c>
      <c r="H1019" t="s">
        <v>296</v>
      </c>
    </row>
    <row r="1020" spans="1:9" x14ac:dyDescent="0.25">
      <c r="E1020" t="s">
        <v>297</v>
      </c>
      <c r="F1020" t="s">
        <v>298</v>
      </c>
      <c r="H1020" t="s">
        <v>299</v>
      </c>
    </row>
    <row r="1021" spans="1:9" x14ac:dyDescent="0.25">
      <c r="E1021" t="s">
        <v>300</v>
      </c>
      <c r="F1021" t="s">
        <v>301</v>
      </c>
      <c r="H1021" t="s">
        <v>302</v>
      </c>
    </row>
    <row r="1022" spans="1:9" x14ac:dyDescent="0.25">
      <c r="E1022" t="s">
        <v>303</v>
      </c>
      <c r="F1022" t="s">
        <v>304</v>
      </c>
      <c r="H1022" t="s">
        <v>305</v>
      </c>
    </row>
    <row r="1023" spans="1:9" x14ac:dyDescent="0.25">
      <c r="E1023" t="s">
        <v>306</v>
      </c>
      <c r="F1023" t="s">
        <v>307</v>
      </c>
      <c r="H1023" t="s">
        <v>308</v>
      </c>
    </row>
    <row r="1024" spans="1:9" x14ac:dyDescent="0.25">
      <c r="E1024" t="s">
        <v>309</v>
      </c>
      <c r="F1024" t="s">
        <v>310</v>
      </c>
      <c r="H1024" t="s">
        <v>311</v>
      </c>
    </row>
    <row r="1025" spans="5:8" x14ac:dyDescent="0.25">
      <c r="E1025" t="s">
        <v>312</v>
      </c>
      <c r="F1025" t="s">
        <v>313</v>
      </c>
      <c r="H1025" t="s">
        <v>314</v>
      </c>
    </row>
    <row r="1026" spans="5:8" x14ac:dyDescent="0.25">
      <c r="E1026" t="s">
        <v>315</v>
      </c>
      <c r="F1026" t="s">
        <v>316</v>
      </c>
      <c r="H1026" t="s">
        <v>317</v>
      </c>
    </row>
    <row r="1027" spans="5:8" x14ac:dyDescent="0.25">
      <c r="E1027" t="s">
        <v>318</v>
      </c>
      <c r="F1027" t="s">
        <v>319</v>
      </c>
      <c r="H1027" t="s">
        <v>320</v>
      </c>
    </row>
    <row r="1028" spans="5:8" x14ac:dyDescent="0.25">
      <c r="H1028" t="s">
        <v>321</v>
      </c>
    </row>
    <row r="1030" spans="5:8" x14ac:dyDescent="0.25">
      <c r="F1030" t="s">
        <v>322</v>
      </c>
    </row>
    <row r="1031" spans="5:8" x14ac:dyDescent="0.25">
      <c r="F1031" t="s">
        <v>323</v>
      </c>
    </row>
    <row r="1032" spans="5:8" x14ac:dyDescent="0.25">
      <c r="F1032" t="s">
        <v>324</v>
      </c>
    </row>
    <row r="1033" spans="5:8" x14ac:dyDescent="0.25">
      <c r="F1033" t="s">
        <v>325</v>
      </c>
    </row>
    <row r="1034" spans="5:8" x14ac:dyDescent="0.25">
      <c r="F1034" t="s">
        <v>326</v>
      </c>
    </row>
    <row r="1035" spans="5:8" x14ac:dyDescent="0.25">
      <c r="F1035" t="s">
        <v>327</v>
      </c>
    </row>
    <row r="1036" spans="5:8" x14ac:dyDescent="0.25">
      <c r="F1036" t="s">
        <v>328</v>
      </c>
    </row>
    <row r="1037" spans="5:8" x14ac:dyDescent="0.25">
      <c r="F1037" t="s">
        <v>329</v>
      </c>
    </row>
    <row r="1038" spans="5:8" x14ac:dyDescent="0.25">
      <c r="F1038" t="s">
        <v>330</v>
      </c>
    </row>
    <row r="1039" spans="5:8" x14ac:dyDescent="0.25">
      <c r="F1039" t="s">
        <v>331</v>
      </c>
    </row>
    <row r="1040" spans="5:8" x14ac:dyDescent="0.25">
      <c r="F1040" t="s">
        <v>332</v>
      </c>
    </row>
    <row r="1041" spans="6:6" x14ac:dyDescent="0.25">
      <c r="F1041" t="s">
        <v>333</v>
      </c>
    </row>
    <row r="1042" spans="6:6" x14ac:dyDescent="0.25">
      <c r="F1042" t="s">
        <v>334</v>
      </c>
    </row>
    <row r="1043" spans="6:6" x14ac:dyDescent="0.25">
      <c r="F1043" t="s">
        <v>335</v>
      </c>
    </row>
    <row r="1044" spans="6:6" x14ac:dyDescent="0.25">
      <c r="F1044" t="s">
        <v>336</v>
      </c>
    </row>
    <row r="1045" spans="6:6" x14ac:dyDescent="0.25">
      <c r="F1045" t="s">
        <v>337</v>
      </c>
    </row>
    <row r="1046" spans="6:6" x14ac:dyDescent="0.25">
      <c r="F1046" t="s">
        <v>338</v>
      </c>
    </row>
    <row r="1047" spans="6:6" x14ac:dyDescent="0.25">
      <c r="F1047" t="s">
        <v>339</v>
      </c>
    </row>
    <row r="1048" spans="6:6" x14ac:dyDescent="0.25">
      <c r="F1048" t="s">
        <v>340</v>
      </c>
    </row>
    <row r="1049" spans="6:6" x14ac:dyDescent="0.25">
      <c r="F1049" t="s">
        <v>341</v>
      </c>
    </row>
    <row r="1050" spans="6:6" x14ac:dyDescent="0.25">
      <c r="F1050" t="s">
        <v>342</v>
      </c>
    </row>
    <row r="1051" spans="6:6" x14ac:dyDescent="0.25">
      <c r="F1051" t="s">
        <v>343</v>
      </c>
    </row>
    <row r="1052" spans="6:6" x14ac:dyDescent="0.25">
      <c r="F1052" t="s">
        <v>344</v>
      </c>
    </row>
    <row r="1053" spans="6:6" x14ac:dyDescent="0.25">
      <c r="F1053" t="s">
        <v>345</v>
      </c>
    </row>
    <row r="1054" spans="6:6" x14ac:dyDescent="0.25">
      <c r="F1054" t="s">
        <v>346</v>
      </c>
    </row>
    <row r="1055" spans="6:6" x14ac:dyDescent="0.25">
      <c r="F1055" t="s">
        <v>347</v>
      </c>
    </row>
    <row r="1056" spans="6:6" x14ac:dyDescent="0.25">
      <c r="F1056" t="s">
        <v>348</v>
      </c>
    </row>
    <row r="1057" spans="6:6" x14ac:dyDescent="0.25">
      <c r="F1057" t="s">
        <v>349</v>
      </c>
    </row>
    <row r="1058" spans="6:6" x14ac:dyDescent="0.25">
      <c r="F1058" t="s">
        <v>350</v>
      </c>
    </row>
    <row r="1059" spans="6:6" x14ac:dyDescent="0.25">
      <c r="F1059" t="s">
        <v>351</v>
      </c>
    </row>
    <row r="1060" spans="6:6" x14ac:dyDescent="0.25">
      <c r="F1060" t="s">
        <v>352</v>
      </c>
    </row>
    <row r="1061" spans="6:6" x14ac:dyDescent="0.25">
      <c r="F1061" t="s">
        <v>353</v>
      </c>
    </row>
    <row r="1062" spans="6:6" x14ac:dyDescent="0.25">
      <c r="F1062" t="s">
        <v>354</v>
      </c>
    </row>
    <row r="1063" spans="6:6" x14ac:dyDescent="0.25">
      <c r="F1063" t="s">
        <v>355</v>
      </c>
    </row>
    <row r="1064" spans="6:6" x14ac:dyDescent="0.25">
      <c r="F1064" t="s">
        <v>356</v>
      </c>
    </row>
    <row r="1065" spans="6:6" x14ac:dyDescent="0.25">
      <c r="F1065" t="s">
        <v>357</v>
      </c>
    </row>
    <row r="1066" spans="6:6" x14ac:dyDescent="0.25">
      <c r="F1066" t="s">
        <v>358</v>
      </c>
    </row>
    <row r="1067" spans="6:6" x14ac:dyDescent="0.25">
      <c r="F1067" t="s">
        <v>359</v>
      </c>
    </row>
    <row r="1068" spans="6:6" x14ac:dyDescent="0.25">
      <c r="F1068" t="s">
        <v>360</v>
      </c>
    </row>
    <row r="1069" spans="6:6" x14ac:dyDescent="0.25">
      <c r="F1069" t="s">
        <v>361</v>
      </c>
    </row>
    <row r="1070" spans="6:6" x14ac:dyDescent="0.25">
      <c r="F1070" t="s">
        <v>362</v>
      </c>
    </row>
    <row r="1071" spans="6:6" x14ac:dyDescent="0.25">
      <c r="F1071" t="s">
        <v>363</v>
      </c>
    </row>
    <row r="1072" spans="6:6" x14ac:dyDescent="0.25">
      <c r="F1072" t="s">
        <v>364</v>
      </c>
    </row>
    <row r="1073" spans="6:6" x14ac:dyDescent="0.25">
      <c r="F1073" t="s">
        <v>365</v>
      </c>
    </row>
    <row r="1074" spans="6:6" x14ac:dyDescent="0.25">
      <c r="F1074" t="s">
        <v>366</v>
      </c>
    </row>
    <row r="1075" spans="6:6" x14ac:dyDescent="0.25">
      <c r="F1075" t="s">
        <v>367</v>
      </c>
    </row>
    <row r="1076" spans="6:6" x14ac:dyDescent="0.25">
      <c r="F1076" t="s">
        <v>368</v>
      </c>
    </row>
    <row r="1077" spans="6:6" x14ac:dyDescent="0.25">
      <c r="F1077" t="s">
        <v>369</v>
      </c>
    </row>
    <row r="1078" spans="6:6" x14ac:dyDescent="0.25">
      <c r="F1078" t="s">
        <v>370</v>
      </c>
    </row>
    <row r="1079" spans="6:6" x14ac:dyDescent="0.25">
      <c r="F1079" t="s">
        <v>371</v>
      </c>
    </row>
    <row r="1080" spans="6:6" x14ac:dyDescent="0.25">
      <c r="F1080" t="s">
        <v>372</v>
      </c>
    </row>
    <row r="1081" spans="6:6" x14ac:dyDescent="0.25">
      <c r="F1081" t="s">
        <v>373</v>
      </c>
    </row>
    <row r="1082" spans="6:6" x14ac:dyDescent="0.25">
      <c r="F1082" t="s">
        <v>374</v>
      </c>
    </row>
    <row r="1083" spans="6:6" x14ac:dyDescent="0.25">
      <c r="F1083" t="s">
        <v>375</v>
      </c>
    </row>
    <row r="1084" spans="6:6" x14ac:dyDescent="0.25">
      <c r="F1084" t="s">
        <v>376</v>
      </c>
    </row>
    <row r="1085" spans="6:6" x14ac:dyDescent="0.25">
      <c r="F1085" t="s">
        <v>377</v>
      </c>
    </row>
    <row r="1086" spans="6:6" x14ac:dyDescent="0.25">
      <c r="F1086" t="s">
        <v>378</v>
      </c>
    </row>
    <row r="1087" spans="6:6" x14ac:dyDescent="0.25">
      <c r="F1087" t="s">
        <v>379</v>
      </c>
    </row>
    <row r="1088" spans="6:6" x14ac:dyDescent="0.25">
      <c r="F1088" t="s">
        <v>380</v>
      </c>
    </row>
    <row r="1089" spans="6:6" x14ac:dyDescent="0.25">
      <c r="F1089" t="s">
        <v>381</v>
      </c>
    </row>
    <row r="1090" spans="6:6" x14ac:dyDescent="0.25">
      <c r="F1090" t="s">
        <v>382</v>
      </c>
    </row>
    <row r="1091" spans="6:6" x14ac:dyDescent="0.25">
      <c r="F1091" t="s">
        <v>383</v>
      </c>
    </row>
    <row r="1092" spans="6:6" x14ac:dyDescent="0.25">
      <c r="F1092" t="s">
        <v>384</v>
      </c>
    </row>
    <row r="1093" spans="6:6" x14ac:dyDescent="0.25">
      <c r="F1093" t="s">
        <v>385</v>
      </c>
    </row>
    <row r="1094" spans="6:6" x14ac:dyDescent="0.25">
      <c r="F1094" t="s">
        <v>386</v>
      </c>
    </row>
    <row r="1095" spans="6:6" x14ac:dyDescent="0.25">
      <c r="F1095" t="s">
        <v>387</v>
      </c>
    </row>
    <row r="1096" spans="6:6" x14ac:dyDescent="0.25">
      <c r="F1096" t="s">
        <v>388</v>
      </c>
    </row>
    <row r="1097" spans="6:6" x14ac:dyDescent="0.25">
      <c r="F1097" t="s">
        <v>389</v>
      </c>
    </row>
    <row r="1098" spans="6:6" x14ac:dyDescent="0.25">
      <c r="F1098" t="s">
        <v>390</v>
      </c>
    </row>
    <row r="1099" spans="6:6" x14ac:dyDescent="0.25">
      <c r="F1099" t="s">
        <v>391</v>
      </c>
    </row>
    <row r="1100" spans="6:6" x14ac:dyDescent="0.25">
      <c r="F1100" t="s">
        <v>392</v>
      </c>
    </row>
    <row r="1101" spans="6:6" x14ac:dyDescent="0.25">
      <c r="F1101" t="s">
        <v>393</v>
      </c>
    </row>
    <row r="1102" spans="6:6" x14ac:dyDescent="0.25">
      <c r="F1102" t="s">
        <v>394</v>
      </c>
    </row>
    <row r="1103" spans="6:6" x14ac:dyDescent="0.25">
      <c r="F1103" t="s">
        <v>395</v>
      </c>
    </row>
    <row r="1104" spans="6:6" x14ac:dyDescent="0.25">
      <c r="F1104" t="s">
        <v>396</v>
      </c>
    </row>
    <row r="1105" spans="6:6" x14ac:dyDescent="0.25">
      <c r="F1105" t="s">
        <v>397</v>
      </c>
    </row>
    <row r="1106" spans="6:6" x14ac:dyDescent="0.25">
      <c r="F1106" t="s">
        <v>398</v>
      </c>
    </row>
    <row r="1107" spans="6:6" x14ac:dyDescent="0.25">
      <c r="F1107" t="s">
        <v>399</v>
      </c>
    </row>
    <row r="1108" spans="6:6" x14ac:dyDescent="0.25">
      <c r="F1108" t="s">
        <v>400</v>
      </c>
    </row>
    <row r="1109" spans="6:6" x14ac:dyDescent="0.25">
      <c r="F1109" t="s">
        <v>401</v>
      </c>
    </row>
    <row r="1110" spans="6:6" x14ac:dyDescent="0.25">
      <c r="F1110" t="s">
        <v>402</v>
      </c>
    </row>
    <row r="1111" spans="6:6" x14ac:dyDescent="0.25">
      <c r="F1111" t="s">
        <v>403</v>
      </c>
    </row>
    <row r="1112" spans="6:6" x14ac:dyDescent="0.25">
      <c r="F1112" t="s">
        <v>404</v>
      </c>
    </row>
    <row r="1113" spans="6:6" x14ac:dyDescent="0.25">
      <c r="F1113" t="s">
        <v>405</v>
      </c>
    </row>
    <row r="1114" spans="6:6" x14ac:dyDescent="0.25">
      <c r="F1114" t="s">
        <v>406</v>
      </c>
    </row>
    <row r="1115" spans="6:6" x14ac:dyDescent="0.25">
      <c r="F1115" t="s">
        <v>407</v>
      </c>
    </row>
    <row r="1116" spans="6:6" x14ac:dyDescent="0.25">
      <c r="F1116" t="s">
        <v>408</v>
      </c>
    </row>
    <row r="1117" spans="6:6" x14ac:dyDescent="0.25">
      <c r="F1117" t="s">
        <v>409</v>
      </c>
    </row>
    <row r="1118" spans="6:6" x14ac:dyDescent="0.25">
      <c r="F1118" t="s">
        <v>410</v>
      </c>
    </row>
    <row r="1119" spans="6:6" x14ac:dyDescent="0.25">
      <c r="F1119" t="s">
        <v>411</v>
      </c>
    </row>
    <row r="1120" spans="6:6" x14ac:dyDescent="0.25">
      <c r="F1120" t="s">
        <v>412</v>
      </c>
    </row>
    <row r="1121" spans="6:6" x14ac:dyDescent="0.25">
      <c r="F1121" t="s">
        <v>413</v>
      </c>
    </row>
    <row r="1122" spans="6:6" x14ac:dyDescent="0.25">
      <c r="F1122" t="s">
        <v>414</v>
      </c>
    </row>
    <row r="1123" spans="6:6" x14ac:dyDescent="0.25">
      <c r="F1123" t="s">
        <v>415</v>
      </c>
    </row>
    <row r="1124" spans="6:6" x14ac:dyDescent="0.25">
      <c r="F1124" t="s">
        <v>416</v>
      </c>
    </row>
    <row r="1125" spans="6:6" x14ac:dyDescent="0.25">
      <c r="F1125" t="s">
        <v>417</v>
      </c>
    </row>
    <row r="1126" spans="6:6" x14ac:dyDescent="0.25">
      <c r="F1126" t="s">
        <v>418</v>
      </c>
    </row>
    <row r="1127" spans="6:6" x14ac:dyDescent="0.25">
      <c r="F1127" t="s">
        <v>419</v>
      </c>
    </row>
    <row r="1128" spans="6:6" x14ac:dyDescent="0.25">
      <c r="F1128" t="s">
        <v>420</v>
      </c>
    </row>
    <row r="1129" spans="6:6" x14ac:dyDescent="0.25">
      <c r="F1129" t="s">
        <v>421</v>
      </c>
    </row>
    <row r="1130" spans="6:6" x14ac:dyDescent="0.25">
      <c r="F1130" t="s">
        <v>422</v>
      </c>
    </row>
    <row r="1131" spans="6:6" x14ac:dyDescent="0.25">
      <c r="F1131" t="s">
        <v>423</v>
      </c>
    </row>
    <row r="1132" spans="6:6" x14ac:dyDescent="0.25">
      <c r="F1132" t="s">
        <v>424</v>
      </c>
    </row>
    <row r="1133" spans="6:6" x14ac:dyDescent="0.25">
      <c r="F1133" t="s">
        <v>425</v>
      </c>
    </row>
    <row r="1134" spans="6:6" x14ac:dyDescent="0.25">
      <c r="F1134" t="s">
        <v>426</v>
      </c>
    </row>
    <row r="1135" spans="6:6" x14ac:dyDescent="0.25">
      <c r="F1135" t="s">
        <v>427</v>
      </c>
    </row>
    <row r="1136" spans="6:6" x14ac:dyDescent="0.25">
      <c r="F1136" t="s">
        <v>428</v>
      </c>
    </row>
    <row r="1137" spans="6:6" x14ac:dyDescent="0.25">
      <c r="F1137" t="s">
        <v>429</v>
      </c>
    </row>
    <row r="1138" spans="6:6" x14ac:dyDescent="0.25">
      <c r="F1138" t="s">
        <v>430</v>
      </c>
    </row>
    <row r="1139" spans="6:6" x14ac:dyDescent="0.25">
      <c r="F1139" t="s">
        <v>431</v>
      </c>
    </row>
    <row r="1140" spans="6:6" x14ac:dyDescent="0.25">
      <c r="F1140" t="s">
        <v>432</v>
      </c>
    </row>
    <row r="1141" spans="6:6" x14ac:dyDescent="0.25">
      <c r="F1141" t="s">
        <v>433</v>
      </c>
    </row>
    <row r="1142" spans="6:6" x14ac:dyDescent="0.25">
      <c r="F1142" t="s">
        <v>434</v>
      </c>
    </row>
    <row r="1143" spans="6:6" x14ac:dyDescent="0.25">
      <c r="F1143" t="s">
        <v>435</v>
      </c>
    </row>
    <row r="1144" spans="6:6" x14ac:dyDescent="0.25">
      <c r="F1144" t="s">
        <v>436</v>
      </c>
    </row>
    <row r="1145" spans="6:6" x14ac:dyDescent="0.25">
      <c r="F1145" t="s">
        <v>437</v>
      </c>
    </row>
    <row r="1146" spans="6:6" x14ac:dyDescent="0.25">
      <c r="F1146" t="s">
        <v>438</v>
      </c>
    </row>
    <row r="1147" spans="6:6" x14ac:dyDescent="0.25">
      <c r="F1147" t="s">
        <v>439</v>
      </c>
    </row>
    <row r="1148" spans="6:6" x14ac:dyDescent="0.25">
      <c r="F1148" t="s">
        <v>440</v>
      </c>
    </row>
    <row r="1149" spans="6:6" x14ac:dyDescent="0.25">
      <c r="F1149" t="s">
        <v>441</v>
      </c>
    </row>
    <row r="1150" spans="6:6" x14ac:dyDescent="0.25">
      <c r="F1150" t="s">
        <v>442</v>
      </c>
    </row>
    <row r="1151" spans="6:6" x14ac:dyDescent="0.25">
      <c r="F1151" t="s">
        <v>443</v>
      </c>
    </row>
    <row r="1152" spans="6:6" x14ac:dyDescent="0.25">
      <c r="F1152" t="s">
        <v>444</v>
      </c>
    </row>
    <row r="1153" spans="6:6" x14ac:dyDescent="0.25">
      <c r="F1153" t="s">
        <v>445</v>
      </c>
    </row>
    <row r="1154" spans="6:6" x14ac:dyDescent="0.25">
      <c r="F1154" t="s">
        <v>446</v>
      </c>
    </row>
    <row r="1155" spans="6:6" x14ac:dyDescent="0.25">
      <c r="F1155" t="s">
        <v>447</v>
      </c>
    </row>
    <row r="1156" spans="6:6" x14ac:dyDescent="0.25">
      <c r="F1156" t="s">
        <v>448</v>
      </c>
    </row>
    <row r="1157" spans="6:6" x14ac:dyDescent="0.25">
      <c r="F1157" t="s">
        <v>449</v>
      </c>
    </row>
    <row r="1158" spans="6:6" x14ac:dyDescent="0.25">
      <c r="F1158" t="s">
        <v>450</v>
      </c>
    </row>
    <row r="1159" spans="6:6" x14ac:dyDescent="0.25">
      <c r="F1159" t="s">
        <v>451</v>
      </c>
    </row>
    <row r="1160" spans="6:6" x14ac:dyDescent="0.25">
      <c r="F1160" t="s">
        <v>452</v>
      </c>
    </row>
    <row r="1161" spans="6:6" x14ac:dyDescent="0.25">
      <c r="F1161" t="s">
        <v>453</v>
      </c>
    </row>
    <row r="1162" spans="6:6" x14ac:dyDescent="0.25">
      <c r="F1162" t="s">
        <v>454</v>
      </c>
    </row>
    <row r="1163" spans="6:6" x14ac:dyDescent="0.25">
      <c r="F1163" t="s">
        <v>455</v>
      </c>
    </row>
    <row r="1164" spans="6:6" x14ac:dyDescent="0.25">
      <c r="F1164" t="s">
        <v>456</v>
      </c>
    </row>
    <row r="1165" spans="6:6" x14ac:dyDescent="0.25">
      <c r="F1165" t="s">
        <v>457</v>
      </c>
    </row>
    <row r="1166" spans="6:6" x14ac:dyDescent="0.25">
      <c r="F1166" t="s">
        <v>458</v>
      </c>
    </row>
    <row r="1167" spans="6:6" x14ac:dyDescent="0.25">
      <c r="F1167" t="s">
        <v>459</v>
      </c>
    </row>
    <row r="1168" spans="6:6" x14ac:dyDescent="0.25">
      <c r="F1168" t="s">
        <v>460</v>
      </c>
    </row>
    <row r="1169" spans="6:6" x14ac:dyDescent="0.25">
      <c r="F1169" t="s">
        <v>461</v>
      </c>
    </row>
    <row r="1170" spans="6:6" x14ac:dyDescent="0.25">
      <c r="F1170" t="s">
        <v>462</v>
      </c>
    </row>
    <row r="1171" spans="6:6" x14ac:dyDescent="0.25">
      <c r="F1171" t="s">
        <v>463</v>
      </c>
    </row>
    <row r="1172" spans="6:6" x14ac:dyDescent="0.25">
      <c r="F1172" t="s">
        <v>464</v>
      </c>
    </row>
    <row r="1173" spans="6:6" x14ac:dyDescent="0.25">
      <c r="F1173" t="s">
        <v>465</v>
      </c>
    </row>
    <row r="1174" spans="6:6" x14ac:dyDescent="0.25">
      <c r="F1174" t="s">
        <v>466</v>
      </c>
    </row>
    <row r="1175" spans="6:6" x14ac:dyDescent="0.25">
      <c r="F1175" t="s">
        <v>467</v>
      </c>
    </row>
    <row r="1176" spans="6:6" x14ac:dyDescent="0.25">
      <c r="F1176" t="s">
        <v>468</v>
      </c>
    </row>
    <row r="1177" spans="6:6" x14ac:dyDescent="0.25">
      <c r="F1177" t="s">
        <v>469</v>
      </c>
    </row>
    <row r="1178" spans="6:6" x14ac:dyDescent="0.25">
      <c r="F1178" t="s">
        <v>470</v>
      </c>
    </row>
    <row r="1179" spans="6:6" x14ac:dyDescent="0.25">
      <c r="F1179" t="s">
        <v>471</v>
      </c>
    </row>
    <row r="1180" spans="6:6" x14ac:dyDescent="0.25">
      <c r="F1180" t="s">
        <v>472</v>
      </c>
    </row>
    <row r="1181" spans="6:6" x14ac:dyDescent="0.25">
      <c r="F1181" t="s">
        <v>473</v>
      </c>
    </row>
    <row r="1182" spans="6:6" x14ac:dyDescent="0.25">
      <c r="F1182" t="s">
        <v>474</v>
      </c>
    </row>
    <row r="1183" spans="6:6" x14ac:dyDescent="0.25">
      <c r="F1183" t="s">
        <v>475</v>
      </c>
    </row>
    <row r="1184" spans="6:6" x14ac:dyDescent="0.25">
      <c r="F1184" t="s">
        <v>476</v>
      </c>
    </row>
    <row r="1185" spans="6:6" x14ac:dyDescent="0.25">
      <c r="F1185" t="s">
        <v>477</v>
      </c>
    </row>
    <row r="1186" spans="6:6" x14ac:dyDescent="0.25">
      <c r="F1186" t="s">
        <v>478</v>
      </c>
    </row>
    <row r="1187" spans="6:6" x14ac:dyDescent="0.25">
      <c r="F1187" t="s">
        <v>479</v>
      </c>
    </row>
    <row r="1188" spans="6:6" x14ac:dyDescent="0.25">
      <c r="F1188" t="s">
        <v>480</v>
      </c>
    </row>
    <row r="1189" spans="6:6" x14ac:dyDescent="0.25">
      <c r="F1189" t="s">
        <v>481</v>
      </c>
    </row>
    <row r="1190" spans="6:6" x14ac:dyDescent="0.25">
      <c r="F1190" t="s">
        <v>482</v>
      </c>
    </row>
    <row r="1191" spans="6:6" x14ac:dyDescent="0.25">
      <c r="F1191" t="s">
        <v>483</v>
      </c>
    </row>
    <row r="1192" spans="6:6" x14ac:dyDescent="0.25">
      <c r="F1192" t="s">
        <v>484</v>
      </c>
    </row>
    <row r="1193" spans="6:6" x14ac:dyDescent="0.25">
      <c r="F1193" t="s">
        <v>485</v>
      </c>
    </row>
    <row r="1194" spans="6:6" x14ac:dyDescent="0.25">
      <c r="F1194" t="s">
        <v>486</v>
      </c>
    </row>
    <row r="1195" spans="6:6" x14ac:dyDescent="0.25">
      <c r="F1195" t="s">
        <v>487</v>
      </c>
    </row>
    <row r="1196" spans="6:6" x14ac:dyDescent="0.25">
      <c r="F1196" t="s">
        <v>488</v>
      </c>
    </row>
    <row r="1197" spans="6:6" x14ac:dyDescent="0.25">
      <c r="F1197" t="s">
        <v>489</v>
      </c>
    </row>
    <row r="1198" spans="6:6" x14ac:dyDescent="0.25">
      <c r="F1198" t="s">
        <v>490</v>
      </c>
    </row>
    <row r="1199" spans="6:6" x14ac:dyDescent="0.25">
      <c r="F1199" t="s">
        <v>491</v>
      </c>
    </row>
    <row r="1200" spans="6:6" x14ac:dyDescent="0.25">
      <c r="F1200" t="s">
        <v>492</v>
      </c>
    </row>
    <row r="1201" spans="6:6" x14ac:dyDescent="0.25">
      <c r="F1201" t="s">
        <v>493</v>
      </c>
    </row>
    <row r="1202" spans="6:6" x14ac:dyDescent="0.25">
      <c r="F1202" t="s">
        <v>494</v>
      </c>
    </row>
    <row r="1203" spans="6:6" x14ac:dyDescent="0.25">
      <c r="F1203" t="s">
        <v>495</v>
      </c>
    </row>
    <row r="1204" spans="6:6" x14ac:dyDescent="0.25">
      <c r="F1204" t="s">
        <v>496</v>
      </c>
    </row>
    <row r="1205" spans="6:6" x14ac:dyDescent="0.25">
      <c r="F1205" t="s">
        <v>497</v>
      </c>
    </row>
    <row r="1206" spans="6:6" x14ac:dyDescent="0.25">
      <c r="F1206" t="s">
        <v>498</v>
      </c>
    </row>
    <row r="1207" spans="6:6" x14ac:dyDescent="0.25">
      <c r="F1207" t="s">
        <v>499</v>
      </c>
    </row>
    <row r="1208" spans="6:6" x14ac:dyDescent="0.25">
      <c r="F1208" t="s">
        <v>500</v>
      </c>
    </row>
    <row r="1209" spans="6:6" x14ac:dyDescent="0.25">
      <c r="F1209" t="s">
        <v>501</v>
      </c>
    </row>
    <row r="1210" spans="6:6" x14ac:dyDescent="0.25">
      <c r="F1210" t="s">
        <v>502</v>
      </c>
    </row>
    <row r="1211" spans="6:6" x14ac:dyDescent="0.25">
      <c r="F1211" t="s">
        <v>503</v>
      </c>
    </row>
    <row r="1212" spans="6:6" x14ac:dyDescent="0.25">
      <c r="F1212" t="s">
        <v>504</v>
      </c>
    </row>
    <row r="1213" spans="6:6" x14ac:dyDescent="0.25">
      <c r="F1213" t="s">
        <v>505</v>
      </c>
    </row>
    <row r="1214" spans="6:6" x14ac:dyDescent="0.25">
      <c r="F1214" t="s">
        <v>506</v>
      </c>
    </row>
    <row r="1215" spans="6:6" x14ac:dyDescent="0.25">
      <c r="F1215" t="s">
        <v>507</v>
      </c>
    </row>
    <row r="1216" spans="6:6" x14ac:dyDescent="0.25">
      <c r="F1216" t="s">
        <v>508</v>
      </c>
    </row>
    <row r="1217" spans="6:6" x14ac:dyDescent="0.25">
      <c r="F1217" t="s">
        <v>509</v>
      </c>
    </row>
    <row r="1218" spans="6:6" x14ac:dyDescent="0.25">
      <c r="F1218" t="s">
        <v>510</v>
      </c>
    </row>
    <row r="1219" spans="6:6" x14ac:dyDescent="0.25">
      <c r="F1219" t="s">
        <v>511</v>
      </c>
    </row>
    <row r="1220" spans="6:6" x14ac:dyDescent="0.25">
      <c r="F1220" t="s">
        <v>512</v>
      </c>
    </row>
    <row r="1221" spans="6:6" x14ac:dyDescent="0.25">
      <c r="F1221" t="s">
        <v>513</v>
      </c>
    </row>
    <row r="1222" spans="6:6" x14ac:dyDescent="0.25">
      <c r="F1222" t="s">
        <v>514</v>
      </c>
    </row>
    <row r="1223" spans="6:6" x14ac:dyDescent="0.25">
      <c r="F1223" t="s">
        <v>515</v>
      </c>
    </row>
    <row r="1224" spans="6:6" x14ac:dyDescent="0.25">
      <c r="F1224" t="s">
        <v>516</v>
      </c>
    </row>
    <row r="1225" spans="6:6" x14ac:dyDescent="0.25">
      <c r="F1225" t="s">
        <v>517</v>
      </c>
    </row>
    <row r="1226" spans="6:6" x14ac:dyDescent="0.25">
      <c r="F1226" t="s">
        <v>518</v>
      </c>
    </row>
    <row r="1227" spans="6:6" x14ac:dyDescent="0.25">
      <c r="F1227" t="s">
        <v>519</v>
      </c>
    </row>
    <row r="1228" spans="6:6" x14ac:dyDescent="0.25">
      <c r="F1228" t="s">
        <v>520</v>
      </c>
    </row>
    <row r="1229" spans="6:6" x14ac:dyDescent="0.25">
      <c r="F1229" t="s">
        <v>521</v>
      </c>
    </row>
    <row r="1230" spans="6:6" x14ac:dyDescent="0.25">
      <c r="F1230" t="s">
        <v>522</v>
      </c>
    </row>
    <row r="1231" spans="6:6" x14ac:dyDescent="0.25">
      <c r="F1231" t="s">
        <v>523</v>
      </c>
    </row>
    <row r="1232" spans="6:6" x14ac:dyDescent="0.25">
      <c r="F1232" t="s">
        <v>524</v>
      </c>
    </row>
    <row r="1233" spans="6:6" x14ac:dyDescent="0.25">
      <c r="F1233" t="s">
        <v>525</v>
      </c>
    </row>
    <row r="1234" spans="6:6" x14ac:dyDescent="0.25">
      <c r="F1234" t="s">
        <v>526</v>
      </c>
    </row>
    <row r="1235" spans="6:6" x14ac:dyDescent="0.25">
      <c r="F1235" t="s">
        <v>527</v>
      </c>
    </row>
    <row r="1236" spans="6:6" x14ac:dyDescent="0.25">
      <c r="F1236" t="s">
        <v>528</v>
      </c>
    </row>
    <row r="1237" spans="6:6" x14ac:dyDescent="0.25">
      <c r="F1237" t="s">
        <v>529</v>
      </c>
    </row>
    <row r="1238" spans="6:6" x14ac:dyDescent="0.25">
      <c r="F1238" t="s">
        <v>530</v>
      </c>
    </row>
    <row r="1239" spans="6:6" x14ac:dyDescent="0.25">
      <c r="F1239" t="s">
        <v>531</v>
      </c>
    </row>
    <row r="1240" spans="6:6" x14ac:dyDescent="0.25">
      <c r="F1240" t="s">
        <v>532</v>
      </c>
    </row>
    <row r="1241" spans="6:6" x14ac:dyDescent="0.25">
      <c r="F1241" t="s">
        <v>533</v>
      </c>
    </row>
    <row r="1242" spans="6:6" x14ac:dyDescent="0.25">
      <c r="F1242" t="s">
        <v>534</v>
      </c>
    </row>
    <row r="1243" spans="6:6" x14ac:dyDescent="0.25">
      <c r="F1243" t="s">
        <v>535</v>
      </c>
    </row>
    <row r="1244" spans="6:6" x14ac:dyDescent="0.25">
      <c r="F1244" t="s">
        <v>536</v>
      </c>
    </row>
    <row r="1245" spans="6:6" x14ac:dyDescent="0.25">
      <c r="F1245" t="s">
        <v>537</v>
      </c>
    </row>
    <row r="1246" spans="6:6" x14ac:dyDescent="0.25">
      <c r="F1246" t="s">
        <v>538</v>
      </c>
    </row>
    <row r="1247" spans="6:6" x14ac:dyDescent="0.25">
      <c r="F1247" t="s">
        <v>539</v>
      </c>
    </row>
    <row r="1248" spans="6:6" x14ac:dyDescent="0.25">
      <c r="F1248" t="s">
        <v>540</v>
      </c>
    </row>
    <row r="1249" spans="6:6" x14ac:dyDescent="0.25">
      <c r="F1249" t="s">
        <v>541</v>
      </c>
    </row>
    <row r="1250" spans="6:6" x14ac:dyDescent="0.25">
      <c r="F1250" t="s">
        <v>542</v>
      </c>
    </row>
    <row r="1251" spans="6:6" x14ac:dyDescent="0.25">
      <c r="F1251" t="s">
        <v>543</v>
      </c>
    </row>
    <row r="1252" spans="6:6" x14ac:dyDescent="0.25">
      <c r="F1252" t="s">
        <v>544</v>
      </c>
    </row>
    <row r="1253" spans="6:6" x14ac:dyDescent="0.25">
      <c r="F1253" t="s">
        <v>545</v>
      </c>
    </row>
    <row r="1254" spans="6:6" x14ac:dyDescent="0.25">
      <c r="F1254" t="s">
        <v>546</v>
      </c>
    </row>
    <row r="1255" spans="6:6" x14ac:dyDescent="0.25">
      <c r="F1255" t="s">
        <v>547</v>
      </c>
    </row>
    <row r="1256" spans="6:6" x14ac:dyDescent="0.25">
      <c r="F1256" t="s">
        <v>548</v>
      </c>
    </row>
    <row r="1257" spans="6:6" x14ac:dyDescent="0.25">
      <c r="F1257" t="s">
        <v>549</v>
      </c>
    </row>
    <row r="1258" spans="6:6" x14ac:dyDescent="0.25">
      <c r="F1258" t="s">
        <v>550</v>
      </c>
    </row>
    <row r="1259" spans="6:6" x14ac:dyDescent="0.25">
      <c r="F1259" t="s">
        <v>551</v>
      </c>
    </row>
    <row r="1260" spans="6:6" x14ac:dyDescent="0.25">
      <c r="F1260" t="s">
        <v>552</v>
      </c>
    </row>
    <row r="1261" spans="6:6" x14ac:dyDescent="0.25">
      <c r="F1261" t="s">
        <v>553</v>
      </c>
    </row>
    <row r="1262" spans="6:6" x14ac:dyDescent="0.25">
      <c r="F1262" t="s">
        <v>554</v>
      </c>
    </row>
    <row r="1263" spans="6:6" x14ac:dyDescent="0.25">
      <c r="F1263" t="s">
        <v>555</v>
      </c>
    </row>
    <row r="1264" spans="6:6" x14ac:dyDescent="0.25">
      <c r="F1264" t="s">
        <v>556</v>
      </c>
    </row>
    <row r="1265" spans="6:6" x14ac:dyDescent="0.25">
      <c r="F1265" t="s">
        <v>557</v>
      </c>
    </row>
    <row r="1266" spans="6:6" x14ac:dyDescent="0.25">
      <c r="F1266" t="s">
        <v>558</v>
      </c>
    </row>
    <row r="1267" spans="6:6" x14ac:dyDescent="0.25">
      <c r="F1267" t="s">
        <v>559</v>
      </c>
    </row>
    <row r="1268" spans="6:6" x14ac:dyDescent="0.25">
      <c r="F1268" t="s">
        <v>560</v>
      </c>
    </row>
    <row r="1269" spans="6:6" x14ac:dyDescent="0.25">
      <c r="F1269" t="s">
        <v>561</v>
      </c>
    </row>
    <row r="1270" spans="6:6" x14ac:dyDescent="0.25">
      <c r="F1270" t="s">
        <v>562</v>
      </c>
    </row>
    <row r="1271" spans="6:6" x14ac:dyDescent="0.25">
      <c r="F1271" t="s">
        <v>563</v>
      </c>
    </row>
    <row r="1272" spans="6:6" x14ac:dyDescent="0.25">
      <c r="F1272" t="s">
        <v>564</v>
      </c>
    </row>
    <row r="1273" spans="6:6" x14ac:dyDescent="0.25">
      <c r="F1273" t="s">
        <v>565</v>
      </c>
    </row>
    <row r="1274" spans="6:6" x14ac:dyDescent="0.25">
      <c r="F1274" t="s">
        <v>566</v>
      </c>
    </row>
    <row r="1275" spans="6:6" x14ac:dyDescent="0.25">
      <c r="F1275" t="s">
        <v>567</v>
      </c>
    </row>
    <row r="1276" spans="6:6" x14ac:dyDescent="0.25">
      <c r="F1276" t="s">
        <v>568</v>
      </c>
    </row>
    <row r="1277" spans="6:6" x14ac:dyDescent="0.25">
      <c r="F1277" t="s">
        <v>569</v>
      </c>
    </row>
    <row r="1278" spans="6:6" x14ac:dyDescent="0.25">
      <c r="F1278" t="s">
        <v>570</v>
      </c>
    </row>
    <row r="1279" spans="6:6" x14ac:dyDescent="0.25">
      <c r="F1279" t="s">
        <v>571</v>
      </c>
    </row>
    <row r="1280" spans="6:6" x14ac:dyDescent="0.25">
      <c r="F1280" t="s">
        <v>572</v>
      </c>
    </row>
    <row r="1281" spans="6:6" x14ac:dyDescent="0.25">
      <c r="F1281" t="s">
        <v>573</v>
      </c>
    </row>
    <row r="1282" spans="6:6" x14ac:dyDescent="0.25">
      <c r="F1282" t="s">
        <v>574</v>
      </c>
    </row>
    <row r="1283" spans="6:6" x14ac:dyDescent="0.25">
      <c r="F1283" t="s">
        <v>575</v>
      </c>
    </row>
    <row r="1284" spans="6:6" x14ac:dyDescent="0.25">
      <c r="F1284" t="s">
        <v>576</v>
      </c>
    </row>
    <row r="1285" spans="6:6" x14ac:dyDescent="0.25">
      <c r="F1285" t="s">
        <v>577</v>
      </c>
    </row>
    <row r="1286" spans="6:6" x14ac:dyDescent="0.25">
      <c r="F1286" t="s">
        <v>578</v>
      </c>
    </row>
    <row r="1287" spans="6:6" x14ac:dyDescent="0.25">
      <c r="F1287" t="s">
        <v>579</v>
      </c>
    </row>
    <row r="1288" spans="6:6" x14ac:dyDescent="0.25">
      <c r="F1288" t="s">
        <v>580</v>
      </c>
    </row>
    <row r="1289" spans="6:6" x14ac:dyDescent="0.25">
      <c r="F1289" t="s">
        <v>581</v>
      </c>
    </row>
    <row r="1290" spans="6:6" x14ac:dyDescent="0.25">
      <c r="F1290" t="s">
        <v>582</v>
      </c>
    </row>
    <row r="1291" spans="6:6" x14ac:dyDescent="0.25">
      <c r="F1291" t="s">
        <v>583</v>
      </c>
    </row>
    <row r="1292" spans="6:6" x14ac:dyDescent="0.25">
      <c r="F1292" t="s">
        <v>584</v>
      </c>
    </row>
    <row r="1293" spans="6:6" x14ac:dyDescent="0.25">
      <c r="F1293" t="s">
        <v>585</v>
      </c>
    </row>
    <row r="1294" spans="6:6" x14ac:dyDescent="0.25">
      <c r="F1294" t="s">
        <v>586</v>
      </c>
    </row>
    <row r="1295" spans="6:6" x14ac:dyDescent="0.25">
      <c r="F1295" t="s">
        <v>587</v>
      </c>
    </row>
    <row r="1296" spans="6:6" x14ac:dyDescent="0.25">
      <c r="F1296" t="s">
        <v>588</v>
      </c>
    </row>
    <row r="1297" spans="6:6" x14ac:dyDescent="0.25">
      <c r="F1297" t="s">
        <v>589</v>
      </c>
    </row>
    <row r="1298" spans="6:6" x14ac:dyDescent="0.25">
      <c r="F1298" t="s">
        <v>590</v>
      </c>
    </row>
    <row r="1299" spans="6:6" x14ac:dyDescent="0.25">
      <c r="F1299" t="s">
        <v>591</v>
      </c>
    </row>
    <row r="1300" spans="6:6" x14ac:dyDescent="0.25">
      <c r="F1300" t="s">
        <v>592</v>
      </c>
    </row>
    <row r="1301" spans="6:6" x14ac:dyDescent="0.25">
      <c r="F1301" t="s">
        <v>593</v>
      </c>
    </row>
    <row r="1302" spans="6:6" x14ac:dyDescent="0.25">
      <c r="F1302" t="s">
        <v>594</v>
      </c>
    </row>
    <row r="1303" spans="6:6" x14ac:dyDescent="0.25">
      <c r="F1303" t="s">
        <v>595</v>
      </c>
    </row>
    <row r="1304" spans="6:6" x14ac:dyDescent="0.25">
      <c r="F1304" t="s">
        <v>596</v>
      </c>
    </row>
    <row r="1305" spans="6:6" x14ac:dyDescent="0.25">
      <c r="F1305" t="s">
        <v>597</v>
      </c>
    </row>
    <row r="1306" spans="6:6" x14ac:dyDescent="0.25">
      <c r="F1306" t="s">
        <v>598</v>
      </c>
    </row>
    <row r="1307" spans="6:6" x14ac:dyDescent="0.25">
      <c r="F1307" t="s">
        <v>599</v>
      </c>
    </row>
    <row r="1308" spans="6:6" x14ac:dyDescent="0.25">
      <c r="F1308" t="s">
        <v>600</v>
      </c>
    </row>
    <row r="1309" spans="6:6" x14ac:dyDescent="0.25">
      <c r="F1309" t="s">
        <v>601</v>
      </c>
    </row>
    <row r="1310" spans="6:6" x14ac:dyDescent="0.25">
      <c r="F1310" t="s">
        <v>602</v>
      </c>
    </row>
    <row r="1311" spans="6:6" x14ac:dyDescent="0.25">
      <c r="F1311" t="s">
        <v>603</v>
      </c>
    </row>
    <row r="1312" spans="6:6" x14ac:dyDescent="0.25">
      <c r="F1312" t="s">
        <v>604</v>
      </c>
    </row>
    <row r="1313" spans="6:6" x14ac:dyDescent="0.25">
      <c r="F1313" t="s">
        <v>605</v>
      </c>
    </row>
    <row r="1314" spans="6:6" x14ac:dyDescent="0.25">
      <c r="F1314" t="s">
        <v>606</v>
      </c>
    </row>
    <row r="1315" spans="6:6" x14ac:dyDescent="0.25">
      <c r="F1315" t="s">
        <v>607</v>
      </c>
    </row>
    <row r="1316" spans="6:6" x14ac:dyDescent="0.25">
      <c r="F1316" t="s">
        <v>608</v>
      </c>
    </row>
    <row r="1317" spans="6:6" x14ac:dyDescent="0.25">
      <c r="F1317" t="s">
        <v>609</v>
      </c>
    </row>
    <row r="1318" spans="6:6" x14ac:dyDescent="0.25">
      <c r="F1318" t="s">
        <v>610</v>
      </c>
    </row>
    <row r="1319" spans="6:6" x14ac:dyDescent="0.25">
      <c r="F1319" t="s">
        <v>611</v>
      </c>
    </row>
    <row r="1320" spans="6:6" x14ac:dyDescent="0.25">
      <c r="F1320" t="s">
        <v>612</v>
      </c>
    </row>
    <row r="1321" spans="6:6" x14ac:dyDescent="0.25">
      <c r="F1321" t="s">
        <v>613</v>
      </c>
    </row>
    <row r="1322" spans="6:6" x14ac:dyDescent="0.25">
      <c r="F1322" t="s">
        <v>614</v>
      </c>
    </row>
    <row r="1323" spans="6:6" x14ac:dyDescent="0.25">
      <c r="F1323" t="s">
        <v>615</v>
      </c>
    </row>
    <row r="1324" spans="6:6" x14ac:dyDescent="0.25">
      <c r="F1324" t="s">
        <v>616</v>
      </c>
    </row>
    <row r="1325" spans="6:6" x14ac:dyDescent="0.25">
      <c r="F1325" t="s">
        <v>617</v>
      </c>
    </row>
    <row r="1326" spans="6:6" x14ac:dyDescent="0.25">
      <c r="F1326" t="s">
        <v>618</v>
      </c>
    </row>
    <row r="1327" spans="6:6" x14ac:dyDescent="0.25">
      <c r="F1327" t="s">
        <v>619</v>
      </c>
    </row>
    <row r="1328" spans="6:6" x14ac:dyDescent="0.25">
      <c r="F1328" t="s">
        <v>620</v>
      </c>
    </row>
    <row r="1329" spans="6:6" x14ac:dyDescent="0.25">
      <c r="F1329" t="s">
        <v>621</v>
      </c>
    </row>
    <row r="1330" spans="6:6" x14ac:dyDescent="0.25">
      <c r="F1330" t="s">
        <v>622</v>
      </c>
    </row>
    <row r="1331" spans="6:6" x14ac:dyDescent="0.25">
      <c r="F1331" t="s">
        <v>623</v>
      </c>
    </row>
    <row r="1332" spans="6:6" x14ac:dyDescent="0.25">
      <c r="F1332" t="s">
        <v>624</v>
      </c>
    </row>
    <row r="1333" spans="6:6" x14ac:dyDescent="0.25">
      <c r="F1333" t="s">
        <v>625</v>
      </c>
    </row>
    <row r="1334" spans="6:6" x14ac:dyDescent="0.25">
      <c r="F1334" t="s">
        <v>626</v>
      </c>
    </row>
    <row r="1335" spans="6:6" x14ac:dyDescent="0.25">
      <c r="F1335" t="s">
        <v>627</v>
      </c>
    </row>
    <row r="1336" spans="6:6" x14ac:dyDescent="0.25">
      <c r="F1336" t="s">
        <v>628</v>
      </c>
    </row>
    <row r="1337" spans="6:6" x14ac:dyDescent="0.25">
      <c r="F1337" t="s">
        <v>629</v>
      </c>
    </row>
    <row r="1338" spans="6:6" x14ac:dyDescent="0.25">
      <c r="F1338" t="s">
        <v>630</v>
      </c>
    </row>
    <row r="1339" spans="6:6" x14ac:dyDescent="0.25">
      <c r="F1339" t="s">
        <v>631</v>
      </c>
    </row>
    <row r="1340" spans="6:6" x14ac:dyDescent="0.25">
      <c r="F1340" t="s">
        <v>632</v>
      </c>
    </row>
    <row r="1341" spans="6:6" x14ac:dyDescent="0.25">
      <c r="F1341" t="s">
        <v>633</v>
      </c>
    </row>
    <row r="1342" spans="6:6" x14ac:dyDescent="0.25">
      <c r="F1342" t="s">
        <v>634</v>
      </c>
    </row>
    <row r="1343" spans="6:6" x14ac:dyDescent="0.25">
      <c r="F1343" t="s">
        <v>635</v>
      </c>
    </row>
    <row r="1344" spans="6:6" x14ac:dyDescent="0.25">
      <c r="F1344" t="s">
        <v>636</v>
      </c>
    </row>
    <row r="1345" spans="6:6" x14ac:dyDescent="0.25">
      <c r="F1345" t="s">
        <v>637</v>
      </c>
    </row>
    <row r="1346" spans="6:6" x14ac:dyDescent="0.25">
      <c r="F1346" t="s">
        <v>638</v>
      </c>
    </row>
    <row r="1347" spans="6:6" x14ac:dyDescent="0.25">
      <c r="F1347" t="s">
        <v>639</v>
      </c>
    </row>
    <row r="1348" spans="6:6" x14ac:dyDescent="0.25">
      <c r="F1348" t="s">
        <v>640</v>
      </c>
    </row>
    <row r="1349" spans="6:6" x14ac:dyDescent="0.25">
      <c r="F1349" t="s">
        <v>641</v>
      </c>
    </row>
    <row r="1350" spans="6:6" x14ac:dyDescent="0.25">
      <c r="F1350" t="s">
        <v>642</v>
      </c>
    </row>
    <row r="1351" spans="6:6" x14ac:dyDescent="0.25">
      <c r="F1351" t="s">
        <v>643</v>
      </c>
    </row>
    <row r="1352" spans="6:6" x14ac:dyDescent="0.25">
      <c r="F1352" t="s">
        <v>644</v>
      </c>
    </row>
    <row r="1353" spans="6:6" x14ac:dyDescent="0.25">
      <c r="F1353" t="s">
        <v>645</v>
      </c>
    </row>
    <row r="1354" spans="6:6" x14ac:dyDescent="0.25">
      <c r="F1354" t="s">
        <v>646</v>
      </c>
    </row>
    <row r="1355" spans="6:6" x14ac:dyDescent="0.25">
      <c r="F1355" t="s">
        <v>647</v>
      </c>
    </row>
    <row r="1356" spans="6:6" x14ac:dyDescent="0.25">
      <c r="F1356" t="s">
        <v>648</v>
      </c>
    </row>
    <row r="1357" spans="6:6" x14ac:dyDescent="0.25">
      <c r="F1357" t="s">
        <v>649</v>
      </c>
    </row>
    <row r="1358" spans="6:6" x14ac:dyDescent="0.25">
      <c r="F1358" t="s">
        <v>650</v>
      </c>
    </row>
    <row r="1359" spans="6:6" x14ac:dyDescent="0.25">
      <c r="F1359" t="s">
        <v>651</v>
      </c>
    </row>
    <row r="1360" spans="6:6" x14ac:dyDescent="0.25">
      <c r="F1360" t="s">
        <v>652</v>
      </c>
    </row>
    <row r="1361" spans="6:6" x14ac:dyDescent="0.25">
      <c r="F1361" t="s">
        <v>653</v>
      </c>
    </row>
    <row r="1362" spans="6:6" x14ac:dyDescent="0.25">
      <c r="F1362" t="s">
        <v>654</v>
      </c>
    </row>
    <row r="1363" spans="6:6" x14ac:dyDescent="0.25">
      <c r="F1363" t="s">
        <v>655</v>
      </c>
    </row>
    <row r="1364" spans="6:6" x14ac:dyDescent="0.25">
      <c r="F1364" t="s">
        <v>656</v>
      </c>
    </row>
    <row r="1365" spans="6:6" x14ac:dyDescent="0.25">
      <c r="F1365" t="s">
        <v>657</v>
      </c>
    </row>
    <row r="1366" spans="6:6" x14ac:dyDescent="0.25">
      <c r="F1366" t="s">
        <v>658</v>
      </c>
    </row>
    <row r="1367" spans="6:6" x14ac:dyDescent="0.25">
      <c r="F1367" t="s">
        <v>659</v>
      </c>
    </row>
    <row r="1368" spans="6:6" x14ac:dyDescent="0.25">
      <c r="F1368" t="s">
        <v>660</v>
      </c>
    </row>
    <row r="1369" spans="6:6" x14ac:dyDescent="0.25">
      <c r="F1369" t="s">
        <v>661</v>
      </c>
    </row>
    <row r="1370" spans="6:6" x14ac:dyDescent="0.25">
      <c r="F1370" t="s">
        <v>662</v>
      </c>
    </row>
    <row r="1371" spans="6:6" x14ac:dyDescent="0.25">
      <c r="F1371" t="s">
        <v>663</v>
      </c>
    </row>
    <row r="1372" spans="6:6" x14ac:dyDescent="0.25">
      <c r="F1372" t="s">
        <v>664</v>
      </c>
    </row>
    <row r="1373" spans="6:6" x14ac:dyDescent="0.25">
      <c r="F1373" t="s">
        <v>665</v>
      </c>
    </row>
    <row r="1374" spans="6:6" x14ac:dyDescent="0.25">
      <c r="F1374" t="s">
        <v>666</v>
      </c>
    </row>
    <row r="1375" spans="6:6" x14ac:dyDescent="0.25">
      <c r="F1375" t="s">
        <v>667</v>
      </c>
    </row>
    <row r="1376" spans="6:6" x14ac:dyDescent="0.25">
      <c r="F1376" t="s">
        <v>668</v>
      </c>
    </row>
    <row r="1377" spans="6:6" x14ac:dyDescent="0.25">
      <c r="F1377" t="s">
        <v>669</v>
      </c>
    </row>
    <row r="1378" spans="6:6" x14ac:dyDescent="0.25">
      <c r="F1378" t="s">
        <v>670</v>
      </c>
    </row>
    <row r="1379" spans="6:6" x14ac:dyDescent="0.25">
      <c r="F1379" t="s">
        <v>671</v>
      </c>
    </row>
    <row r="1380" spans="6:6" x14ac:dyDescent="0.25">
      <c r="F1380" t="s">
        <v>672</v>
      </c>
    </row>
    <row r="1381" spans="6:6" x14ac:dyDescent="0.25">
      <c r="F1381" t="s">
        <v>673</v>
      </c>
    </row>
    <row r="1382" spans="6:6" x14ac:dyDescent="0.25">
      <c r="F1382" t="s">
        <v>674</v>
      </c>
    </row>
    <row r="1383" spans="6:6" x14ac:dyDescent="0.25">
      <c r="F1383" t="s">
        <v>675</v>
      </c>
    </row>
    <row r="1384" spans="6:6" x14ac:dyDescent="0.25">
      <c r="F1384" t="s">
        <v>676</v>
      </c>
    </row>
    <row r="1385" spans="6:6" x14ac:dyDescent="0.25">
      <c r="F1385" t="s">
        <v>677</v>
      </c>
    </row>
    <row r="1386" spans="6:6" x14ac:dyDescent="0.25">
      <c r="F1386" t="s">
        <v>678</v>
      </c>
    </row>
    <row r="1387" spans="6:6" x14ac:dyDescent="0.25">
      <c r="F1387" t="s">
        <v>679</v>
      </c>
    </row>
    <row r="1388" spans="6:6" x14ac:dyDescent="0.25">
      <c r="F1388" t="s">
        <v>680</v>
      </c>
    </row>
    <row r="1389" spans="6:6" x14ac:dyDescent="0.25">
      <c r="F1389" t="s">
        <v>681</v>
      </c>
    </row>
    <row r="1390" spans="6:6" x14ac:dyDescent="0.25">
      <c r="F1390" t="s">
        <v>682</v>
      </c>
    </row>
    <row r="1391" spans="6:6" x14ac:dyDescent="0.25">
      <c r="F1391" t="s">
        <v>683</v>
      </c>
    </row>
    <row r="1392" spans="6:6" x14ac:dyDescent="0.25">
      <c r="F1392" t="s">
        <v>684</v>
      </c>
    </row>
    <row r="1393" spans="6:6" x14ac:dyDescent="0.25">
      <c r="F1393" t="s">
        <v>685</v>
      </c>
    </row>
    <row r="1394" spans="6:6" x14ac:dyDescent="0.25">
      <c r="F1394" t="s">
        <v>686</v>
      </c>
    </row>
    <row r="1395" spans="6:6" x14ac:dyDescent="0.25">
      <c r="F1395" t="s">
        <v>687</v>
      </c>
    </row>
    <row r="1396" spans="6:6" x14ac:dyDescent="0.25">
      <c r="F1396" t="s">
        <v>688</v>
      </c>
    </row>
    <row r="1397" spans="6:6" x14ac:dyDescent="0.25">
      <c r="F1397" t="s">
        <v>689</v>
      </c>
    </row>
    <row r="1398" spans="6:6" x14ac:dyDescent="0.25">
      <c r="F1398" t="s">
        <v>690</v>
      </c>
    </row>
    <row r="1399" spans="6:6" x14ac:dyDescent="0.25">
      <c r="F1399" t="s">
        <v>691</v>
      </c>
    </row>
    <row r="1400" spans="6:6" x14ac:dyDescent="0.25">
      <c r="F1400" t="s">
        <v>692</v>
      </c>
    </row>
    <row r="1401" spans="6:6" x14ac:dyDescent="0.25">
      <c r="F1401" t="s">
        <v>693</v>
      </c>
    </row>
    <row r="1402" spans="6:6" x14ac:dyDescent="0.25">
      <c r="F1402" t="s">
        <v>694</v>
      </c>
    </row>
    <row r="1403" spans="6:6" x14ac:dyDescent="0.25">
      <c r="F1403" t="s">
        <v>695</v>
      </c>
    </row>
    <row r="1404" spans="6:6" x14ac:dyDescent="0.25">
      <c r="F1404" t="s">
        <v>696</v>
      </c>
    </row>
    <row r="1405" spans="6:6" x14ac:dyDescent="0.25">
      <c r="F1405" t="s">
        <v>697</v>
      </c>
    </row>
    <row r="1406" spans="6:6" x14ac:dyDescent="0.25">
      <c r="F1406" t="s">
        <v>698</v>
      </c>
    </row>
    <row r="1407" spans="6:6" x14ac:dyDescent="0.25">
      <c r="F1407" t="s">
        <v>699</v>
      </c>
    </row>
    <row r="1408" spans="6:6" x14ac:dyDescent="0.25">
      <c r="F1408" t="s">
        <v>700</v>
      </c>
    </row>
    <row r="1409" spans="6:6" x14ac:dyDescent="0.25">
      <c r="F1409" t="s">
        <v>701</v>
      </c>
    </row>
    <row r="1410" spans="6:6" x14ac:dyDescent="0.25">
      <c r="F1410" t="s">
        <v>702</v>
      </c>
    </row>
    <row r="1411" spans="6:6" x14ac:dyDescent="0.25">
      <c r="F1411" t="s">
        <v>703</v>
      </c>
    </row>
    <row r="1412" spans="6:6" x14ac:dyDescent="0.25">
      <c r="F1412" t="s">
        <v>704</v>
      </c>
    </row>
    <row r="1413" spans="6:6" x14ac:dyDescent="0.25">
      <c r="F1413" t="s">
        <v>705</v>
      </c>
    </row>
    <row r="1414" spans="6:6" x14ac:dyDescent="0.25">
      <c r="F1414" t="s">
        <v>706</v>
      </c>
    </row>
    <row r="1415" spans="6:6" x14ac:dyDescent="0.25">
      <c r="F1415" t="s">
        <v>707</v>
      </c>
    </row>
    <row r="1416" spans="6:6" x14ac:dyDescent="0.25">
      <c r="F1416" t="s">
        <v>708</v>
      </c>
    </row>
    <row r="1417" spans="6:6" x14ac:dyDescent="0.25">
      <c r="F1417" t="s">
        <v>709</v>
      </c>
    </row>
    <row r="1418" spans="6:6" x14ac:dyDescent="0.25">
      <c r="F1418" t="s">
        <v>710</v>
      </c>
    </row>
    <row r="1419" spans="6:6" x14ac:dyDescent="0.25">
      <c r="F1419" t="s">
        <v>711</v>
      </c>
    </row>
    <row r="1420" spans="6:6" x14ac:dyDescent="0.25">
      <c r="F1420" t="s">
        <v>712</v>
      </c>
    </row>
    <row r="1421" spans="6:6" x14ac:dyDescent="0.25">
      <c r="F1421" t="s">
        <v>713</v>
      </c>
    </row>
    <row r="1422" spans="6:6" x14ac:dyDescent="0.25">
      <c r="F1422" t="s">
        <v>714</v>
      </c>
    </row>
    <row r="1423" spans="6:6" x14ac:dyDescent="0.25">
      <c r="F1423" t="s">
        <v>715</v>
      </c>
    </row>
    <row r="1424" spans="6:6" x14ac:dyDescent="0.25">
      <c r="F1424" t="s">
        <v>716</v>
      </c>
    </row>
    <row r="1425" spans="6:6" x14ac:dyDescent="0.25">
      <c r="F1425" t="s">
        <v>717</v>
      </c>
    </row>
    <row r="1426" spans="6:6" x14ac:dyDescent="0.25">
      <c r="F1426" t="s">
        <v>718</v>
      </c>
    </row>
    <row r="1427" spans="6:6" x14ac:dyDescent="0.25">
      <c r="F1427" t="s">
        <v>719</v>
      </c>
    </row>
    <row r="1428" spans="6:6" x14ac:dyDescent="0.25">
      <c r="F1428" t="s">
        <v>720</v>
      </c>
    </row>
    <row r="1429" spans="6:6" x14ac:dyDescent="0.25">
      <c r="F1429" t="s">
        <v>721</v>
      </c>
    </row>
    <row r="1430" spans="6:6" x14ac:dyDescent="0.25">
      <c r="F1430" t="s">
        <v>722</v>
      </c>
    </row>
    <row r="1431" spans="6:6" x14ac:dyDescent="0.25">
      <c r="F1431" t="s">
        <v>723</v>
      </c>
    </row>
    <row r="1432" spans="6:6" x14ac:dyDescent="0.25">
      <c r="F1432" t="s">
        <v>724</v>
      </c>
    </row>
    <row r="1433" spans="6:6" x14ac:dyDescent="0.25">
      <c r="F1433" t="s">
        <v>725</v>
      </c>
    </row>
    <row r="1434" spans="6:6" x14ac:dyDescent="0.25">
      <c r="F1434" t="s">
        <v>726</v>
      </c>
    </row>
    <row r="1435" spans="6:6" x14ac:dyDescent="0.25">
      <c r="F1435" t="s">
        <v>727</v>
      </c>
    </row>
    <row r="1436" spans="6:6" x14ac:dyDescent="0.25">
      <c r="F1436" t="s">
        <v>728</v>
      </c>
    </row>
    <row r="1437" spans="6:6" x14ac:dyDescent="0.25">
      <c r="F1437" t="s">
        <v>729</v>
      </c>
    </row>
    <row r="1438" spans="6:6" x14ac:dyDescent="0.25">
      <c r="F1438" t="s">
        <v>730</v>
      </c>
    </row>
    <row r="1439" spans="6:6" x14ac:dyDescent="0.25">
      <c r="F1439" t="s">
        <v>731</v>
      </c>
    </row>
    <row r="1440" spans="6:6" x14ac:dyDescent="0.25">
      <c r="F1440" t="s">
        <v>732</v>
      </c>
    </row>
    <row r="1441" spans="6:6" x14ac:dyDescent="0.25">
      <c r="F1441" t="s">
        <v>733</v>
      </c>
    </row>
    <row r="1442" spans="6:6" x14ac:dyDescent="0.25">
      <c r="F1442" t="s">
        <v>734</v>
      </c>
    </row>
    <row r="1443" spans="6:6" x14ac:dyDescent="0.25">
      <c r="F1443" t="s">
        <v>735</v>
      </c>
    </row>
    <row r="1444" spans="6:6" x14ac:dyDescent="0.25">
      <c r="F1444" t="s">
        <v>736</v>
      </c>
    </row>
    <row r="1445" spans="6:6" x14ac:dyDescent="0.25">
      <c r="F1445" t="s">
        <v>737</v>
      </c>
    </row>
    <row r="1446" spans="6:6" x14ac:dyDescent="0.25">
      <c r="F1446" t="s">
        <v>738</v>
      </c>
    </row>
    <row r="1447" spans="6:6" x14ac:dyDescent="0.25">
      <c r="F1447" t="s">
        <v>739</v>
      </c>
    </row>
    <row r="1448" spans="6:6" x14ac:dyDescent="0.25">
      <c r="F1448" t="s">
        <v>740</v>
      </c>
    </row>
    <row r="1449" spans="6:6" x14ac:dyDescent="0.25">
      <c r="F1449" t="s">
        <v>741</v>
      </c>
    </row>
    <row r="1450" spans="6:6" x14ac:dyDescent="0.25">
      <c r="F1450" t="s">
        <v>742</v>
      </c>
    </row>
    <row r="1451" spans="6:6" x14ac:dyDescent="0.25">
      <c r="F1451" t="s">
        <v>743</v>
      </c>
    </row>
    <row r="1452" spans="6:6" x14ac:dyDescent="0.25">
      <c r="F1452" t="s">
        <v>744</v>
      </c>
    </row>
    <row r="1453" spans="6:6" x14ac:dyDescent="0.25">
      <c r="F1453" t="s">
        <v>745</v>
      </c>
    </row>
    <row r="1454" spans="6:6" x14ac:dyDescent="0.25">
      <c r="F1454" t="s">
        <v>746</v>
      </c>
    </row>
    <row r="1455" spans="6:6" x14ac:dyDescent="0.25">
      <c r="F1455" t="s">
        <v>747</v>
      </c>
    </row>
    <row r="1456" spans="6:6" x14ac:dyDescent="0.25">
      <c r="F1456" t="s">
        <v>748</v>
      </c>
    </row>
    <row r="1457" spans="6:6" x14ac:dyDescent="0.25">
      <c r="F1457" t="s">
        <v>749</v>
      </c>
    </row>
    <row r="1458" spans="6:6" x14ac:dyDescent="0.25">
      <c r="F1458" t="s">
        <v>750</v>
      </c>
    </row>
    <row r="1459" spans="6:6" x14ac:dyDescent="0.25">
      <c r="F1459" t="s">
        <v>751</v>
      </c>
    </row>
    <row r="1460" spans="6:6" x14ac:dyDescent="0.25">
      <c r="F1460" t="s">
        <v>752</v>
      </c>
    </row>
    <row r="1461" spans="6:6" x14ac:dyDescent="0.25">
      <c r="F1461" t="s">
        <v>753</v>
      </c>
    </row>
    <row r="1462" spans="6:6" x14ac:dyDescent="0.25">
      <c r="F1462" t="s">
        <v>754</v>
      </c>
    </row>
    <row r="1463" spans="6:6" x14ac:dyDescent="0.25">
      <c r="F1463" t="s">
        <v>755</v>
      </c>
    </row>
    <row r="1464" spans="6:6" x14ac:dyDescent="0.25">
      <c r="F1464" t="s">
        <v>756</v>
      </c>
    </row>
    <row r="1465" spans="6:6" x14ac:dyDescent="0.25">
      <c r="F1465" t="s">
        <v>757</v>
      </c>
    </row>
    <row r="1466" spans="6:6" x14ac:dyDescent="0.25">
      <c r="F1466" t="s">
        <v>758</v>
      </c>
    </row>
    <row r="1467" spans="6:6" x14ac:dyDescent="0.25">
      <c r="F1467" t="s">
        <v>759</v>
      </c>
    </row>
    <row r="1468" spans="6:6" x14ac:dyDescent="0.25">
      <c r="F1468" t="s">
        <v>760</v>
      </c>
    </row>
    <row r="1469" spans="6:6" x14ac:dyDescent="0.25">
      <c r="F1469" t="s">
        <v>761</v>
      </c>
    </row>
    <row r="1470" spans="6:6" x14ac:dyDescent="0.25">
      <c r="F1470" t="s">
        <v>762</v>
      </c>
    </row>
    <row r="1471" spans="6:6" x14ac:dyDescent="0.25">
      <c r="F1471" t="s">
        <v>763</v>
      </c>
    </row>
    <row r="1472" spans="6:6" x14ac:dyDescent="0.25">
      <c r="F1472" t="s">
        <v>764</v>
      </c>
    </row>
    <row r="1473" spans="6:6" x14ac:dyDescent="0.25">
      <c r="F1473" t="s">
        <v>765</v>
      </c>
    </row>
    <row r="1474" spans="6:6" x14ac:dyDescent="0.25">
      <c r="F1474" t="s">
        <v>766</v>
      </c>
    </row>
    <row r="1475" spans="6:6" x14ac:dyDescent="0.25">
      <c r="F1475" t="s">
        <v>767</v>
      </c>
    </row>
    <row r="1476" spans="6:6" x14ac:dyDescent="0.25">
      <c r="F1476" t="s">
        <v>768</v>
      </c>
    </row>
    <row r="1477" spans="6:6" x14ac:dyDescent="0.25">
      <c r="F1477" t="s">
        <v>769</v>
      </c>
    </row>
    <row r="1478" spans="6:6" x14ac:dyDescent="0.25">
      <c r="F1478" t="s">
        <v>770</v>
      </c>
    </row>
    <row r="1479" spans="6:6" x14ac:dyDescent="0.25">
      <c r="F1479" t="s">
        <v>771</v>
      </c>
    </row>
    <row r="1480" spans="6:6" x14ac:dyDescent="0.25">
      <c r="F1480" t="s">
        <v>772</v>
      </c>
    </row>
    <row r="1481" spans="6:6" x14ac:dyDescent="0.25">
      <c r="F1481" t="s">
        <v>773</v>
      </c>
    </row>
    <row r="1482" spans="6:6" x14ac:dyDescent="0.25">
      <c r="F1482" t="s">
        <v>774</v>
      </c>
    </row>
    <row r="1483" spans="6:6" x14ac:dyDescent="0.25">
      <c r="F1483" t="s">
        <v>775</v>
      </c>
    </row>
    <row r="1484" spans="6:6" x14ac:dyDescent="0.25">
      <c r="F1484" t="s">
        <v>776</v>
      </c>
    </row>
    <row r="1485" spans="6:6" x14ac:dyDescent="0.25">
      <c r="F1485" t="s">
        <v>777</v>
      </c>
    </row>
    <row r="1486" spans="6:6" x14ac:dyDescent="0.25">
      <c r="F1486" t="s">
        <v>778</v>
      </c>
    </row>
    <row r="1487" spans="6:6" x14ac:dyDescent="0.25">
      <c r="F1487" t="s">
        <v>779</v>
      </c>
    </row>
    <row r="1488" spans="6:6" x14ac:dyDescent="0.25">
      <c r="F1488" t="s">
        <v>780</v>
      </c>
    </row>
    <row r="1489" spans="6:6" x14ac:dyDescent="0.25">
      <c r="F1489" t="s">
        <v>781</v>
      </c>
    </row>
    <row r="1490" spans="6:6" x14ac:dyDescent="0.25">
      <c r="F1490" t="s">
        <v>782</v>
      </c>
    </row>
    <row r="1491" spans="6:6" x14ac:dyDescent="0.25">
      <c r="F1491" t="s">
        <v>783</v>
      </c>
    </row>
    <row r="1492" spans="6:6" x14ac:dyDescent="0.25">
      <c r="F1492" t="s">
        <v>784</v>
      </c>
    </row>
    <row r="1493" spans="6:6" x14ac:dyDescent="0.25">
      <c r="F1493" t="s">
        <v>785</v>
      </c>
    </row>
    <row r="1494" spans="6:6" x14ac:dyDescent="0.25">
      <c r="F1494" t="s">
        <v>786</v>
      </c>
    </row>
    <row r="1495" spans="6:6" x14ac:dyDescent="0.25">
      <c r="F1495" t="s">
        <v>787</v>
      </c>
    </row>
    <row r="1496" spans="6:6" x14ac:dyDescent="0.25">
      <c r="F1496" t="s">
        <v>788</v>
      </c>
    </row>
    <row r="1497" spans="6:6" x14ac:dyDescent="0.25">
      <c r="F1497" t="s">
        <v>789</v>
      </c>
    </row>
    <row r="1498" spans="6:6" x14ac:dyDescent="0.25">
      <c r="F1498" t="s">
        <v>790</v>
      </c>
    </row>
    <row r="1499" spans="6:6" x14ac:dyDescent="0.25">
      <c r="F1499" t="s">
        <v>791</v>
      </c>
    </row>
    <row r="1500" spans="6:6" x14ac:dyDescent="0.25">
      <c r="F1500" t="s">
        <v>792</v>
      </c>
    </row>
    <row r="1501" spans="6:6" x14ac:dyDescent="0.25">
      <c r="F1501" t="s">
        <v>793</v>
      </c>
    </row>
    <row r="1502" spans="6:6" x14ac:dyDescent="0.25">
      <c r="F1502" t="s">
        <v>794</v>
      </c>
    </row>
    <row r="1503" spans="6:6" x14ac:dyDescent="0.25">
      <c r="F1503" t="s">
        <v>795</v>
      </c>
    </row>
    <row r="1504" spans="6:6" x14ac:dyDescent="0.25">
      <c r="F1504" t="s">
        <v>796</v>
      </c>
    </row>
    <row r="1505" spans="6:6" x14ac:dyDescent="0.25">
      <c r="F1505" t="s">
        <v>797</v>
      </c>
    </row>
    <row r="1506" spans="6:6" x14ac:dyDescent="0.25">
      <c r="F1506" t="s">
        <v>798</v>
      </c>
    </row>
    <row r="1507" spans="6:6" x14ac:dyDescent="0.25">
      <c r="F1507" t="s">
        <v>799</v>
      </c>
    </row>
    <row r="1508" spans="6:6" x14ac:dyDescent="0.25">
      <c r="F1508" t="s">
        <v>800</v>
      </c>
    </row>
    <row r="1509" spans="6:6" x14ac:dyDescent="0.25">
      <c r="F1509" t="s">
        <v>801</v>
      </c>
    </row>
    <row r="1510" spans="6:6" x14ac:dyDescent="0.25">
      <c r="F1510" t="s">
        <v>802</v>
      </c>
    </row>
    <row r="1511" spans="6:6" x14ac:dyDescent="0.25">
      <c r="F1511" t="s">
        <v>803</v>
      </c>
    </row>
    <row r="1512" spans="6:6" x14ac:dyDescent="0.25">
      <c r="F1512" t="s">
        <v>804</v>
      </c>
    </row>
    <row r="1513" spans="6:6" x14ac:dyDescent="0.25">
      <c r="F1513" t="s">
        <v>805</v>
      </c>
    </row>
    <row r="1514" spans="6:6" x14ac:dyDescent="0.25">
      <c r="F1514" t="s">
        <v>806</v>
      </c>
    </row>
    <row r="1515" spans="6:6" x14ac:dyDescent="0.25">
      <c r="F1515" t="s">
        <v>807</v>
      </c>
    </row>
    <row r="1516" spans="6:6" x14ac:dyDescent="0.25">
      <c r="F1516" t="s">
        <v>808</v>
      </c>
    </row>
    <row r="1517" spans="6:6" x14ac:dyDescent="0.25">
      <c r="F1517" t="s">
        <v>809</v>
      </c>
    </row>
    <row r="1518" spans="6:6" x14ac:dyDescent="0.25">
      <c r="F1518" t="s">
        <v>810</v>
      </c>
    </row>
    <row r="1519" spans="6:6" x14ac:dyDescent="0.25">
      <c r="F1519" t="s">
        <v>811</v>
      </c>
    </row>
    <row r="1520" spans="6:6" x14ac:dyDescent="0.25">
      <c r="F1520" t="s">
        <v>812</v>
      </c>
    </row>
    <row r="1521" spans="6:6" x14ac:dyDescent="0.25">
      <c r="F1521" t="s">
        <v>813</v>
      </c>
    </row>
    <row r="1522" spans="6:6" x14ac:dyDescent="0.25">
      <c r="F1522" t="s">
        <v>814</v>
      </c>
    </row>
    <row r="1523" spans="6:6" x14ac:dyDescent="0.25">
      <c r="F1523" t="s">
        <v>815</v>
      </c>
    </row>
    <row r="1524" spans="6:6" x14ac:dyDescent="0.25">
      <c r="F1524" t="s">
        <v>816</v>
      </c>
    </row>
    <row r="1525" spans="6:6" x14ac:dyDescent="0.25">
      <c r="F1525" t="s">
        <v>817</v>
      </c>
    </row>
    <row r="1526" spans="6:6" x14ac:dyDescent="0.25">
      <c r="F1526" t="s">
        <v>818</v>
      </c>
    </row>
    <row r="1527" spans="6:6" x14ac:dyDescent="0.25">
      <c r="F1527" t="s">
        <v>819</v>
      </c>
    </row>
    <row r="1528" spans="6:6" x14ac:dyDescent="0.25">
      <c r="F1528" t="s">
        <v>820</v>
      </c>
    </row>
    <row r="1529" spans="6:6" x14ac:dyDescent="0.25">
      <c r="F1529" t="s">
        <v>821</v>
      </c>
    </row>
    <row r="1530" spans="6:6" x14ac:dyDescent="0.25">
      <c r="F1530" t="s">
        <v>822</v>
      </c>
    </row>
    <row r="1531" spans="6:6" x14ac:dyDescent="0.25">
      <c r="F1531" t="s">
        <v>823</v>
      </c>
    </row>
    <row r="1532" spans="6:6" x14ac:dyDescent="0.25">
      <c r="F1532" t="s">
        <v>824</v>
      </c>
    </row>
    <row r="1533" spans="6:6" x14ac:dyDescent="0.25">
      <c r="F1533" t="s">
        <v>825</v>
      </c>
    </row>
    <row r="1534" spans="6:6" x14ac:dyDescent="0.25">
      <c r="F1534" t="s">
        <v>826</v>
      </c>
    </row>
    <row r="1535" spans="6:6" x14ac:dyDescent="0.25">
      <c r="F1535" t="s">
        <v>827</v>
      </c>
    </row>
    <row r="1536" spans="6:6" x14ac:dyDescent="0.25">
      <c r="F1536" t="s">
        <v>828</v>
      </c>
    </row>
    <row r="1537" spans="6:6" x14ac:dyDescent="0.25">
      <c r="F1537" t="s">
        <v>829</v>
      </c>
    </row>
    <row r="1538" spans="6:6" x14ac:dyDescent="0.25">
      <c r="F1538" t="s">
        <v>830</v>
      </c>
    </row>
    <row r="1539" spans="6:6" x14ac:dyDescent="0.25">
      <c r="F1539" t="s">
        <v>831</v>
      </c>
    </row>
    <row r="1540" spans="6:6" x14ac:dyDescent="0.25">
      <c r="F1540" t="s">
        <v>832</v>
      </c>
    </row>
    <row r="1541" spans="6:6" x14ac:dyDescent="0.25">
      <c r="F1541" t="s">
        <v>833</v>
      </c>
    </row>
    <row r="1542" spans="6:6" x14ac:dyDescent="0.25">
      <c r="F1542" t="s">
        <v>834</v>
      </c>
    </row>
    <row r="1543" spans="6:6" x14ac:dyDescent="0.25">
      <c r="F1543" t="s">
        <v>835</v>
      </c>
    </row>
    <row r="1544" spans="6:6" x14ac:dyDescent="0.25">
      <c r="F1544" t="s">
        <v>836</v>
      </c>
    </row>
    <row r="1545" spans="6:6" x14ac:dyDescent="0.25">
      <c r="F1545" t="s">
        <v>837</v>
      </c>
    </row>
    <row r="1546" spans="6:6" x14ac:dyDescent="0.25">
      <c r="F1546" t="s">
        <v>838</v>
      </c>
    </row>
    <row r="1547" spans="6:6" x14ac:dyDescent="0.25">
      <c r="F1547" t="s">
        <v>839</v>
      </c>
    </row>
    <row r="1548" spans="6:6" x14ac:dyDescent="0.25">
      <c r="F1548" t="s">
        <v>840</v>
      </c>
    </row>
    <row r="1549" spans="6:6" x14ac:dyDescent="0.25">
      <c r="F1549" t="s">
        <v>841</v>
      </c>
    </row>
    <row r="1550" spans="6:6" x14ac:dyDescent="0.25">
      <c r="F1550" t="s">
        <v>842</v>
      </c>
    </row>
    <row r="1551" spans="6:6" x14ac:dyDescent="0.25">
      <c r="F1551" t="s">
        <v>843</v>
      </c>
    </row>
    <row r="1552" spans="6:6" x14ac:dyDescent="0.25">
      <c r="F1552" t="s">
        <v>844</v>
      </c>
    </row>
    <row r="1553" spans="6:6" x14ac:dyDescent="0.25">
      <c r="F1553" t="s">
        <v>845</v>
      </c>
    </row>
    <row r="1554" spans="6:6" x14ac:dyDescent="0.25">
      <c r="F1554" t="s">
        <v>846</v>
      </c>
    </row>
    <row r="1555" spans="6:6" x14ac:dyDescent="0.25">
      <c r="F1555" t="s">
        <v>847</v>
      </c>
    </row>
    <row r="1556" spans="6:6" x14ac:dyDescent="0.25">
      <c r="F1556" t="s">
        <v>848</v>
      </c>
    </row>
    <row r="1557" spans="6:6" x14ac:dyDescent="0.25">
      <c r="F1557" t="s">
        <v>849</v>
      </c>
    </row>
    <row r="1558" spans="6:6" x14ac:dyDescent="0.25">
      <c r="F1558" t="s">
        <v>850</v>
      </c>
    </row>
    <row r="1559" spans="6:6" x14ac:dyDescent="0.25">
      <c r="F1559" t="s">
        <v>851</v>
      </c>
    </row>
    <row r="1560" spans="6:6" x14ac:dyDescent="0.25">
      <c r="F1560" t="s">
        <v>852</v>
      </c>
    </row>
    <row r="1561" spans="6:6" x14ac:dyDescent="0.25">
      <c r="F1561" t="s">
        <v>853</v>
      </c>
    </row>
    <row r="1562" spans="6:6" x14ac:dyDescent="0.25">
      <c r="F1562" t="s">
        <v>854</v>
      </c>
    </row>
    <row r="1563" spans="6:6" x14ac:dyDescent="0.25">
      <c r="F1563" t="s">
        <v>855</v>
      </c>
    </row>
    <row r="1564" spans="6:6" x14ac:dyDescent="0.25">
      <c r="F1564" t="s">
        <v>856</v>
      </c>
    </row>
    <row r="1565" spans="6:6" x14ac:dyDescent="0.25">
      <c r="F1565" t="s">
        <v>857</v>
      </c>
    </row>
    <row r="1566" spans="6:6" x14ac:dyDescent="0.25">
      <c r="F1566" t="s">
        <v>858</v>
      </c>
    </row>
    <row r="1567" spans="6:6" x14ac:dyDescent="0.25">
      <c r="F1567" t="s">
        <v>859</v>
      </c>
    </row>
    <row r="1568" spans="6:6" x14ac:dyDescent="0.25">
      <c r="F1568" t="s">
        <v>860</v>
      </c>
    </row>
    <row r="1569" spans="6:6" x14ac:dyDescent="0.25">
      <c r="F1569" t="s">
        <v>861</v>
      </c>
    </row>
    <row r="1570" spans="6:6" x14ac:dyDescent="0.25">
      <c r="F1570" t="s">
        <v>862</v>
      </c>
    </row>
    <row r="1571" spans="6:6" x14ac:dyDescent="0.25">
      <c r="F1571" t="s">
        <v>863</v>
      </c>
    </row>
    <row r="1572" spans="6:6" x14ac:dyDescent="0.25">
      <c r="F1572" t="s">
        <v>864</v>
      </c>
    </row>
    <row r="1573" spans="6:6" x14ac:dyDescent="0.25">
      <c r="F1573" t="s">
        <v>865</v>
      </c>
    </row>
    <row r="1574" spans="6:6" x14ac:dyDescent="0.25">
      <c r="F1574" t="s">
        <v>866</v>
      </c>
    </row>
    <row r="1575" spans="6:6" x14ac:dyDescent="0.25">
      <c r="F1575" t="s">
        <v>867</v>
      </c>
    </row>
    <row r="1576" spans="6:6" x14ac:dyDescent="0.25">
      <c r="F1576" t="s">
        <v>868</v>
      </c>
    </row>
    <row r="1577" spans="6:6" x14ac:dyDescent="0.25">
      <c r="F1577" t="s">
        <v>869</v>
      </c>
    </row>
    <row r="1578" spans="6:6" x14ac:dyDescent="0.25">
      <c r="F1578" t="s">
        <v>870</v>
      </c>
    </row>
    <row r="1579" spans="6:6" x14ac:dyDescent="0.25">
      <c r="F1579" t="s">
        <v>871</v>
      </c>
    </row>
    <row r="1580" spans="6:6" x14ac:dyDescent="0.25">
      <c r="F1580" t="s">
        <v>872</v>
      </c>
    </row>
    <row r="1581" spans="6:6" x14ac:dyDescent="0.25">
      <c r="F1581" t="s">
        <v>873</v>
      </c>
    </row>
    <row r="1582" spans="6:6" x14ac:dyDescent="0.25">
      <c r="F1582" t="s">
        <v>874</v>
      </c>
    </row>
    <row r="1583" spans="6:6" x14ac:dyDescent="0.25">
      <c r="F1583" t="s">
        <v>875</v>
      </c>
    </row>
    <row r="1584" spans="6:6" x14ac:dyDescent="0.25">
      <c r="F1584" t="s">
        <v>876</v>
      </c>
    </row>
    <row r="1585" spans="6:6" x14ac:dyDescent="0.25">
      <c r="F1585" t="s">
        <v>877</v>
      </c>
    </row>
    <row r="1586" spans="6:6" x14ac:dyDescent="0.25">
      <c r="F1586" t="s">
        <v>878</v>
      </c>
    </row>
    <row r="1587" spans="6:6" x14ac:dyDescent="0.25">
      <c r="F1587" t="s">
        <v>879</v>
      </c>
    </row>
    <row r="1588" spans="6:6" x14ac:dyDescent="0.25">
      <c r="F1588" t="s">
        <v>880</v>
      </c>
    </row>
    <row r="1589" spans="6:6" x14ac:dyDescent="0.25">
      <c r="F1589" t="s">
        <v>881</v>
      </c>
    </row>
    <row r="1590" spans="6:6" x14ac:dyDescent="0.25">
      <c r="F1590" t="s">
        <v>882</v>
      </c>
    </row>
    <row r="1591" spans="6:6" x14ac:dyDescent="0.25">
      <c r="F1591" t="s">
        <v>883</v>
      </c>
    </row>
    <row r="1592" spans="6:6" x14ac:dyDescent="0.25">
      <c r="F1592" t="s">
        <v>884</v>
      </c>
    </row>
    <row r="1593" spans="6:6" x14ac:dyDescent="0.25">
      <c r="F1593" t="s">
        <v>885</v>
      </c>
    </row>
    <row r="1594" spans="6:6" x14ac:dyDescent="0.25">
      <c r="F1594" t="s">
        <v>886</v>
      </c>
    </row>
    <row r="1595" spans="6:6" x14ac:dyDescent="0.25">
      <c r="F1595" t="s">
        <v>887</v>
      </c>
    </row>
    <row r="1596" spans="6:6" x14ac:dyDescent="0.25">
      <c r="F1596" t="s">
        <v>888</v>
      </c>
    </row>
    <row r="1597" spans="6:6" x14ac:dyDescent="0.25">
      <c r="F1597" t="s">
        <v>889</v>
      </c>
    </row>
    <row r="1598" spans="6:6" x14ac:dyDescent="0.25">
      <c r="F1598" t="s">
        <v>890</v>
      </c>
    </row>
    <row r="1599" spans="6:6" x14ac:dyDescent="0.25">
      <c r="F1599" t="s">
        <v>891</v>
      </c>
    </row>
    <row r="1600" spans="6:6" x14ac:dyDescent="0.25">
      <c r="F1600" t="s">
        <v>892</v>
      </c>
    </row>
    <row r="1601" spans="6:6" x14ac:dyDescent="0.25">
      <c r="F1601" t="s">
        <v>893</v>
      </c>
    </row>
    <row r="1602" spans="6:6" x14ac:dyDescent="0.25">
      <c r="F1602" t="s">
        <v>894</v>
      </c>
    </row>
    <row r="1603" spans="6:6" x14ac:dyDescent="0.25">
      <c r="F1603" t="s">
        <v>895</v>
      </c>
    </row>
    <row r="1604" spans="6:6" x14ac:dyDescent="0.25">
      <c r="F1604" t="s">
        <v>896</v>
      </c>
    </row>
    <row r="1605" spans="6:6" x14ac:dyDescent="0.25">
      <c r="F1605" t="s">
        <v>897</v>
      </c>
    </row>
    <row r="1606" spans="6:6" x14ac:dyDescent="0.25">
      <c r="F1606" t="s">
        <v>898</v>
      </c>
    </row>
    <row r="1607" spans="6:6" x14ac:dyDescent="0.25">
      <c r="F1607" t="s">
        <v>899</v>
      </c>
    </row>
    <row r="1608" spans="6:6" x14ac:dyDescent="0.25">
      <c r="F1608" t="s">
        <v>900</v>
      </c>
    </row>
    <row r="1609" spans="6:6" x14ac:dyDescent="0.25">
      <c r="F1609" t="s">
        <v>901</v>
      </c>
    </row>
    <row r="1610" spans="6:6" x14ac:dyDescent="0.25">
      <c r="F1610" t="s">
        <v>902</v>
      </c>
    </row>
    <row r="1611" spans="6:6" x14ac:dyDescent="0.25">
      <c r="F1611" t="s">
        <v>903</v>
      </c>
    </row>
    <row r="1612" spans="6:6" x14ac:dyDescent="0.25">
      <c r="F1612" t="s">
        <v>904</v>
      </c>
    </row>
    <row r="1613" spans="6:6" x14ac:dyDescent="0.25">
      <c r="F1613" t="s">
        <v>905</v>
      </c>
    </row>
    <row r="1614" spans="6:6" x14ac:dyDescent="0.25">
      <c r="F1614" t="s">
        <v>906</v>
      </c>
    </row>
    <row r="1615" spans="6:6" x14ac:dyDescent="0.25">
      <c r="F1615" t="s">
        <v>907</v>
      </c>
    </row>
    <row r="1616" spans="6:6" x14ac:dyDescent="0.25">
      <c r="F1616" t="s">
        <v>908</v>
      </c>
    </row>
    <row r="1617" spans="6:6" x14ac:dyDescent="0.25">
      <c r="F1617" t="s">
        <v>909</v>
      </c>
    </row>
    <row r="1618" spans="6:6" x14ac:dyDescent="0.25">
      <c r="F1618" t="s">
        <v>910</v>
      </c>
    </row>
    <row r="1619" spans="6:6" x14ac:dyDescent="0.25">
      <c r="F1619" t="s">
        <v>911</v>
      </c>
    </row>
    <row r="1620" spans="6:6" x14ac:dyDescent="0.25">
      <c r="F1620" t="s">
        <v>912</v>
      </c>
    </row>
    <row r="1621" spans="6:6" x14ac:dyDescent="0.25">
      <c r="F1621" t="s">
        <v>913</v>
      </c>
    </row>
    <row r="1622" spans="6:6" x14ac:dyDescent="0.25">
      <c r="F1622" t="s">
        <v>914</v>
      </c>
    </row>
    <row r="1623" spans="6:6" x14ac:dyDescent="0.25">
      <c r="F1623" t="s">
        <v>915</v>
      </c>
    </row>
    <row r="1624" spans="6:6" x14ac:dyDescent="0.25">
      <c r="F1624" t="s">
        <v>916</v>
      </c>
    </row>
    <row r="1625" spans="6:6" x14ac:dyDescent="0.25">
      <c r="F1625" t="s">
        <v>917</v>
      </c>
    </row>
    <row r="1626" spans="6:6" x14ac:dyDescent="0.25">
      <c r="F1626" t="s">
        <v>918</v>
      </c>
    </row>
    <row r="1627" spans="6:6" x14ac:dyDescent="0.25">
      <c r="F1627" t="s">
        <v>919</v>
      </c>
    </row>
    <row r="1628" spans="6:6" x14ac:dyDescent="0.25">
      <c r="F1628" t="s">
        <v>920</v>
      </c>
    </row>
    <row r="1629" spans="6:6" x14ac:dyDescent="0.25">
      <c r="F1629" t="s">
        <v>921</v>
      </c>
    </row>
    <row r="1630" spans="6:6" x14ac:dyDescent="0.25">
      <c r="F1630" t="s">
        <v>922</v>
      </c>
    </row>
    <row r="1631" spans="6:6" x14ac:dyDescent="0.25">
      <c r="F1631" t="s">
        <v>923</v>
      </c>
    </row>
    <row r="1632" spans="6:6" x14ac:dyDescent="0.25">
      <c r="F1632" t="s">
        <v>924</v>
      </c>
    </row>
    <row r="1633" spans="2:246" x14ac:dyDescent="0.25">
      <c r="F1633" t="s">
        <v>925</v>
      </c>
    </row>
    <row r="1634" spans="2:246" x14ac:dyDescent="0.25">
      <c r="F1634" t="s">
        <v>926</v>
      </c>
    </row>
    <row r="1635" spans="2:246" x14ac:dyDescent="0.25">
      <c r="F1635" t="s">
        <v>927</v>
      </c>
    </row>
    <row r="1636" spans="2:246" x14ac:dyDescent="0.25">
      <c r="F1636" t="s">
        <v>928</v>
      </c>
    </row>
    <row r="1637" spans="2:246" x14ac:dyDescent="0.25">
      <c r="F1637" t="s">
        <v>929</v>
      </c>
    </row>
    <row r="1638" spans="2:246" x14ac:dyDescent="0.25">
      <c r="F1638" t="s">
        <v>930</v>
      </c>
    </row>
    <row r="1639" spans="2:246" x14ac:dyDescent="0.25">
      <c r="F1639" t="s">
        <v>931</v>
      </c>
    </row>
    <row r="1640" spans="2:246" x14ac:dyDescent="0.25">
      <c r="F1640" t="s">
        <v>932</v>
      </c>
    </row>
    <row r="1641" spans="2:246" x14ac:dyDescent="0.25">
      <c r="F1641" t="s">
        <v>933</v>
      </c>
    </row>
    <row r="1642" spans="2:246" x14ac:dyDescent="0.25">
      <c r="F1642" t="s">
        <v>934</v>
      </c>
    </row>
    <row r="1643" spans="2:246" x14ac:dyDescent="0.25">
      <c r="F1643" t="s">
        <v>935</v>
      </c>
    </row>
    <row r="1644" spans="2:246" x14ac:dyDescent="0.25">
      <c r="F1644" t="s">
        <v>936</v>
      </c>
    </row>
    <row r="1645" spans="2:246" x14ac:dyDescent="0.25">
      <c r="P1645" t="s">
        <v>0</v>
      </c>
      <c r="IF1645" t="s">
        <v>1</v>
      </c>
      <c r="IG1645" t="s">
        <v>2</v>
      </c>
      <c r="IH1645" t="s">
        <v>3</v>
      </c>
      <c r="II1645" t="s">
        <v>4</v>
      </c>
      <c r="IK1645">
        <v>1</v>
      </c>
      <c r="IL1645">
        <v>1</v>
      </c>
    </row>
    <row r="1647" spans="2:246" x14ac:dyDescent="0.25">
      <c r="B1647" t="s">
        <v>5</v>
      </c>
      <c r="T1647" t="e">
        <f>[1]Позичальник!W3</f>
        <v>#REF!</v>
      </c>
      <c r="AL1647" t="s">
        <v>6</v>
      </c>
      <c r="AO1647" t="e">
        <f>Ystanova</f>
        <v>#NAME?</v>
      </c>
    </row>
    <row r="1649" spans="1:41" x14ac:dyDescent="0.25">
      <c r="B1649" t="s">
        <v>7</v>
      </c>
    </row>
    <row r="1650" spans="1:41" x14ac:dyDescent="0.25">
      <c r="B1650" t="s">
        <v>8</v>
      </c>
      <c r="H1650" t="s">
        <v>9</v>
      </c>
      <c r="N1650" t="s">
        <v>10</v>
      </c>
      <c r="X1650" t="s">
        <v>11</v>
      </c>
      <c r="AB1650" t="s">
        <v>12</v>
      </c>
    </row>
    <row r="1651" spans="1:41" x14ac:dyDescent="0.25">
      <c r="B1651" t="s">
        <v>13</v>
      </c>
      <c r="H1651" t="s">
        <v>14</v>
      </c>
      <c r="N1651" t="s">
        <v>15</v>
      </c>
      <c r="X1651" s="1">
        <v>26215</v>
      </c>
      <c r="AB1651">
        <v>2621412765</v>
      </c>
    </row>
    <row r="1652" spans="1:41" x14ac:dyDescent="0.25">
      <c r="G1652" t="s">
        <v>16</v>
      </c>
    </row>
    <row r="1653" spans="1:41" x14ac:dyDescent="0.25">
      <c r="B1653" t="s">
        <v>17</v>
      </c>
      <c r="G1653" t="s">
        <v>18</v>
      </c>
      <c r="AA1653" t="s">
        <v>19</v>
      </c>
    </row>
    <row r="1654" spans="1:41" x14ac:dyDescent="0.25">
      <c r="A1654" t="b">
        <v>0</v>
      </c>
      <c r="B1654" t="s">
        <v>20</v>
      </c>
      <c r="G1654" t="s">
        <v>16</v>
      </c>
      <c r="AO1654" t="s">
        <v>21</v>
      </c>
    </row>
    <row r="1655" spans="1:41" x14ac:dyDescent="0.25">
      <c r="B1655" t="s">
        <v>22</v>
      </c>
    </row>
    <row r="1656" spans="1:41" x14ac:dyDescent="0.25">
      <c r="B1656" t="s">
        <v>23</v>
      </c>
    </row>
    <row r="1657" spans="1:41" x14ac:dyDescent="0.25">
      <c r="A1657" t="s">
        <v>24</v>
      </c>
      <c r="B1657" t="s">
        <v>25</v>
      </c>
      <c r="H1657" t="s">
        <v>26</v>
      </c>
      <c r="K1657" t="s">
        <v>27</v>
      </c>
      <c r="O1657" t="s">
        <v>28</v>
      </c>
      <c r="S1657" t="s">
        <v>29</v>
      </c>
    </row>
    <row r="1658" spans="1:41" x14ac:dyDescent="0.25">
      <c r="B1658" t="s">
        <v>22</v>
      </c>
      <c r="H1658" t="s">
        <v>30</v>
      </c>
      <c r="K1658" t="s">
        <v>31</v>
      </c>
      <c r="O1658" s="1">
        <v>36048</v>
      </c>
      <c r="S1658" t="s">
        <v>32</v>
      </c>
    </row>
    <row r="1660" spans="1:41" x14ac:dyDescent="0.25">
      <c r="B1660" t="s">
        <v>33</v>
      </c>
    </row>
    <row r="1661" spans="1:41" x14ac:dyDescent="0.25">
      <c r="B1661" t="s">
        <v>34</v>
      </c>
      <c r="E1661" t="s">
        <v>35</v>
      </c>
      <c r="K1661" t="s">
        <v>36</v>
      </c>
      <c r="Q1661" t="s">
        <v>37</v>
      </c>
      <c r="X1661" t="s">
        <v>38</v>
      </c>
      <c r="AE1661" t="s">
        <v>39</v>
      </c>
      <c r="AH1661" t="s">
        <v>40</v>
      </c>
      <c r="AK1661" t="s">
        <v>41</v>
      </c>
    </row>
    <row r="1662" spans="1:41" x14ac:dyDescent="0.25">
      <c r="E1662" t="s">
        <v>42</v>
      </c>
      <c r="Q1662" t="e">
        <f>PozAdressReestracii3</f>
        <v>#NAME?</v>
      </c>
      <c r="X1662" t="e">
        <f>[1]Позичальник!Y18</f>
        <v>#REF!</v>
      </c>
      <c r="AE1662" t="s">
        <v>43</v>
      </c>
      <c r="AK1662" t="s">
        <v>44</v>
      </c>
    </row>
    <row r="1664" spans="1:41" x14ac:dyDescent="0.25">
      <c r="B1664" t="s">
        <v>45</v>
      </c>
    </row>
    <row r="1665" spans="2:40" x14ac:dyDescent="0.25">
      <c r="B1665" t="s">
        <v>34</v>
      </c>
      <c r="E1665" t="s">
        <v>35</v>
      </c>
      <c r="K1665" t="s">
        <v>36</v>
      </c>
      <c r="Q1665" t="s">
        <v>37</v>
      </c>
      <c r="X1665" t="s">
        <v>38</v>
      </c>
      <c r="AE1665" t="s">
        <v>39</v>
      </c>
      <c r="AH1665" t="s">
        <v>40</v>
      </c>
      <c r="AK1665" t="s">
        <v>41</v>
      </c>
      <c r="AN1665" t="s">
        <v>46</v>
      </c>
    </row>
    <row r="1666" spans="2:40" x14ac:dyDescent="0.25">
      <c r="E1666" t="s">
        <v>42</v>
      </c>
      <c r="Q1666" t="s">
        <v>47</v>
      </c>
      <c r="X1666" t="s">
        <v>48</v>
      </c>
      <c r="AE1666" t="s">
        <v>43</v>
      </c>
      <c r="AK1666" t="s">
        <v>44</v>
      </c>
      <c r="AN1666" t="s">
        <v>49</v>
      </c>
    </row>
    <row r="1672" spans="2:40" x14ac:dyDescent="0.25">
      <c r="B1672" t="s">
        <v>50</v>
      </c>
    </row>
    <row r="1673" spans="2:40" x14ac:dyDescent="0.25">
      <c r="B1673" t="s">
        <v>51</v>
      </c>
      <c r="H1673" t="s">
        <v>52</v>
      </c>
      <c r="N1673" t="s">
        <v>53</v>
      </c>
      <c r="T1673" t="s">
        <v>54</v>
      </c>
      <c r="Z1673" t="s">
        <v>55</v>
      </c>
      <c r="AF1673" t="s">
        <v>56</v>
      </c>
    </row>
    <row r="1676" spans="2:40" x14ac:dyDescent="0.25">
      <c r="B1676" t="s">
        <v>57</v>
      </c>
      <c r="I1676" t="s">
        <v>58</v>
      </c>
      <c r="S1676" t="s">
        <v>59</v>
      </c>
      <c r="AC1676" t="s">
        <v>60</v>
      </c>
    </row>
    <row r="1677" spans="2:40" x14ac:dyDescent="0.25">
      <c r="B1677" t="s">
        <v>61</v>
      </c>
      <c r="I1677" t="s">
        <v>62</v>
      </c>
      <c r="S1677" t="s">
        <v>21</v>
      </c>
      <c r="AC1677" t="s">
        <v>21</v>
      </c>
    </row>
    <row r="1679" spans="2:40" x14ac:dyDescent="0.25">
      <c r="B1679" t="s">
        <v>63</v>
      </c>
    </row>
    <row r="1680" spans="2:40" x14ac:dyDescent="0.25">
      <c r="B1680" t="s">
        <v>8</v>
      </c>
      <c r="H1680" t="s">
        <v>9</v>
      </c>
      <c r="N1680" t="s">
        <v>10</v>
      </c>
      <c r="T1680" t="s">
        <v>64</v>
      </c>
      <c r="AA1680" t="s">
        <v>65</v>
      </c>
      <c r="AI1680" t="s">
        <v>11</v>
      </c>
      <c r="AM1680" t="s">
        <v>12</v>
      </c>
    </row>
    <row r="1689" spans="2:33" x14ac:dyDescent="0.25">
      <c r="B1689" t="s">
        <v>66</v>
      </c>
    </row>
    <row r="1690" spans="2:33" x14ac:dyDescent="0.25">
      <c r="B1690" t="s">
        <v>67</v>
      </c>
      <c r="J1690" t="s">
        <v>68</v>
      </c>
      <c r="R1690" t="s">
        <v>69</v>
      </c>
    </row>
    <row r="1695" spans="2:33" x14ac:dyDescent="0.25">
      <c r="AG1695" t="s">
        <v>70</v>
      </c>
    </row>
    <row r="1696" spans="2:33" x14ac:dyDescent="0.25">
      <c r="B1696" t="s">
        <v>71</v>
      </c>
    </row>
    <row r="1698" spans="2:36" x14ac:dyDescent="0.25">
      <c r="B1698" t="s">
        <v>72</v>
      </c>
    </row>
    <row r="1699" spans="2:36" x14ac:dyDescent="0.25">
      <c r="B1699" t="s">
        <v>8</v>
      </c>
      <c r="H1699" t="s">
        <v>9</v>
      </c>
      <c r="N1699" t="s">
        <v>10</v>
      </c>
      <c r="X1699" t="s">
        <v>11</v>
      </c>
      <c r="AB1699" t="s">
        <v>12</v>
      </c>
    </row>
    <row r="1700" spans="2:36" x14ac:dyDescent="0.25">
      <c r="B1700" t="e">
        <f>Familiya</f>
        <v>#NAME?</v>
      </c>
      <c r="H1700" t="e">
        <f>Imya</f>
        <v>#NAME?</v>
      </c>
      <c r="N1700" t="e">
        <f>Otchestvo</f>
        <v>#NAME?</v>
      </c>
      <c r="X1700" s="1">
        <v>25509</v>
      </c>
      <c r="AB1700" t="e">
        <f>[1]Позичальник!AC7</f>
        <v>#REF!</v>
      </c>
    </row>
    <row r="1702" spans="2:36" x14ac:dyDescent="0.25">
      <c r="B1702" t="s">
        <v>23</v>
      </c>
    </row>
    <row r="1703" spans="2:36" x14ac:dyDescent="0.25">
      <c r="B1703" t="s">
        <v>25</v>
      </c>
      <c r="H1703" t="s">
        <v>26</v>
      </c>
      <c r="K1703" t="s">
        <v>27</v>
      </c>
      <c r="O1703" t="s">
        <v>28</v>
      </c>
      <c r="S1703" t="s">
        <v>29</v>
      </c>
      <c r="AJ1703" t="s">
        <v>73</v>
      </c>
    </row>
    <row r="1704" spans="2:36" x14ac:dyDescent="0.25">
      <c r="B1704" t="s">
        <v>22</v>
      </c>
      <c r="H1704" t="s">
        <v>30</v>
      </c>
      <c r="K1704" t="s">
        <v>74</v>
      </c>
      <c r="O1704" s="1">
        <v>35164</v>
      </c>
      <c r="S1704" t="e">
        <f>[1]Позичальник!S14</f>
        <v>#REF!</v>
      </c>
      <c r="AJ1704" t="e">
        <f>[1]Позичальник!B90</f>
        <v>#REF!</v>
      </c>
    </row>
    <row r="1705" spans="2:36" x14ac:dyDescent="0.25">
      <c r="B1705" t="s">
        <v>22</v>
      </c>
    </row>
    <row r="1707" spans="2:36" x14ac:dyDescent="0.25">
      <c r="B1707" t="s">
        <v>75</v>
      </c>
    </row>
    <row r="1708" spans="2:36" x14ac:dyDescent="0.25">
      <c r="B1708" t="s">
        <v>76</v>
      </c>
      <c r="N1708" t="s">
        <v>77</v>
      </c>
      <c r="AF1708" t="s">
        <v>78</v>
      </c>
    </row>
    <row r="1709" spans="2:36" x14ac:dyDescent="0.25">
      <c r="B1709" t="e">
        <f>PozKredProdykt</f>
        <v>#NAME?</v>
      </c>
      <c r="N1709" t="e">
        <f>[1]Позичальник!N65</f>
        <v>#REF!</v>
      </c>
      <c r="AF1709" t="e">
        <f>[1]Позичальник!AD65</f>
        <v>#REF!</v>
      </c>
    </row>
    <row r="1711" spans="2:36" x14ac:dyDescent="0.25">
      <c r="B1711" t="s">
        <v>79</v>
      </c>
      <c r="T1711" t="s">
        <v>80</v>
      </c>
    </row>
    <row r="1712" spans="2:36" x14ac:dyDescent="0.25">
      <c r="B1712" t="e">
        <f>PozKredPovnaVartist</f>
        <v>#NAME?</v>
      </c>
      <c r="T1712" t="e">
        <f>PozKredVlasniKoshtu</f>
        <v>#NAME?</v>
      </c>
    </row>
    <row r="1714" spans="2:49" x14ac:dyDescent="0.25">
      <c r="B1714" t="s">
        <v>81</v>
      </c>
    </row>
    <row r="1715" spans="2:49" x14ac:dyDescent="0.25">
      <c r="B1715" t="s">
        <v>82</v>
      </c>
      <c r="L1715" t="s">
        <v>83</v>
      </c>
      <c r="P1715" t="s">
        <v>84</v>
      </c>
      <c r="U1715" t="s">
        <v>85</v>
      </c>
      <c r="AF1715" t="s">
        <v>86</v>
      </c>
      <c r="AW1715" t="s">
        <v>87</v>
      </c>
    </row>
    <row r="1716" spans="2:49" x14ac:dyDescent="0.25">
      <c r="B1716" t="e">
        <f>PozKredSumm1</f>
        <v>#NAME?</v>
      </c>
      <c r="L1716" t="e">
        <f>PozKredStavka1</f>
        <v>#NAME?</v>
      </c>
      <c r="P1716" t="e">
        <f>PozKredSrok1</f>
        <v>#NAME?</v>
      </c>
      <c r="U1716" t="e">
        <f>PozKredGrafik1</f>
        <v>#NAME?</v>
      </c>
      <c r="AF1716" t="e">
        <f>ПозичальникРозмірАвансу</f>
        <v>#NAME?</v>
      </c>
      <c r="AW1716" t="e">
        <f>PozKredValute1</f>
        <v>#NAME?</v>
      </c>
    </row>
    <row r="1717" spans="2:49" x14ac:dyDescent="0.25">
      <c r="L1717" t="s">
        <v>88</v>
      </c>
      <c r="P1717" t="s">
        <v>89</v>
      </c>
      <c r="U1717" t="s">
        <v>90</v>
      </c>
      <c r="Z1717" t="s">
        <v>91</v>
      </c>
      <c r="AF1717" t="s">
        <v>92</v>
      </c>
    </row>
    <row r="1718" spans="2:49" x14ac:dyDescent="0.25">
      <c r="L1718" t="e">
        <f>PozTipKredStavki1</f>
        <v>#NAME?</v>
      </c>
      <c r="P1718" t="e">
        <f>PozTerminDiiKredStavki1</f>
        <v>#NAME?</v>
      </c>
      <c r="U1718" t="e">
        <f>PozBazaUIRDKredStavki1</f>
        <v>#NAME?</v>
      </c>
      <c r="Z1718" t="e">
        <f>PozMarzhaKredStavki1</f>
        <v>#NAME?</v>
      </c>
      <c r="AF1718" t="e">
        <f>[1]Позичальник!U74</f>
        <v>#REF!</v>
      </c>
    </row>
    <row r="1719" spans="2:49" x14ac:dyDescent="0.25">
      <c r="B1719" t="s">
        <v>93</v>
      </c>
    </row>
    <row r="1720" spans="2:49" x14ac:dyDescent="0.25">
      <c r="B1720" t="s">
        <v>82</v>
      </c>
      <c r="L1720" t="s">
        <v>83</v>
      </c>
      <c r="P1720" t="s">
        <v>84</v>
      </c>
      <c r="U1720" t="s">
        <v>85</v>
      </c>
      <c r="AW1720" t="s">
        <v>87</v>
      </c>
    </row>
    <row r="1721" spans="2:49" x14ac:dyDescent="0.25">
      <c r="B1721" t="e">
        <f>PozKredSumm2</f>
        <v>#NAME?</v>
      </c>
      <c r="L1721" t="e">
        <f>PozKredStavka2</f>
        <v>#NAME?</v>
      </c>
      <c r="P1721" t="e">
        <f>PozKredSrok2</f>
        <v>#NAME?</v>
      </c>
      <c r="U1721" t="e">
        <f>PozKredGrafik2</f>
        <v>#NAME?</v>
      </c>
      <c r="AW1721" t="e">
        <f>PozKredValute2</f>
        <v>#NAME?</v>
      </c>
    </row>
    <row r="1722" spans="2:49" x14ac:dyDescent="0.25">
      <c r="B1722" t="s">
        <v>94</v>
      </c>
      <c r="AP1722" t="s">
        <v>95</v>
      </c>
    </row>
    <row r="1723" spans="2:49" x14ac:dyDescent="0.25">
      <c r="B1723" t="s">
        <v>96</v>
      </c>
      <c r="L1723" t="s">
        <v>97</v>
      </c>
      <c r="T1723" t="s">
        <v>98</v>
      </c>
      <c r="AJ1723" t="s">
        <v>99</v>
      </c>
    </row>
    <row r="1724" spans="2:49" x14ac:dyDescent="0.25">
      <c r="B1724" t="e">
        <f>PozKredZabesp1</f>
        <v>#NAME?</v>
      </c>
      <c r="L1724" t="e">
        <f>PozKredZabesp2</f>
        <v>#NAME?</v>
      </c>
      <c r="T1724" t="e">
        <f>PozKredZabesp3</f>
        <v>#NAME?</v>
      </c>
      <c r="AJ1724" t="e">
        <f>PozKredZabesp4</f>
        <v>#NAME?</v>
      </c>
      <c r="AP1724" t="e">
        <f>PozKredZabesp5</f>
        <v>#NAME?</v>
      </c>
    </row>
    <row r="1727" spans="2:49" x14ac:dyDescent="0.25">
      <c r="B1727" t="s">
        <v>100</v>
      </c>
    </row>
    <row r="1728" spans="2:49" x14ac:dyDescent="0.25">
      <c r="B1728" t="s">
        <v>101</v>
      </c>
    </row>
    <row r="1729" spans="2:43" x14ac:dyDescent="0.25">
      <c r="B1729" t="s">
        <v>102</v>
      </c>
      <c r="I1729" t="s">
        <v>103</v>
      </c>
      <c r="R1729" t="s">
        <v>104</v>
      </c>
      <c r="X1729" t="s">
        <v>105</v>
      </c>
      <c r="AD1729" t="s">
        <v>106</v>
      </c>
      <c r="AM1729" t="s">
        <v>107</v>
      </c>
      <c r="AQ1729" t="s">
        <v>108</v>
      </c>
    </row>
    <row r="1730" spans="2:43" x14ac:dyDescent="0.25">
      <c r="B1730" t="s">
        <v>109</v>
      </c>
      <c r="I1730" t="s">
        <v>21</v>
      </c>
      <c r="R1730" t="s">
        <v>21</v>
      </c>
      <c r="X1730" t="s">
        <v>21</v>
      </c>
    </row>
    <row r="1732" spans="2:43" x14ac:dyDescent="0.25">
      <c r="B1732" t="s">
        <v>110</v>
      </c>
    </row>
    <row r="1733" spans="2:43" x14ac:dyDescent="0.25">
      <c r="B1733" t="s">
        <v>111</v>
      </c>
      <c r="I1733" t="s">
        <v>112</v>
      </c>
      <c r="N1733" t="s">
        <v>113</v>
      </c>
      <c r="U1733" t="s">
        <v>114</v>
      </c>
      <c r="AC1733" t="s">
        <v>115</v>
      </c>
      <c r="AP1733" t="s">
        <v>116</v>
      </c>
    </row>
    <row r="1734" spans="2:43" x14ac:dyDescent="0.25">
      <c r="B1734" t="s">
        <v>117</v>
      </c>
      <c r="I1734" t="s">
        <v>118</v>
      </c>
      <c r="N1734" t="s">
        <v>47</v>
      </c>
      <c r="U1734" t="s">
        <v>119</v>
      </c>
      <c r="AC1734" t="s">
        <v>120</v>
      </c>
      <c r="AP1734" t="s">
        <v>121</v>
      </c>
    </row>
    <row r="1744" spans="2:43" x14ac:dyDescent="0.25">
      <c r="B1744" t="s">
        <v>122</v>
      </c>
    </row>
    <row r="1745" spans="2:18" x14ac:dyDescent="0.25">
      <c r="B1745" t="s">
        <v>123</v>
      </c>
    </row>
    <row r="1748" spans="2:18" x14ac:dyDescent="0.25">
      <c r="B1748" t="s">
        <v>124</v>
      </c>
      <c r="R1748" t="s">
        <v>125</v>
      </c>
    </row>
    <row r="1787" spans="2:37" x14ac:dyDescent="0.25">
      <c r="B1787" t="s">
        <v>126</v>
      </c>
    </row>
    <row r="1788" spans="2:37" x14ac:dyDescent="0.25">
      <c r="B1788" t="s">
        <v>127</v>
      </c>
      <c r="AK1788" t="s">
        <v>128</v>
      </c>
    </row>
    <row r="1789" spans="2:37" x14ac:dyDescent="0.25">
      <c r="B1789" t="s">
        <v>129</v>
      </c>
      <c r="Q1789">
        <v>28143.15</v>
      </c>
      <c r="W1789" t="s">
        <v>130</v>
      </c>
      <c r="AF1789">
        <v>5487.91</v>
      </c>
    </row>
    <row r="1791" spans="2:37" x14ac:dyDescent="0.25">
      <c r="B1791" t="s">
        <v>131</v>
      </c>
      <c r="W1791" t="s">
        <v>132</v>
      </c>
    </row>
    <row r="1793" spans="2:32" x14ac:dyDescent="0.25">
      <c r="B1793" t="s">
        <v>133</v>
      </c>
      <c r="W1793" t="s">
        <v>134</v>
      </c>
      <c r="AF1793">
        <v>5250</v>
      </c>
    </row>
    <row r="1795" spans="2:32" x14ac:dyDescent="0.25">
      <c r="B1795" t="s">
        <v>135</v>
      </c>
      <c r="W1795" t="s">
        <v>136</v>
      </c>
    </row>
    <row r="1797" spans="2:32" x14ac:dyDescent="0.25">
      <c r="B1797" t="s">
        <v>137</v>
      </c>
      <c r="W1797" t="s">
        <v>138</v>
      </c>
    </row>
    <row r="1798" spans="2:32" x14ac:dyDescent="0.25">
      <c r="B1798" t="s">
        <v>139</v>
      </c>
    </row>
    <row r="1800" spans="2:32" x14ac:dyDescent="0.25">
      <c r="B1800" t="s">
        <v>140</v>
      </c>
      <c r="Q1800" t="e">
        <f>Поручитель1Дохід1+Поручитель1Дохід2+Поручитель1Дохід3+Поручитель1Дохід4+Поручитель1Дохід5</f>
        <v>#NAME?</v>
      </c>
      <c r="W1800" t="s">
        <v>141</v>
      </c>
      <c r="AF1800" t="e">
        <f>Поручитель1Витрати1+Поручитель1Витрати2+Поручитель1Витрати3+Поручитель1Витрати4+Поручитель1Витрати5</f>
        <v>#NAME?</v>
      </c>
    </row>
    <row r="1802" spans="2:32" x14ac:dyDescent="0.25">
      <c r="B1802" t="s">
        <v>142</v>
      </c>
      <c r="Q1802" t="e">
        <f>SUM(Q156,V156)</f>
        <v>#NAME?</v>
      </c>
    </row>
    <row r="1804" spans="2:32" x14ac:dyDescent="0.25">
      <c r="B1804" t="s">
        <v>143</v>
      </c>
    </row>
    <row r="1806" spans="2:32" x14ac:dyDescent="0.25">
      <c r="B1806" t="s">
        <v>130</v>
      </c>
    </row>
    <row r="1808" spans="2:32" x14ac:dyDescent="0.25">
      <c r="B1808" t="s">
        <v>132</v>
      </c>
    </row>
    <row r="1810" spans="2:44" x14ac:dyDescent="0.25">
      <c r="B1810" t="s">
        <v>134</v>
      </c>
    </row>
    <row r="1812" spans="2:44" x14ac:dyDescent="0.25">
      <c r="B1812" t="s">
        <v>136</v>
      </c>
    </row>
    <row r="1814" spans="2:44" x14ac:dyDescent="0.25">
      <c r="B1814" t="s">
        <v>138</v>
      </c>
    </row>
    <row r="1817" spans="2:44" x14ac:dyDescent="0.25">
      <c r="B1817" t="s">
        <v>141</v>
      </c>
      <c r="Q1817">
        <f>SUM(Q162,Q164,Q166,Q168,Q170)</f>
        <v>0</v>
      </c>
      <c r="V1817">
        <f>SUM(V162,V164,V166,V168,V170)</f>
        <v>0</v>
      </c>
    </row>
    <row r="1819" spans="2:44" x14ac:dyDescent="0.25">
      <c r="B1819" t="s">
        <v>144</v>
      </c>
    </row>
    <row r="1820" spans="2:44" x14ac:dyDescent="0.25">
      <c r="B1820" t="s">
        <v>145</v>
      </c>
      <c r="G1820" t="s">
        <v>146</v>
      </c>
      <c r="L1820" t="s">
        <v>147</v>
      </c>
      <c r="P1820" t="s">
        <v>148</v>
      </c>
      <c r="T1820" t="s">
        <v>149</v>
      </c>
      <c r="W1820" t="s">
        <v>150</v>
      </c>
      <c r="AA1820" t="s">
        <v>151</v>
      </c>
      <c r="AE1820" t="s">
        <v>83</v>
      </c>
      <c r="AH1820" t="s">
        <v>152</v>
      </c>
      <c r="AJ1820" t="s">
        <v>153</v>
      </c>
      <c r="AN1820" t="s">
        <v>154</v>
      </c>
      <c r="AR1820" t="s">
        <v>155</v>
      </c>
    </row>
    <row r="1821" spans="2:44" x14ac:dyDescent="0.25">
      <c r="B1821" t="s">
        <v>156</v>
      </c>
      <c r="G1821" t="s">
        <v>157</v>
      </c>
      <c r="L1821" t="s">
        <v>158</v>
      </c>
      <c r="P1821" t="s">
        <v>159</v>
      </c>
      <c r="T1821" t="s">
        <v>160</v>
      </c>
      <c r="X1821" t="s">
        <v>21</v>
      </c>
      <c r="AA1821" t="s">
        <v>161</v>
      </c>
      <c r="AE1821">
        <v>46.8</v>
      </c>
      <c r="AH1821" s="1">
        <v>44839</v>
      </c>
      <c r="AK1821" s="1">
        <v>72686</v>
      </c>
      <c r="AN1821">
        <v>350</v>
      </c>
      <c r="AR1821">
        <v>0</v>
      </c>
    </row>
    <row r="1823" spans="2:44" x14ac:dyDescent="0.25">
      <c r="B1823" t="s">
        <v>156</v>
      </c>
      <c r="G1823" t="s">
        <v>157</v>
      </c>
      <c r="L1823" t="s">
        <v>158</v>
      </c>
      <c r="P1823" t="s">
        <v>159</v>
      </c>
      <c r="T1823" t="s">
        <v>160</v>
      </c>
      <c r="X1823" t="s">
        <v>21</v>
      </c>
      <c r="AA1823" t="s">
        <v>161</v>
      </c>
      <c r="AE1823">
        <v>46.8</v>
      </c>
      <c r="AH1823" s="1">
        <v>44839</v>
      </c>
      <c r="AK1823" s="1">
        <v>72320</v>
      </c>
      <c r="AN1823">
        <v>350</v>
      </c>
      <c r="AR1823">
        <v>0</v>
      </c>
    </row>
    <row r="1825" spans="2:44" x14ac:dyDescent="0.25">
      <c r="B1825" t="s">
        <v>162</v>
      </c>
      <c r="G1825" t="s">
        <v>157</v>
      </c>
      <c r="L1825" t="s">
        <v>158</v>
      </c>
      <c r="P1825" t="s">
        <v>159</v>
      </c>
      <c r="T1825" t="s">
        <v>163</v>
      </c>
      <c r="X1825" t="s">
        <v>21</v>
      </c>
      <c r="AA1825" t="s">
        <v>161</v>
      </c>
      <c r="AE1825">
        <v>46.8</v>
      </c>
      <c r="AH1825" t="s">
        <v>164</v>
      </c>
      <c r="AK1825" s="1">
        <v>45227</v>
      </c>
      <c r="AN1825">
        <v>5250</v>
      </c>
      <c r="AR1825">
        <v>0</v>
      </c>
    </row>
    <row r="1831" spans="2:44" x14ac:dyDescent="0.25">
      <c r="B1831" t="s">
        <v>165</v>
      </c>
    </row>
    <row r="1832" spans="2:44" x14ac:dyDescent="0.25">
      <c r="B1832" t="s">
        <v>166</v>
      </c>
      <c r="J1832" t="s">
        <v>167</v>
      </c>
      <c r="O1832" t="s">
        <v>168</v>
      </c>
      <c r="U1832" t="s">
        <v>169</v>
      </c>
      <c r="AE1832" t="s">
        <v>170</v>
      </c>
      <c r="AM1832" t="s">
        <v>171</v>
      </c>
    </row>
    <row r="1845" spans="2:28" x14ac:dyDescent="0.25">
      <c r="B1845" t="s">
        <v>172</v>
      </c>
    </row>
    <row r="1846" spans="2:28" x14ac:dyDescent="0.25">
      <c r="B1846" t="s">
        <v>173</v>
      </c>
      <c r="J1846" t="s">
        <v>174</v>
      </c>
      <c r="AB1846" t="s">
        <v>175</v>
      </c>
    </row>
    <row r="1855" spans="2:28" x14ac:dyDescent="0.25">
      <c r="B1855" t="s">
        <v>176</v>
      </c>
      <c r="O1855" t="s">
        <v>177</v>
      </c>
      <c r="X1855" t="s">
        <v>178</v>
      </c>
    </row>
    <row r="1858" spans="2:35" x14ac:dyDescent="0.25">
      <c r="B1858" t="s">
        <v>179</v>
      </c>
    </row>
    <row r="1861" spans="2:35" x14ac:dyDescent="0.25">
      <c r="B1861" t="s">
        <v>8</v>
      </c>
      <c r="H1861" t="s">
        <v>9</v>
      </c>
      <c r="N1861" t="s">
        <v>10</v>
      </c>
      <c r="X1861" t="s">
        <v>11</v>
      </c>
      <c r="AB1861" t="s">
        <v>12</v>
      </c>
    </row>
    <row r="1864" spans="2:35" x14ac:dyDescent="0.25">
      <c r="B1864" t="s">
        <v>23</v>
      </c>
    </row>
    <row r="1865" spans="2:35" x14ac:dyDescent="0.25">
      <c r="B1865" t="s">
        <v>25</v>
      </c>
      <c r="H1865" t="s">
        <v>26</v>
      </c>
      <c r="K1865" t="s">
        <v>27</v>
      </c>
      <c r="O1865" t="s">
        <v>28</v>
      </c>
      <c r="S1865" t="s">
        <v>29</v>
      </c>
    </row>
    <row r="1868" spans="2:35" x14ac:dyDescent="0.25">
      <c r="B1868" t="s">
        <v>45</v>
      </c>
    </row>
    <row r="1869" spans="2:35" x14ac:dyDescent="0.25">
      <c r="B1869" t="s">
        <v>34</v>
      </c>
      <c r="F1869" t="s">
        <v>35</v>
      </c>
      <c r="L1869" t="s">
        <v>180</v>
      </c>
      <c r="S1869" t="s">
        <v>181</v>
      </c>
      <c r="Z1869" t="s">
        <v>39</v>
      </c>
      <c r="AC1869" t="s">
        <v>40</v>
      </c>
      <c r="AF1869" t="s">
        <v>41</v>
      </c>
      <c r="AI1869" t="s">
        <v>182</v>
      </c>
    </row>
    <row r="1877" spans="2:2" x14ac:dyDescent="0.25">
      <c r="B1877" t="s">
        <v>183</v>
      </c>
    </row>
    <row r="1878" spans="2:2" x14ac:dyDescent="0.25">
      <c r="B1878" t="s">
        <v>184</v>
      </c>
    </row>
    <row r="1880" spans="2:2" x14ac:dyDescent="0.25">
      <c r="B1880" t="s">
        <v>185</v>
      </c>
    </row>
    <row r="1884" spans="2:2" x14ac:dyDescent="0.25">
      <c r="B1884" t="s">
        <v>186</v>
      </c>
    </row>
    <row r="1885" spans="2:2" x14ac:dyDescent="0.25">
      <c r="B1885" t="e">
        <f>"1. Підписанням цієї Заявки поручителя (майнового поручителя) Поручитель/Майновий поручитель  -  " &amp; PorPraizvushe &amp; " " &amp; PorImya &amp; " " &amp; PorPobatkovi &amp; ","</f>
        <v>#NAME?</v>
      </c>
    </row>
    <row r="1886" spans="2:2" x14ac:dyDescent="0.25">
      <c r="B1886" t="s">
        <v>187</v>
      </c>
    </row>
    <row r="1887" spans="2:2" x14ac:dyDescent="0.25">
      <c r="B1887" t="s">
        <v>188</v>
      </c>
    </row>
    <row r="1888" spans="2:2" x14ac:dyDescent="0.25">
      <c r="B1888" t="s">
        <v>189</v>
      </c>
    </row>
    <row r="1890" spans="2:46" x14ac:dyDescent="0.25">
      <c r="B1890" t="s">
        <v>190</v>
      </c>
    </row>
    <row r="1892" spans="2:46" x14ac:dyDescent="0.25">
      <c r="B1892" t="e">
        <f>PorPraizvushe&amp;" "&amp;PorImya&amp;" "&amp;PorPobatkovi</f>
        <v>#NAME?</v>
      </c>
      <c r="R1892">
        <f ca="1">TODAY()</f>
        <v>45148</v>
      </c>
    </row>
    <row r="1893" spans="2:46" x14ac:dyDescent="0.25">
      <c r="B1893" t="s">
        <v>191</v>
      </c>
    </row>
    <row r="1894" spans="2:46" x14ac:dyDescent="0.25">
      <c r="B1894" t="str">
        <f>IF(AH56="Так",PorDrygunaPrizvushe&amp;" "&amp;PorDrygunaImya&amp;" "&amp;PorDrygunaPoBatkovi,"")</f>
        <v/>
      </c>
      <c r="R1894" t="str">
        <f ca="1">IF(AH56="Так",TODAY(),"")</f>
        <v/>
      </c>
    </row>
    <row r="1895" spans="2:46" x14ac:dyDescent="0.25">
      <c r="B1895" t="s">
        <v>192</v>
      </c>
    </row>
    <row r="1896" spans="2:46" x14ac:dyDescent="0.25">
      <c r="B1896" t="e">
        <f>AH260</f>
        <v>#NAME?</v>
      </c>
      <c r="R1896">
        <f ca="1">TODAY()</f>
        <v>45148</v>
      </c>
    </row>
    <row r="1897" spans="2:46" x14ac:dyDescent="0.25">
      <c r="B1897" t="s">
        <v>193</v>
      </c>
      <c r="AT1897" t="e">
        <f>ID_ok</f>
        <v>#NAME?</v>
      </c>
    </row>
    <row r="1900" spans="2:46" x14ac:dyDescent="0.25">
      <c r="B1900" t="s">
        <v>194</v>
      </c>
    </row>
    <row r="1901" spans="2:46" x14ac:dyDescent="0.25">
      <c r="E1901" t="s">
        <v>195</v>
      </c>
      <c r="S1901" t="s">
        <v>196</v>
      </c>
      <c r="AH1901" t="s">
        <v>197</v>
      </c>
    </row>
    <row r="1902" spans="2:46" x14ac:dyDescent="0.25">
      <c r="E1902" t="e">
        <f>[1]Позичальник!#REF!</f>
        <v>#REF!</v>
      </c>
      <c r="S1902" t="e">
        <f>Email_KerivnukaViddilu</f>
        <v>#NAME?</v>
      </c>
      <c r="AH1902" t="e">
        <f>Email_SpecViddilu</f>
        <v>#NAME?</v>
      </c>
    </row>
    <row r="1903" spans="2:46" x14ac:dyDescent="0.25">
      <c r="S1903" t="s">
        <v>198</v>
      </c>
      <c r="AH1903" t="s">
        <v>199</v>
      </c>
    </row>
    <row r="1904" spans="2:46" x14ac:dyDescent="0.25">
      <c r="S1904" t="e">
        <f>PIB_KerivnukaViddilu</f>
        <v>#NAME?</v>
      </c>
      <c r="AH1904" t="e">
        <f>PIB_SpecViddilu</f>
        <v>#NAME?</v>
      </c>
    </row>
    <row r="1905" spans="19:34" x14ac:dyDescent="0.25">
      <c r="S1905" t="s">
        <v>200</v>
      </c>
      <c r="AH1905" t="s">
        <v>200</v>
      </c>
    </row>
    <row r="1906" spans="19:34" x14ac:dyDescent="0.25">
      <c r="S1906" t="e">
        <f>[1]Позичальник!S260</f>
        <v>#REF!</v>
      </c>
      <c r="AH1906" t="e">
        <f>[1]Позичальник!AI260</f>
        <v>#REF!</v>
      </c>
    </row>
    <row r="2647" spans="1:9" x14ac:dyDescent="0.25">
      <c r="A2647" t="s">
        <v>201</v>
      </c>
      <c r="B2647" t="s">
        <v>202</v>
      </c>
      <c r="C2647" t="s">
        <v>58</v>
      </c>
      <c r="D2647" t="s">
        <v>182</v>
      </c>
      <c r="E2647" t="s">
        <v>203</v>
      </c>
      <c r="F2647" t="s">
        <v>204</v>
      </c>
      <c r="G2647" t="s">
        <v>205</v>
      </c>
      <c r="H2647" t="s">
        <v>35</v>
      </c>
      <c r="I2647" t="s">
        <v>206</v>
      </c>
    </row>
    <row r="2648" spans="1:9" x14ac:dyDescent="0.25">
      <c r="A2648" t="s">
        <v>207</v>
      </c>
      <c r="B2648" t="s">
        <v>208</v>
      </c>
      <c r="C2648" t="s">
        <v>62</v>
      </c>
      <c r="D2648" t="s">
        <v>209</v>
      </c>
      <c r="E2648" t="s">
        <v>210</v>
      </c>
      <c r="F2648" t="s">
        <v>211</v>
      </c>
      <c r="G2648" t="s">
        <v>212</v>
      </c>
      <c r="H2648" t="s">
        <v>213</v>
      </c>
      <c r="I2648">
        <v>1</v>
      </c>
    </row>
    <row r="2649" spans="1:9" x14ac:dyDescent="0.25">
      <c r="A2649" t="s">
        <v>214</v>
      </c>
      <c r="B2649" t="s">
        <v>215</v>
      </c>
      <c r="C2649" t="s">
        <v>216</v>
      </c>
      <c r="D2649" t="s">
        <v>217</v>
      </c>
      <c r="E2649" t="s">
        <v>218</v>
      </c>
      <c r="F2649" t="s">
        <v>219</v>
      </c>
      <c r="G2649" t="s">
        <v>220</v>
      </c>
      <c r="H2649" t="s">
        <v>221</v>
      </c>
      <c r="I2649">
        <v>2</v>
      </c>
    </row>
    <row r="2650" spans="1:9" x14ac:dyDescent="0.25">
      <c r="A2650" t="s">
        <v>222</v>
      </c>
      <c r="B2650" t="s">
        <v>223</v>
      </c>
      <c r="C2650" t="s">
        <v>224</v>
      </c>
      <c r="D2650" t="s">
        <v>225</v>
      </c>
      <c r="E2650" t="s">
        <v>226</v>
      </c>
      <c r="F2650" t="s">
        <v>227</v>
      </c>
      <c r="G2650" t="s">
        <v>228</v>
      </c>
      <c r="H2650" t="s">
        <v>229</v>
      </c>
      <c r="I2650">
        <v>3</v>
      </c>
    </row>
    <row r="2651" spans="1:9" x14ac:dyDescent="0.25">
      <c r="A2651" t="s">
        <v>230</v>
      </c>
      <c r="B2651" t="s">
        <v>231</v>
      </c>
      <c r="C2651" t="s">
        <v>232</v>
      </c>
      <c r="D2651" t="s">
        <v>233</v>
      </c>
      <c r="E2651" t="s">
        <v>234</v>
      </c>
      <c r="F2651" t="s">
        <v>235</v>
      </c>
      <c r="G2651" t="s">
        <v>236</v>
      </c>
      <c r="H2651" t="s">
        <v>237</v>
      </c>
      <c r="I2651">
        <v>4</v>
      </c>
    </row>
    <row r="2652" spans="1:9" x14ac:dyDescent="0.25">
      <c r="A2652" t="s">
        <v>238</v>
      </c>
      <c r="B2652" t="s">
        <v>239</v>
      </c>
      <c r="D2652" t="s">
        <v>240</v>
      </c>
      <c r="E2652" t="s">
        <v>241</v>
      </c>
      <c r="F2652" t="s">
        <v>242</v>
      </c>
      <c r="G2652" t="s">
        <v>243</v>
      </c>
      <c r="H2652" t="s">
        <v>244</v>
      </c>
      <c r="I2652">
        <v>5</v>
      </c>
    </row>
    <row r="2653" spans="1:9" x14ac:dyDescent="0.25">
      <c r="A2653" t="s">
        <v>245</v>
      </c>
      <c r="B2653" t="s">
        <v>246</v>
      </c>
      <c r="D2653" t="s">
        <v>247</v>
      </c>
      <c r="E2653" t="s">
        <v>248</v>
      </c>
      <c r="F2653" t="s">
        <v>249</v>
      </c>
      <c r="G2653" t="s">
        <v>250</v>
      </c>
      <c r="H2653" t="s">
        <v>251</v>
      </c>
      <c r="I2653">
        <v>6</v>
      </c>
    </row>
    <row r="2654" spans="1:9" x14ac:dyDescent="0.25">
      <c r="A2654" t="s">
        <v>252</v>
      </c>
      <c r="B2654" t="s">
        <v>253</v>
      </c>
      <c r="D2654" t="s">
        <v>254</v>
      </c>
      <c r="E2654" t="s">
        <v>255</v>
      </c>
      <c r="F2654" t="s">
        <v>256</v>
      </c>
      <c r="G2654" t="s">
        <v>257</v>
      </c>
      <c r="H2654" t="s">
        <v>258</v>
      </c>
      <c r="I2654">
        <v>7</v>
      </c>
    </row>
    <row r="2655" spans="1:9" x14ac:dyDescent="0.25">
      <c r="A2655" t="s">
        <v>259</v>
      </c>
      <c r="B2655" t="s">
        <v>260</v>
      </c>
      <c r="E2655" t="s">
        <v>261</v>
      </c>
      <c r="F2655" t="s">
        <v>262</v>
      </c>
      <c r="G2655" t="s">
        <v>263</v>
      </c>
      <c r="H2655" t="s">
        <v>264</v>
      </c>
      <c r="I2655">
        <v>8</v>
      </c>
    </row>
    <row r="2656" spans="1:9" x14ac:dyDescent="0.25">
      <c r="B2656" t="s">
        <v>265</v>
      </c>
      <c r="E2656" t="s">
        <v>266</v>
      </c>
      <c r="F2656" t="s">
        <v>267</v>
      </c>
      <c r="G2656" t="s">
        <v>268</v>
      </c>
      <c r="H2656" t="s">
        <v>269</v>
      </c>
      <c r="I2656">
        <v>9</v>
      </c>
    </row>
    <row r="2657" spans="2:9" x14ac:dyDescent="0.25">
      <c r="B2657" t="s">
        <v>270</v>
      </c>
      <c r="E2657" t="s">
        <v>271</v>
      </c>
      <c r="F2657" t="s">
        <v>272</v>
      </c>
      <c r="H2657" t="s">
        <v>42</v>
      </c>
      <c r="I2657">
        <v>10</v>
      </c>
    </row>
    <row r="2658" spans="2:9" x14ac:dyDescent="0.25">
      <c r="B2658" t="s">
        <v>273</v>
      </c>
      <c r="E2658" t="s">
        <v>274</v>
      </c>
      <c r="F2658" t="s">
        <v>275</v>
      </c>
      <c r="H2658" t="s">
        <v>276</v>
      </c>
      <c r="I2658">
        <v>11</v>
      </c>
    </row>
    <row r="2659" spans="2:9" x14ac:dyDescent="0.25">
      <c r="B2659" t="s">
        <v>277</v>
      </c>
      <c r="E2659" t="s">
        <v>278</v>
      </c>
      <c r="F2659" t="s">
        <v>279</v>
      </c>
      <c r="H2659" t="s">
        <v>280</v>
      </c>
      <c r="I2659">
        <v>12</v>
      </c>
    </row>
    <row r="2660" spans="2:9" x14ac:dyDescent="0.25">
      <c r="B2660" t="s">
        <v>281</v>
      </c>
      <c r="E2660" t="s">
        <v>282</v>
      </c>
      <c r="F2660" t="s">
        <v>283</v>
      </c>
      <c r="H2660" t="s">
        <v>284</v>
      </c>
      <c r="I2660">
        <v>13</v>
      </c>
    </row>
    <row r="2661" spans="2:9" x14ac:dyDescent="0.25">
      <c r="B2661" t="s">
        <v>285</v>
      </c>
      <c r="E2661" t="s">
        <v>286</v>
      </c>
      <c r="F2661" t="s">
        <v>287</v>
      </c>
      <c r="H2661" t="s">
        <v>288</v>
      </c>
      <c r="I2661">
        <v>14</v>
      </c>
    </row>
    <row r="2662" spans="2:9" x14ac:dyDescent="0.25">
      <c r="B2662" t="s">
        <v>289</v>
      </c>
      <c r="E2662" t="s">
        <v>290</v>
      </c>
      <c r="F2662" t="s">
        <v>291</v>
      </c>
      <c r="H2662" t="s">
        <v>292</v>
      </c>
      <c r="I2662">
        <v>15</v>
      </c>
    </row>
    <row r="2663" spans="2:9" x14ac:dyDescent="0.25">
      <c r="B2663" t="s">
        <v>293</v>
      </c>
      <c r="E2663" t="s">
        <v>294</v>
      </c>
      <c r="F2663" t="s">
        <v>295</v>
      </c>
      <c r="H2663" t="s">
        <v>296</v>
      </c>
    </row>
    <row r="2664" spans="2:9" x14ac:dyDescent="0.25">
      <c r="E2664" t="s">
        <v>297</v>
      </c>
      <c r="F2664" t="s">
        <v>298</v>
      </c>
      <c r="H2664" t="s">
        <v>299</v>
      </c>
    </row>
    <row r="2665" spans="2:9" x14ac:dyDescent="0.25">
      <c r="E2665" t="s">
        <v>300</v>
      </c>
      <c r="F2665" t="s">
        <v>301</v>
      </c>
      <c r="H2665" t="s">
        <v>302</v>
      </c>
    </row>
    <row r="2666" spans="2:9" x14ac:dyDescent="0.25">
      <c r="E2666" t="s">
        <v>303</v>
      </c>
      <c r="F2666" t="s">
        <v>304</v>
      </c>
      <c r="H2666" t="s">
        <v>305</v>
      </c>
    </row>
    <row r="2667" spans="2:9" x14ac:dyDescent="0.25">
      <c r="E2667" t="s">
        <v>306</v>
      </c>
      <c r="F2667" t="s">
        <v>307</v>
      </c>
      <c r="H2667" t="s">
        <v>308</v>
      </c>
    </row>
    <row r="2668" spans="2:9" x14ac:dyDescent="0.25">
      <c r="E2668" t="s">
        <v>309</v>
      </c>
      <c r="F2668" t="s">
        <v>310</v>
      </c>
      <c r="H2668" t="s">
        <v>311</v>
      </c>
    </row>
    <row r="2669" spans="2:9" x14ac:dyDescent="0.25">
      <c r="E2669" t="s">
        <v>312</v>
      </c>
      <c r="F2669" t="s">
        <v>313</v>
      </c>
      <c r="H2669" t="s">
        <v>314</v>
      </c>
    </row>
    <row r="2670" spans="2:9" x14ac:dyDescent="0.25">
      <c r="E2670" t="s">
        <v>315</v>
      </c>
      <c r="F2670" t="s">
        <v>316</v>
      </c>
      <c r="H2670" t="s">
        <v>317</v>
      </c>
    </row>
    <row r="2671" spans="2:9" x14ac:dyDescent="0.25">
      <c r="E2671" t="s">
        <v>318</v>
      </c>
      <c r="F2671" t="s">
        <v>319</v>
      </c>
      <c r="H2671" t="s">
        <v>320</v>
      </c>
    </row>
    <row r="2672" spans="2:9" x14ac:dyDescent="0.25">
      <c r="H2672" t="s">
        <v>321</v>
      </c>
    </row>
    <row r="2674" spans="6:6" x14ac:dyDescent="0.25">
      <c r="F2674" t="s">
        <v>322</v>
      </c>
    </row>
    <row r="2675" spans="6:6" x14ac:dyDescent="0.25">
      <c r="F2675" t="s">
        <v>323</v>
      </c>
    </row>
    <row r="2676" spans="6:6" x14ac:dyDescent="0.25">
      <c r="F2676" t="s">
        <v>324</v>
      </c>
    </row>
    <row r="2677" spans="6:6" x14ac:dyDescent="0.25">
      <c r="F2677" t="s">
        <v>325</v>
      </c>
    </row>
    <row r="2678" spans="6:6" x14ac:dyDescent="0.25">
      <c r="F2678" t="s">
        <v>326</v>
      </c>
    </row>
    <row r="2679" spans="6:6" x14ac:dyDescent="0.25">
      <c r="F2679" t="s">
        <v>327</v>
      </c>
    </row>
    <row r="2680" spans="6:6" x14ac:dyDescent="0.25">
      <c r="F2680" t="s">
        <v>328</v>
      </c>
    </row>
    <row r="2681" spans="6:6" x14ac:dyDescent="0.25">
      <c r="F2681" t="s">
        <v>329</v>
      </c>
    </row>
    <row r="2682" spans="6:6" x14ac:dyDescent="0.25">
      <c r="F2682" t="s">
        <v>330</v>
      </c>
    </row>
    <row r="2683" spans="6:6" x14ac:dyDescent="0.25">
      <c r="F2683" t="s">
        <v>331</v>
      </c>
    </row>
    <row r="2684" spans="6:6" x14ac:dyDescent="0.25">
      <c r="F2684" t="s">
        <v>332</v>
      </c>
    </row>
    <row r="2685" spans="6:6" x14ac:dyDescent="0.25">
      <c r="F2685" t="s">
        <v>333</v>
      </c>
    </row>
    <row r="2686" spans="6:6" x14ac:dyDescent="0.25">
      <c r="F2686" t="s">
        <v>334</v>
      </c>
    </row>
    <row r="2687" spans="6:6" x14ac:dyDescent="0.25">
      <c r="F2687" t="s">
        <v>335</v>
      </c>
    </row>
    <row r="2688" spans="6:6" x14ac:dyDescent="0.25">
      <c r="F2688" t="s">
        <v>336</v>
      </c>
    </row>
    <row r="2689" spans="6:6" x14ac:dyDescent="0.25">
      <c r="F2689" t="s">
        <v>337</v>
      </c>
    </row>
    <row r="2690" spans="6:6" x14ac:dyDescent="0.25">
      <c r="F2690" t="s">
        <v>338</v>
      </c>
    </row>
    <row r="2691" spans="6:6" x14ac:dyDescent="0.25">
      <c r="F2691" t="s">
        <v>339</v>
      </c>
    </row>
    <row r="2692" spans="6:6" x14ac:dyDescent="0.25">
      <c r="F2692" t="s">
        <v>340</v>
      </c>
    </row>
    <row r="2693" spans="6:6" x14ac:dyDescent="0.25">
      <c r="F2693" t="s">
        <v>341</v>
      </c>
    </row>
    <row r="2694" spans="6:6" x14ac:dyDescent="0.25">
      <c r="F2694" t="s">
        <v>342</v>
      </c>
    </row>
    <row r="2695" spans="6:6" x14ac:dyDescent="0.25">
      <c r="F2695" t="s">
        <v>343</v>
      </c>
    </row>
    <row r="2696" spans="6:6" x14ac:dyDescent="0.25">
      <c r="F2696" t="s">
        <v>344</v>
      </c>
    </row>
    <row r="2697" spans="6:6" x14ac:dyDescent="0.25">
      <c r="F2697" t="s">
        <v>345</v>
      </c>
    </row>
    <row r="2698" spans="6:6" x14ac:dyDescent="0.25">
      <c r="F2698" t="s">
        <v>346</v>
      </c>
    </row>
    <row r="2699" spans="6:6" x14ac:dyDescent="0.25">
      <c r="F2699" t="s">
        <v>347</v>
      </c>
    </row>
    <row r="2700" spans="6:6" x14ac:dyDescent="0.25">
      <c r="F2700" t="s">
        <v>348</v>
      </c>
    </row>
    <row r="2701" spans="6:6" x14ac:dyDescent="0.25">
      <c r="F2701" t="s">
        <v>349</v>
      </c>
    </row>
    <row r="2702" spans="6:6" x14ac:dyDescent="0.25">
      <c r="F2702" t="s">
        <v>350</v>
      </c>
    </row>
    <row r="2703" spans="6:6" x14ac:dyDescent="0.25">
      <c r="F2703" t="s">
        <v>351</v>
      </c>
    </row>
    <row r="2704" spans="6:6" x14ac:dyDescent="0.25">
      <c r="F2704" t="s">
        <v>352</v>
      </c>
    </row>
    <row r="2705" spans="6:6" x14ac:dyDescent="0.25">
      <c r="F2705" t="s">
        <v>353</v>
      </c>
    </row>
    <row r="2706" spans="6:6" x14ac:dyDescent="0.25">
      <c r="F2706" t="s">
        <v>354</v>
      </c>
    </row>
    <row r="2707" spans="6:6" x14ac:dyDescent="0.25">
      <c r="F2707" t="s">
        <v>355</v>
      </c>
    </row>
    <row r="2708" spans="6:6" x14ac:dyDescent="0.25">
      <c r="F2708" t="s">
        <v>356</v>
      </c>
    </row>
    <row r="2709" spans="6:6" x14ac:dyDescent="0.25">
      <c r="F2709" t="s">
        <v>357</v>
      </c>
    </row>
    <row r="2710" spans="6:6" x14ac:dyDescent="0.25">
      <c r="F2710" t="s">
        <v>358</v>
      </c>
    </row>
    <row r="2711" spans="6:6" x14ac:dyDescent="0.25">
      <c r="F2711" t="s">
        <v>359</v>
      </c>
    </row>
    <row r="2712" spans="6:6" x14ac:dyDescent="0.25">
      <c r="F2712" t="s">
        <v>360</v>
      </c>
    </row>
    <row r="2713" spans="6:6" x14ac:dyDescent="0.25">
      <c r="F2713" t="s">
        <v>361</v>
      </c>
    </row>
    <row r="2714" spans="6:6" x14ac:dyDescent="0.25">
      <c r="F2714" t="s">
        <v>362</v>
      </c>
    </row>
    <row r="2715" spans="6:6" x14ac:dyDescent="0.25">
      <c r="F2715" t="s">
        <v>363</v>
      </c>
    </row>
    <row r="2716" spans="6:6" x14ac:dyDescent="0.25">
      <c r="F2716" t="s">
        <v>364</v>
      </c>
    </row>
    <row r="2717" spans="6:6" x14ac:dyDescent="0.25">
      <c r="F2717" t="s">
        <v>365</v>
      </c>
    </row>
    <row r="2718" spans="6:6" x14ac:dyDescent="0.25">
      <c r="F2718" t="s">
        <v>366</v>
      </c>
    </row>
    <row r="2719" spans="6:6" x14ac:dyDescent="0.25">
      <c r="F2719" t="s">
        <v>367</v>
      </c>
    </row>
    <row r="2720" spans="6:6" x14ac:dyDescent="0.25">
      <c r="F2720" t="s">
        <v>368</v>
      </c>
    </row>
    <row r="2721" spans="6:6" x14ac:dyDescent="0.25">
      <c r="F2721" t="s">
        <v>369</v>
      </c>
    </row>
    <row r="2722" spans="6:6" x14ac:dyDescent="0.25">
      <c r="F2722" t="s">
        <v>370</v>
      </c>
    </row>
    <row r="2723" spans="6:6" x14ac:dyDescent="0.25">
      <c r="F2723" t="s">
        <v>371</v>
      </c>
    </row>
    <row r="2724" spans="6:6" x14ac:dyDescent="0.25">
      <c r="F2724" t="s">
        <v>372</v>
      </c>
    </row>
    <row r="2725" spans="6:6" x14ac:dyDescent="0.25">
      <c r="F2725" t="s">
        <v>373</v>
      </c>
    </row>
    <row r="2726" spans="6:6" x14ac:dyDescent="0.25">
      <c r="F2726" t="s">
        <v>374</v>
      </c>
    </row>
    <row r="2727" spans="6:6" x14ac:dyDescent="0.25">
      <c r="F2727" t="s">
        <v>375</v>
      </c>
    </row>
    <row r="2728" spans="6:6" x14ac:dyDescent="0.25">
      <c r="F2728" t="s">
        <v>376</v>
      </c>
    </row>
    <row r="2729" spans="6:6" x14ac:dyDescent="0.25">
      <c r="F2729" t="s">
        <v>377</v>
      </c>
    </row>
    <row r="2730" spans="6:6" x14ac:dyDescent="0.25">
      <c r="F2730" t="s">
        <v>378</v>
      </c>
    </row>
    <row r="2731" spans="6:6" x14ac:dyDescent="0.25">
      <c r="F2731" t="s">
        <v>379</v>
      </c>
    </row>
    <row r="2732" spans="6:6" x14ac:dyDescent="0.25">
      <c r="F2732" t="s">
        <v>380</v>
      </c>
    </row>
    <row r="2733" spans="6:6" x14ac:dyDescent="0.25">
      <c r="F2733" t="s">
        <v>381</v>
      </c>
    </row>
    <row r="2734" spans="6:6" x14ac:dyDescent="0.25">
      <c r="F2734" t="s">
        <v>382</v>
      </c>
    </row>
    <row r="2735" spans="6:6" x14ac:dyDescent="0.25">
      <c r="F2735" t="s">
        <v>383</v>
      </c>
    </row>
    <row r="2736" spans="6:6" x14ac:dyDescent="0.25">
      <c r="F2736" t="s">
        <v>384</v>
      </c>
    </row>
    <row r="2737" spans="6:6" x14ac:dyDescent="0.25">
      <c r="F2737" t="s">
        <v>385</v>
      </c>
    </row>
    <row r="2738" spans="6:6" x14ac:dyDescent="0.25">
      <c r="F2738" t="s">
        <v>386</v>
      </c>
    </row>
    <row r="2739" spans="6:6" x14ac:dyDescent="0.25">
      <c r="F2739" t="s">
        <v>387</v>
      </c>
    </row>
    <row r="2740" spans="6:6" x14ac:dyDescent="0.25">
      <c r="F2740" t="s">
        <v>388</v>
      </c>
    </row>
    <row r="2741" spans="6:6" x14ac:dyDescent="0.25">
      <c r="F2741" t="s">
        <v>389</v>
      </c>
    </row>
    <row r="2742" spans="6:6" x14ac:dyDescent="0.25">
      <c r="F2742" t="s">
        <v>390</v>
      </c>
    </row>
    <row r="2743" spans="6:6" x14ac:dyDescent="0.25">
      <c r="F2743" t="s">
        <v>391</v>
      </c>
    </row>
    <row r="2744" spans="6:6" x14ac:dyDescent="0.25">
      <c r="F2744" t="s">
        <v>392</v>
      </c>
    </row>
    <row r="2745" spans="6:6" x14ac:dyDescent="0.25">
      <c r="F2745" t="s">
        <v>393</v>
      </c>
    </row>
    <row r="2746" spans="6:6" x14ac:dyDescent="0.25">
      <c r="F2746" t="s">
        <v>394</v>
      </c>
    </row>
    <row r="2747" spans="6:6" x14ac:dyDescent="0.25">
      <c r="F2747" t="s">
        <v>395</v>
      </c>
    </row>
    <row r="2748" spans="6:6" x14ac:dyDescent="0.25">
      <c r="F2748" t="s">
        <v>396</v>
      </c>
    </row>
    <row r="2749" spans="6:6" x14ac:dyDescent="0.25">
      <c r="F2749" t="s">
        <v>397</v>
      </c>
    </row>
    <row r="2750" spans="6:6" x14ac:dyDescent="0.25">
      <c r="F2750" t="s">
        <v>398</v>
      </c>
    </row>
    <row r="2751" spans="6:6" x14ac:dyDescent="0.25">
      <c r="F2751" t="s">
        <v>399</v>
      </c>
    </row>
    <row r="2752" spans="6:6" x14ac:dyDescent="0.25">
      <c r="F2752" t="s">
        <v>400</v>
      </c>
    </row>
    <row r="2753" spans="6:6" x14ac:dyDescent="0.25">
      <c r="F2753" t="s">
        <v>401</v>
      </c>
    </row>
    <row r="2754" spans="6:6" x14ac:dyDescent="0.25">
      <c r="F2754" t="s">
        <v>402</v>
      </c>
    </row>
    <row r="2755" spans="6:6" x14ac:dyDescent="0.25">
      <c r="F2755" t="s">
        <v>403</v>
      </c>
    </row>
    <row r="2756" spans="6:6" x14ac:dyDescent="0.25">
      <c r="F2756" t="s">
        <v>404</v>
      </c>
    </row>
    <row r="2757" spans="6:6" x14ac:dyDescent="0.25">
      <c r="F2757" t="s">
        <v>405</v>
      </c>
    </row>
    <row r="2758" spans="6:6" x14ac:dyDescent="0.25">
      <c r="F2758" t="s">
        <v>406</v>
      </c>
    </row>
    <row r="2759" spans="6:6" x14ac:dyDescent="0.25">
      <c r="F2759" t="s">
        <v>407</v>
      </c>
    </row>
    <row r="2760" spans="6:6" x14ac:dyDescent="0.25">
      <c r="F2760" t="s">
        <v>408</v>
      </c>
    </row>
    <row r="2761" spans="6:6" x14ac:dyDescent="0.25">
      <c r="F2761" t="s">
        <v>409</v>
      </c>
    </row>
    <row r="2762" spans="6:6" x14ac:dyDescent="0.25">
      <c r="F2762" t="s">
        <v>410</v>
      </c>
    </row>
    <row r="2763" spans="6:6" x14ac:dyDescent="0.25">
      <c r="F2763" t="s">
        <v>411</v>
      </c>
    </row>
    <row r="2764" spans="6:6" x14ac:dyDescent="0.25">
      <c r="F2764" t="s">
        <v>412</v>
      </c>
    </row>
    <row r="2765" spans="6:6" x14ac:dyDescent="0.25">
      <c r="F2765" t="s">
        <v>413</v>
      </c>
    </row>
    <row r="2766" spans="6:6" x14ac:dyDescent="0.25">
      <c r="F2766" t="s">
        <v>414</v>
      </c>
    </row>
    <row r="2767" spans="6:6" x14ac:dyDescent="0.25">
      <c r="F2767" t="s">
        <v>415</v>
      </c>
    </row>
    <row r="2768" spans="6:6" x14ac:dyDescent="0.25">
      <c r="F2768" t="s">
        <v>416</v>
      </c>
    </row>
    <row r="2769" spans="6:6" x14ac:dyDescent="0.25">
      <c r="F2769" t="s">
        <v>417</v>
      </c>
    </row>
    <row r="2770" spans="6:6" x14ac:dyDescent="0.25">
      <c r="F2770" t="s">
        <v>418</v>
      </c>
    </row>
    <row r="2771" spans="6:6" x14ac:dyDescent="0.25">
      <c r="F2771" t="s">
        <v>419</v>
      </c>
    </row>
    <row r="2772" spans="6:6" x14ac:dyDescent="0.25">
      <c r="F2772" t="s">
        <v>420</v>
      </c>
    </row>
    <row r="2773" spans="6:6" x14ac:dyDescent="0.25">
      <c r="F2773" t="s">
        <v>421</v>
      </c>
    </row>
    <row r="2774" spans="6:6" x14ac:dyDescent="0.25">
      <c r="F2774" t="s">
        <v>422</v>
      </c>
    </row>
    <row r="2775" spans="6:6" x14ac:dyDescent="0.25">
      <c r="F2775" t="s">
        <v>423</v>
      </c>
    </row>
    <row r="2776" spans="6:6" x14ac:dyDescent="0.25">
      <c r="F2776" t="s">
        <v>424</v>
      </c>
    </row>
    <row r="2777" spans="6:6" x14ac:dyDescent="0.25">
      <c r="F2777" t="s">
        <v>425</v>
      </c>
    </row>
    <row r="2778" spans="6:6" x14ac:dyDescent="0.25">
      <c r="F2778" t="s">
        <v>426</v>
      </c>
    </row>
    <row r="2779" spans="6:6" x14ac:dyDescent="0.25">
      <c r="F2779" t="s">
        <v>427</v>
      </c>
    </row>
    <row r="2780" spans="6:6" x14ac:dyDescent="0.25">
      <c r="F2780" t="s">
        <v>428</v>
      </c>
    </row>
    <row r="2781" spans="6:6" x14ac:dyDescent="0.25">
      <c r="F2781" t="s">
        <v>429</v>
      </c>
    </row>
    <row r="2782" spans="6:6" x14ac:dyDescent="0.25">
      <c r="F2782" t="s">
        <v>430</v>
      </c>
    </row>
    <row r="2783" spans="6:6" x14ac:dyDescent="0.25">
      <c r="F2783" t="s">
        <v>431</v>
      </c>
    </row>
    <row r="2784" spans="6:6" x14ac:dyDescent="0.25">
      <c r="F2784" t="s">
        <v>432</v>
      </c>
    </row>
    <row r="2785" spans="6:6" x14ac:dyDescent="0.25">
      <c r="F2785" t="s">
        <v>433</v>
      </c>
    </row>
    <row r="2786" spans="6:6" x14ac:dyDescent="0.25">
      <c r="F2786" t="s">
        <v>434</v>
      </c>
    </row>
    <row r="2787" spans="6:6" x14ac:dyDescent="0.25">
      <c r="F2787" t="s">
        <v>435</v>
      </c>
    </row>
    <row r="2788" spans="6:6" x14ac:dyDescent="0.25">
      <c r="F2788" t="s">
        <v>436</v>
      </c>
    </row>
    <row r="2789" spans="6:6" x14ac:dyDescent="0.25">
      <c r="F2789" t="s">
        <v>437</v>
      </c>
    </row>
    <row r="2790" spans="6:6" x14ac:dyDescent="0.25">
      <c r="F2790" t="s">
        <v>438</v>
      </c>
    </row>
    <row r="2791" spans="6:6" x14ac:dyDescent="0.25">
      <c r="F2791" t="s">
        <v>439</v>
      </c>
    </row>
    <row r="2792" spans="6:6" x14ac:dyDescent="0.25">
      <c r="F2792" t="s">
        <v>440</v>
      </c>
    </row>
    <row r="2793" spans="6:6" x14ac:dyDescent="0.25">
      <c r="F2793" t="s">
        <v>441</v>
      </c>
    </row>
    <row r="2794" spans="6:6" x14ac:dyDescent="0.25">
      <c r="F2794" t="s">
        <v>442</v>
      </c>
    </row>
    <row r="2795" spans="6:6" x14ac:dyDescent="0.25">
      <c r="F2795" t="s">
        <v>443</v>
      </c>
    </row>
    <row r="2796" spans="6:6" x14ac:dyDescent="0.25">
      <c r="F2796" t="s">
        <v>444</v>
      </c>
    </row>
    <row r="2797" spans="6:6" x14ac:dyDescent="0.25">
      <c r="F2797" t="s">
        <v>445</v>
      </c>
    </row>
    <row r="2798" spans="6:6" x14ac:dyDescent="0.25">
      <c r="F2798" t="s">
        <v>446</v>
      </c>
    </row>
    <row r="2799" spans="6:6" x14ac:dyDescent="0.25">
      <c r="F2799" t="s">
        <v>447</v>
      </c>
    </row>
    <row r="2800" spans="6:6" x14ac:dyDescent="0.25">
      <c r="F2800" t="s">
        <v>448</v>
      </c>
    </row>
    <row r="2801" spans="6:6" x14ac:dyDescent="0.25">
      <c r="F2801" t="s">
        <v>449</v>
      </c>
    </row>
    <row r="2802" spans="6:6" x14ac:dyDescent="0.25">
      <c r="F2802" t="s">
        <v>450</v>
      </c>
    </row>
    <row r="2803" spans="6:6" x14ac:dyDescent="0.25">
      <c r="F2803" t="s">
        <v>451</v>
      </c>
    </row>
    <row r="2804" spans="6:6" x14ac:dyDescent="0.25">
      <c r="F2804" t="s">
        <v>452</v>
      </c>
    </row>
    <row r="2805" spans="6:6" x14ac:dyDescent="0.25">
      <c r="F2805" t="s">
        <v>453</v>
      </c>
    </row>
    <row r="2806" spans="6:6" x14ac:dyDescent="0.25">
      <c r="F2806" t="s">
        <v>454</v>
      </c>
    </row>
    <row r="2807" spans="6:6" x14ac:dyDescent="0.25">
      <c r="F2807" t="s">
        <v>455</v>
      </c>
    </row>
    <row r="2808" spans="6:6" x14ac:dyDescent="0.25">
      <c r="F2808" t="s">
        <v>456</v>
      </c>
    </row>
    <row r="2809" spans="6:6" x14ac:dyDescent="0.25">
      <c r="F2809" t="s">
        <v>457</v>
      </c>
    </row>
    <row r="2810" spans="6:6" x14ac:dyDescent="0.25">
      <c r="F2810" t="s">
        <v>458</v>
      </c>
    </row>
    <row r="2811" spans="6:6" x14ac:dyDescent="0.25">
      <c r="F2811" t="s">
        <v>459</v>
      </c>
    </row>
    <row r="2812" spans="6:6" x14ac:dyDescent="0.25">
      <c r="F2812" t="s">
        <v>460</v>
      </c>
    </row>
    <row r="2813" spans="6:6" x14ac:dyDescent="0.25">
      <c r="F2813" t="s">
        <v>461</v>
      </c>
    </row>
    <row r="2814" spans="6:6" x14ac:dyDescent="0.25">
      <c r="F2814" t="s">
        <v>462</v>
      </c>
    </row>
    <row r="2815" spans="6:6" x14ac:dyDescent="0.25">
      <c r="F2815" t="s">
        <v>463</v>
      </c>
    </row>
    <row r="2816" spans="6:6" x14ac:dyDescent="0.25">
      <c r="F2816" t="s">
        <v>464</v>
      </c>
    </row>
    <row r="2817" spans="6:6" x14ac:dyDescent="0.25">
      <c r="F2817" t="s">
        <v>465</v>
      </c>
    </row>
    <row r="2818" spans="6:6" x14ac:dyDescent="0.25">
      <c r="F2818" t="s">
        <v>466</v>
      </c>
    </row>
    <row r="2819" spans="6:6" x14ac:dyDescent="0.25">
      <c r="F2819" t="s">
        <v>467</v>
      </c>
    </row>
    <row r="2820" spans="6:6" x14ac:dyDescent="0.25">
      <c r="F2820" t="s">
        <v>468</v>
      </c>
    </row>
    <row r="2821" spans="6:6" x14ac:dyDescent="0.25">
      <c r="F2821" t="s">
        <v>469</v>
      </c>
    </row>
    <row r="2822" spans="6:6" x14ac:dyDescent="0.25">
      <c r="F2822" t="s">
        <v>470</v>
      </c>
    </row>
    <row r="2823" spans="6:6" x14ac:dyDescent="0.25">
      <c r="F2823" t="s">
        <v>471</v>
      </c>
    </row>
    <row r="2824" spans="6:6" x14ac:dyDescent="0.25">
      <c r="F2824" t="s">
        <v>472</v>
      </c>
    </row>
    <row r="2825" spans="6:6" x14ac:dyDescent="0.25">
      <c r="F2825" t="s">
        <v>473</v>
      </c>
    </row>
    <row r="2826" spans="6:6" x14ac:dyDescent="0.25">
      <c r="F2826" t="s">
        <v>474</v>
      </c>
    </row>
    <row r="2827" spans="6:6" x14ac:dyDescent="0.25">
      <c r="F2827" t="s">
        <v>475</v>
      </c>
    </row>
    <row r="2828" spans="6:6" x14ac:dyDescent="0.25">
      <c r="F2828" t="s">
        <v>476</v>
      </c>
    </row>
    <row r="2829" spans="6:6" x14ac:dyDescent="0.25">
      <c r="F2829" t="s">
        <v>477</v>
      </c>
    </row>
    <row r="2830" spans="6:6" x14ac:dyDescent="0.25">
      <c r="F2830" t="s">
        <v>478</v>
      </c>
    </row>
    <row r="2831" spans="6:6" x14ac:dyDescent="0.25">
      <c r="F2831" t="s">
        <v>479</v>
      </c>
    </row>
    <row r="2832" spans="6:6" x14ac:dyDescent="0.25">
      <c r="F2832" t="s">
        <v>480</v>
      </c>
    </row>
    <row r="2833" spans="6:6" x14ac:dyDescent="0.25">
      <c r="F2833" t="s">
        <v>481</v>
      </c>
    </row>
    <row r="2834" spans="6:6" x14ac:dyDescent="0.25">
      <c r="F2834" t="s">
        <v>482</v>
      </c>
    </row>
    <row r="2835" spans="6:6" x14ac:dyDescent="0.25">
      <c r="F2835" t="s">
        <v>483</v>
      </c>
    </row>
    <row r="2836" spans="6:6" x14ac:dyDescent="0.25">
      <c r="F2836" t="s">
        <v>484</v>
      </c>
    </row>
    <row r="2837" spans="6:6" x14ac:dyDescent="0.25">
      <c r="F2837" t="s">
        <v>485</v>
      </c>
    </row>
    <row r="2838" spans="6:6" x14ac:dyDescent="0.25">
      <c r="F2838" t="s">
        <v>486</v>
      </c>
    </row>
    <row r="2839" spans="6:6" x14ac:dyDescent="0.25">
      <c r="F2839" t="s">
        <v>487</v>
      </c>
    </row>
    <row r="2840" spans="6:6" x14ac:dyDescent="0.25">
      <c r="F2840" t="s">
        <v>488</v>
      </c>
    </row>
    <row r="2841" spans="6:6" x14ac:dyDescent="0.25">
      <c r="F2841" t="s">
        <v>489</v>
      </c>
    </row>
    <row r="2842" spans="6:6" x14ac:dyDescent="0.25">
      <c r="F2842" t="s">
        <v>490</v>
      </c>
    </row>
    <row r="2843" spans="6:6" x14ac:dyDescent="0.25">
      <c r="F2843" t="s">
        <v>491</v>
      </c>
    </row>
    <row r="2844" spans="6:6" x14ac:dyDescent="0.25">
      <c r="F2844" t="s">
        <v>492</v>
      </c>
    </row>
    <row r="2845" spans="6:6" x14ac:dyDescent="0.25">
      <c r="F2845" t="s">
        <v>493</v>
      </c>
    </row>
    <row r="2846" spans="6:6" x14ac:dyDescent="0.25">
      <c r="F2846" t="s">
        <v>494</v>
      </c>
    </row>
    <row r="2847" spans="6:6" x14ac:dyDescent="0.25">
      <c r="F2847" t="s">
        <v>495</v>
      </c>
    </row>
    <row r="2848" spans="6:6" x14ac:dyDescent="0.25">
      <c r="F2848" t="s">
        <v>496</v>
      </c>
    </row>
    <row r="2849" spans="6:6" x14ac:dyDescent="0.25">
      <c r="F2849" t="s">
        <v>497</v>
      </c>
    </row>
    <row r="2850" spans="6:6" x14ac:dyDescent="0.25">
      <c r="F2850" t="s">
        <v>498</v>
      </c>
    </row>
    <row r="2851" spans="6:6" x14ac:dyDescent="0.25">
      <c r="F2851" t="s">
        <v>499</v>
      </c>
    </row>
    <row r="2852" spans="6:6" x14ac:dyDescent="0.25">
      <c r="F2852" t="s">
        <v>500</v>
      </c>
    </row>
    <row r="2853" spans="6:6" x14ac:dyDescent="0.25">
      <c r="F2853" t="s">
        <v>501</v>
      </c>
    </row>
    <row r="2854" spans="6:6" x14ac:dyDescent="0.25">
      <c r="F2854" t="s">
        <v>502</v>
      </c>
    </row>
    <row r="2855" spans="6:6" x14ac:dyDescent="0.25">
      <c r="F2855" t="s">
        <v>503</v>
      </c>
    </row>
    <row r="2856" spans="6:6" x14ac:dyDescent="0.25">
      <c r="F2856" t="s">
        <v>504</v>
      </c>
    </row>
    <row r="2857" spans="6:6" x14ac:dyDescent="0.25">
      <c r="F2857" t="s">
        <v>505</v>
      </c>
    </row>
    <row r="2858" spans="6:6" x14ac:dyDescent="0.25">
      <c r="F2858" t="s">
        <v>506</v>
      </c>
    </row>
    <row r="2859" spans="6:6" x14ac:dyDescent="0.25">
      <c r="F2859" t="s">
        <v>507</v>
      </c>
    </row>
    <row r="2860" spans="6:6" x14ac:dyDescent="0.25">
      <c r="F2860" t="s">
        <v>508</v>
      </c>
    </row>
    <row r="2861" spans="6:6" x14ac:dyDescent="0.25">
      <c r="F2861" t="s">
        <v>509</v>
      </c>
    </row>
    <row r="2862" spans="6:6" x14ac:dyDescent="0.25">
      <c r="F2862" t="s">
        <v>510</v>
      </c>
    </row>
    <row r="2863" spans="6:6" x14ac:dyDescent="0.25">
      <c r="F2863" t="s">
        <v>511</v>
      </c>
    </row>
    <row r="2864" spans="6:6" x14ac:dyDescent="0.25">
      <c r="F2864" t="s">
        <v>512</v>
      </c>
    </row>
    <row r="2865" spans="6:6" x14ac:dyDescent="0.25">
      <c r="F2865" t="s">
        <v>513</v>
      </c>
    </row>
    <row r="2866" spans="6:6" x14ac:dyDescent="0.25">
      <c r="F2866" t="s">
        <v>514</v>
      </c>
    </row>
    <row r="2867" spans="6:6" x14ac:dyDescent="0.25">
      <c r="F2867" t="s">
        <v>515</v>
      </c>
    </row>
    <row r="2868" spans="6:6" x14ac:dyDescent="0.25">
      <c r="F2868" t="s">
        <v>516</v>
      </c>
    </row>
    <row r="2869" spans="6:6" x14ac:dyDescent="0.25">
      <c r="F2869" t="s">
        <v>517</v>
      </c>
    </row>
    <row r="2870" spans="6:6" x14ac:dyDescent="0.25">
      <c r="F2870" t="s">
        <v>518</v>
      </c>
    </row>
    <row r="2871" spans="6:6" x14ac:dyDescent="0.25">
      <c r="F2871" t="s">
        <v>519</v>
      </c>
    </row>
    <row r="2872" spans="6:6" x14ac:dyDescent="0.25">
      <c r="F2872" t="s">
        <v>520</v>
      </c>
    </row>
    <row r="2873" spans="6:6" x14ac:dyDescent="0.25">
      <c r="F2873" t="s">
        <v>521</v>
      </c>
    </row>
    <row r="2874" spans="6:6" x14ac:dyDescent="0.25">
      <c r="F2874" t="s">
        <v>522</v>
      </c>
    </row>
    <row r="2875" spans="6:6" x14ac:dyDescent="0.25">
      <c r="F2875" t="s">
        <v>523</v>
      </c>
    </row>
    <row r="2876" spans="6:6" x14ac:dyDescent="0.25">
      <c r="F2876" t="s">
        <v>524</v>
      </c>
    </row>
    <row r="2877" spans="6:6" x14ac:dyDescent="0.25">
      <c r="F2877" t="s">
        <v>525</v>
      </c>
    </row>
    <row r="2878" spans="6:6" x14ac:dyDescent="0.25">
      <c r="F2878" t="s">
        <v>526</v>
      </c>
    </row>
    <row r="2879" spans="6:6" x14ac:dyDescent="0.25">
      <c r="F2879" t="s">
        <v>527</v>
      </c>
    </row>
    <row r="2880" spans="6:6" x14ac:dyDescent="0.25">
      <c r="F2880" t="s">
        <v>528</v>
      </c>
    </row>
    <row r="2881" spans="6:6" x14ac:dyDescent="0.25">
      <c r="F2881" t="s">
        <v>529</v>
      </c>
    </row>
    <row r="2882" spans="6:6" x14ac:dyDescent="0.25">
      <c r="F2882" t="s">
        <v>530</v>
      </c>
    </row>
    <row r="2883" spans="6:6" x14ac:dyDescent="0.25">
      <c r="F2883" t="s">
        <v>531</v>
      </c>
    </row>
    <row r="2884" spans="6:6" x14ac:dyDescent="0.25">
      <c r="F2884" t="s">
        <v>532</v>
      </c>
    </row>
    <row r="2885" spans="6:6" x14ac:dyDescent="0.25">
      <c r="F2885" t="s">
        <v>533</v>
      </c>
    </row>
    <row r="2886" spans="6:6" x14ac:dyDescent="0.25">
      <c r="F2886" t="s">
        <v>534</v>
      </c>
    </row>
    <row r="2887" spans="6:6" x14ac:dyDescent="0.25">
      <c r="F2887" t="s">
        <v>535</v>
      </c>
    </row>
    <row r="2888" spans="6:6" x14ac:dyDescent="0.25">
      <c r="F2888" t="s">
        <v>536</v>
      </c>
    </row>
    <row r="2889" spans="6:6" x14ac:dyDescent="0.25">
      <c r="F2889" t="s">
        <v>537</v>
      </c>
    </row>
    <row r="2890" spans="6:6" x14ac:dyDescent="0.25">
      <c r="F2890" t="s">
        <v>538</v>
      </c>
    </row>
    <row r="2891" spans="6:6" x14ac:dyDescent="0.25">
      <c r="F2891" t="s">
        <v>539</v>
      </c>
    </row>
    <row r="2892" spans="6:6" x14ac:dyDescent="0.25">
      <c r="F2892" t="s">
        <v>540</v>
      </c>
    </row>
    <row r="2893" spans="6:6" x14ac:dyDescent="0.25">
      <c r="F2893" t="s">
        <v>541</v>
      </c>
    </row>
    <row r="2894" spans="6:6" x14ac:dyDescent="0.25">
      <c r="F2894" t="s">
        <v>542</v>
      </c>
    </row>
    <row r="2895" spans="6:6" x14ac:dyDescent="0.25">
      <c r="F2895" t="s">
        <v>543</v>
      </c>
    </row>
    <row r="2896" spans="6:6" x14ac:dyDescent="0.25">
      <c r="F2896" t="s">
        <v>544</v>
      </c>
    </row>
    <row r="2897" spans="6:6" x14ac:dyDescent="0.25">
      <c r="F2897" t="s">
        <v>545</v>
      </c>
    </row>
    <row r="2898" spans="6:6" x14ac:dyDescent="0.25">
      <c r="F2898" t="s">
        <v>546</v>
      </c>
    </row>
    <row r="2899" spans="6:6" x14ac:dyDescent="0.25">
      <c r="F2899" t="s">
        <v>547</v>
      </c>
    </row>
    <row r="2900" spans="6:6" x14ac:dyDescent="0.25">
      <c r="F2900" t="s">
        <v>548</v>
      </c>
    </row>
    <row r="2901" spans="6:6" x14ac:dyDescent="0.25">
      <c r="F2901" t="s">
        <v>549</v>
      </c>
    </row>
    <row r="2902" spans="6:6" x14ac:dyDescent="0.25">
      <c r="F2902" t="s">
        <v>550</v>
      </c>
    </row>
    <row r="2903" spans="6:6" x14ac:dyDescent="0.25">
      <c r="F2903" t="s">
        <v>551</v>
      </c>
    </row>
    <row r="2904" spans="6:6" x14ac:dyDescent="0.25">
      <c r="F2904" t="s">
        <v>552</v>
      </c>
    </row>
    <row r="2905" spans="6:6" x14ac:dyDescent="0.25">
      <c r="F2905" t="s">
        <v>553</v>
      </c>
    </row>
    <row r="2906" spans="6:6" x14ac:dyDescent="0.25">
      <c r="F2906" t="s">
        <v>554</v>
      </c>
    </row>
    <row r="2907" spans="6:6" x14ac:dyDescent="0.25">
      <c r="F2907" t="s">
        <v>555</v>
      </c>
    </row>
    <row r="2908" spans="6:6" x14ac:dyDescent="0.25">
      <c r="F2908" t="s">
        <v>556</v>
      </c>
    </row>
    <row r="2909" spans="6:6" x14ac:dyDescent="0.25">
      <c r="F2909" t="s">
        <v>557</v>
      </c>
    </row>
    <row r="2910" spans="6:6" x14ac:dyDescent="0.25">
      <c r="F2910" t="s">
        <v>558</v>
      </c>
    </row>
    <row r="2911" spans="6:6" x14ac:dyDescent="0.25">
      <c r="F2911" t="s">
        <v>559</v>
      </c>
    </row>
    <row r="2912" spans="6:6" x14ac:dyDescent="0.25">
      <c r="F2912" t="s">
        <v>560</v>
      </c>
    </row>
    <row r="2913" spans="6:6" x14ac:dyDescent="0.25">
      <c r="F2913" t="s">
        <v>561</v>
      </c>
    </row>
    <row r="2914" spans="6:6" x14ac:dyDescent="0.25">
      <c r="F2914" t="s">
        <v>562</v>
      </c>
    </row>
    <row r="2915" spans="6:6" x14ac:dyDescent="0.25">
      <c r="F2915" t="s">
        <v>563</v>
      </c>
    </row>
    <row r="2916" spans="6:6" x14ac:dyDescent="0.25">
      <c r="F2916" t="s">
        <v>564</v>
      </c>
    </row>
    <row r="2917" spans="6:6" x14ac:dyDescent="0.25">
      <c r="F2917" t="s">
        <v>565</v>
      </c>
    </row>
    <row r="2918" spans="6:6" x14ac:dyDescent="0.25">
      <c r="F2918" t="s">
        <v>566</v>
      </c>
    </row>
    <row r="2919" spans="6:6" x14ac:dyDescent="0.25">
      <c r="F2919" t="s">
        <v>567</v>
      </c>
    </row>
    <row r="2920" spans="6:6" x14ac:dyDescent="0.25">
      <c r="F2920" t="s">
        <v>568</v>
      </c>
    </row>
    <row r="2921" spans="6:6" x14ac:dyDescent="0.25">
      <c r="F2921" t="s">
        <v>569</v>
      </c>
    </row>
    <row r="2922" spans="6:6" x14ac:dyDescent="0.25">
      <c r="F2922" t="s">
        <v>570</v>
      </c>
    </row>
    <row r="2923" spans="6:6" x14ac:dyDescent="0.25">
      <c r="F2923" t="s">
        <v>571</v>
      </c>
    </row>
    <row r="2924" spans="6:6" x14ac:dyDescent="0.25">
      <c r="F2924" t="s">
        <v>572</v>
      </c>
    </row>
    <row r="2925" spans="6:6" x14ac:dyDescent="0.25">
      <c r="F2925" t="s">
        <v>573</v>
      </c>
    </row>
    <row r="2926" spans="6:6" x14ac:dyDescent="0.25">
      <c r="F2926" t="s">
        <v>574</v>
      </c>
    </row>
    <row r="2927" spans="6:6" x14ac:dyDescent="0.25">
      <c r="F2927" t="s">
        <v>575</v>
      </c>
    </row>
    <row r="2928" spans="6:6" x14ac:dyDescent="0.25">
      <c r="F2928" t="s">
        <v>576</v>
      </c>
    </row>
    <row r="2929" spans="6:6" x14ac:dyDescent="0.25">
      <c r="F2929" t="s">
        <v>577</v>
      </c>
    </row>
    <row r="2930" spans="6:6" x14ac:dyDescent="0.25">
      <c r="F2930" t="s">
        <v>578</v>
      </c>
    </row>
    <row r="2931" spans="6:6" x14ac:dyDescent="0.25">
      <c r="F2931" t="s">
        <v>579</v>
      </c>
    </row>
    <row r="2932" spans="6:6" x14ac:dyDescent="0.25">
      <c r="F2932" t="s">
        <v>580</v>
      </c>
    </row>
    <row r="2933" spans="6:6" x14ac:dyDescent="0.25">
      <c r="F2933" t="s">
        <v>581</v>
      </c>
    </row>
    <row r="2934" spans="6:6" x14ac:dyDescent="0.25">
      <c r="F2934" t="s">
        <v>582</v>
      </c>
    </row>
    <row r="2935" spans="6:6" x14ac:dyDescent="0.25">
      <c r="F2935" t="s">
        <v>583</v>
      </c>
    </row>
    <row r="2936" spans="6:6" x14ac:dyDescent="0.25">
      <c r="F2936" t="s">
        <v>584</v>
      </c>
    </row>
    <row r="2937" spans="6:6" x14ac:dyDescent="0.25">
      <c r="F2937" t="s">
        <v>585</v>
      </c>
    </row>
    <row r="2938" spans="6:6" x14ac:dyDescent="0.25">
      <c r="F2938" t="s">
        <v>586</v>
      </c>
    </row>
    <row r="2939" spans="6:6" x14ac:dyDescent="0.25">
      <c r="F2939" t="s">
        <v>587</v>
      </c>
    </row>
    <row r="2940" spans="6:6" x14ac:dyDescent="0.25">
      <c r="F2940" t="s">
        <v>588</v>
      </c>
    </row>
    <row r="2941" spans="6:6" x14ac:dyDescent="0.25">
      <c r="F2941" t="s">
        <v>589</v>
      </c>
    </row>
    <row r="2942" spans="6:6" x14ac:dyDescent="0.25">
      <c r="F2942" t="s">
        <v>590</v>
      </c>
    </row>
    <row r="2943" spans="6:6" x14ac:dyDescent="0.25">
      <c r="F2943" t="s">
        <v>591</v>
      </c>
    </row>
    <row r="2944" spans="6:6" x14ac:dyDescent="0.25">
      <c r="F2944" t="s">
        <v>592</v>
      </c>
    </row>
    <row r="2945" spans="6:6" x14ac:dyDescent="0.25">
      <c r="F2945" t="s">
        <v>593</v>
      </c>
    </row>
    <row r="2946" spans="6:6" x14ac:dyDescent="0.25">
      <c r="F2946" t="s">
        <v>594</v>
      </c>
    </row>
    <row r="2947" spans="6:6" x14ac:dyDescent="0.25">
      <c r="F2947" t="s">
        <v>595</v>
      </c>
    </row>
    <row r="2948" spans="6:6" x14ac:dyDescent="0.25">
      <c r="F2948" t="s">
        <v>596</v>
      </c>
    </row>
    <row r="2949" spans="6:6" x14ac:dyDescent="0.25">
      <c r="F2949" t="s">
        <v>597</v>
      </c>
    </row>
    <row r="2950" spans="6:6" x14ac:dyDescent="0.25">
      <c r="F2950" t="s">
        <v>598</v>
      </c>
    </row>
    <row r="2951" spans="6:6" x14ac:dyDescent="0.25">
      <c r="F2951" t="s">
        <v>599</v>
      </c>
    </row>
    <row r="2952" spans="6:6" x14ac:dyDescent="0.25">
      <c r="F2952" t="s">
        <v>600</v>
      </c>
    </row>
    <row r="2953" spans="6:6" x14ac:dyDescent="0.25">
      <c r="F2953" t="s">
        <v>601</v>
      </c>
    </row>
    <row r="2954" spans="6:6" x14ac:dyDescent="0.25">
      <c r="F2954" t="s">
        <v>602</v>
      </c>
    </row>
    <row r="2955" spans="6:6" x14ac:dyDescent="0.25">
      <c r="F2955" t="s">
        <v>603</v>
      </c>
    </row>
    <row r="2956" spans="6:6" x14ac:dyDescent="0.25">
      <c r="F2956" t="s">
        <v>604</v>
      </c>
    </row>
    <row r="2957" spans="6:6" x14ac:dyDescent="0.25">
      <c r="F2957" t="s">
        <v>605</v>
      </c>
    </row>
    <row r="2958" spans="6:6" x14ac:dyDescent="0.25">
      <c r="F2958" t="s">
        <v>606</v>
      </c>
    </row>
    <row r="2959" spans="6:6" x14ac:dyDescent="0.25">
      <c r="F2959" t="s">
        <v>607</v>
      </c>
    </row>
    <row r="2960" spans="6:6" x14ac:dyDescent="0.25">
      <c r="F2960" t="s">
        <v>608</v>
      </c>
    </row>
    <row r="2961" spans="6:6" x14ac:dyDescent="0.25">
      <c r="F2961" t="s">
        <v>609</v>
      </c>
    </row>
    <row r="2962" spans="6:6" x14ac:dyDescent="0.25">
      <c r="F2962" t="s">
        <v>610</v>
      </c>
    </row>
    <row r="2963" spans="6:6" x14ac:dyDescent="0.25">
      <c r="F2963" t="s">
        <v>611</v>
      </c>
    </row>
    <row r="2964" spans="6:6" x14ac:dyDescent="0.25">
      <c r="F2964" t="s">
        <v>612</v>
      </c>
    </row>
    <row r="2965" spans="6:6" x14ac:dyDescent="0.25">
      <c r="F2965" t="s">
        <v>613</v>
      </c>
    </row>
    <row r="2966" spans="6:6" x14ac:dyDescent="0.25">
      <c r="F2966" t="s">
        <v>614</v>
      </c>
    </row>
    <row r="2967" spans="6:6" x14ac:dyDescent="0.25">
      <c r="F2967" t="s">
        <v>615</v>
      </c>
    </row>
    <row r="2968" spans="6:6" x14ac:dyDescent="0.25">
      <c r="F2968" t="s">
        <v>616</v>
      </c>
    </row>
    <row r="2969" spans="6:6" x14ac:dyDescent="0.25">
      <c r="F2969" t="s">
        <v>617</v>
      </c>
    </row>
    <row r="2970" spans="6:6" x14ac:dyDescent="0.25">
      <c r="F2970" t="s">
        <v>618</v>
      </c>
    </row>
    <row r="2971" spans="6:6" x14ac:dyDescent="0.25">
      <c r="F2971" t="s">
        <v>619</v>
      </c>
    </row>
    <row r="2972" spans="6:6" x14ac:dyDescent="0.25">
      <c r="F2972" t="s">
        <v>620</v>
      </c>
    </row>
    <row r="2973" spans="6:6" x14ac:dyDescent="0.25">
      <c r="F2973" t="s">
        <v>621</v>
      </c>
    </row>
    <row r="2974" spans="6:6" x14ac:dyDescent="0.25">
      <c r="F2974" t="s">
        <v>622</v>
      </c>
    </row>
    <row r="2975" spans="6:6" x14ac:dyDescent="0.25">
      <c r="F2975" t="s">
        <v>623</v>
      </c>
    </row>
    <row r="2976" spans="6:6" x14ac:dyDescent="0.25">
      <c r="F2976" t="s">
        <v>624</v>
      </c>
    </row>
    <row r="2977" spans="6:6" x14ac:dyDescent="0.25">
      <c r="F2977" t="s">
        <v>625</v>
      </c>
    </row>
    <row r="2978" spans="6:6" x14ac:dyDescent="0.25">
      <c r="F2978" t="s">
        <v>626</v>
      </c>
    </row>
    <row r="2979" spans="6:6" x14ac:dyDescent="0.25">
      <c r="F2979" t="s">
        <v>627</v>
      </c>
    </row>
    <row r="2980" spans="6:6" x14ac:dyDescent="0.25">
      <c r="F2980" t="s">
        <v>628</v>
      </c>
    </row>
    <row r="2981" spans="6:6" x14ac:dyDescent="0.25">
      <c r="F2981" t="s">
        <v>629</v>
      </c>
    </row>
    <row r="2982" spans="6:6" x14ac:dyDescent="0.25">
      <c r="F2982" t="s">
        <v>630</v>
      </c>
    </row>
    <row r="2983" spans="6:6" x14ac:dyDescent="0.25">
      <c r="F2983" t="s">
        <v>631</v>
      </c>
    </row>
    <row r="2984" spans="6:6" x14ac:dyDescent="0.25">
      <c r="F2984" t="s">
        <v>632</v>
      </c>
    </row>
    <row r="2985" spans="6:6" x14ac:dyDescent="0.25">
      <c r="F2985" t="s">
        <v>633</v>
      </c>
    </row>
    <row r="2986" spans="6:6" x14ac:dyDescent="0.25">
      <c r="F2986" t="s">
        <v>634</v>
      </c>
    </row>
    <row r="2987" spans="6:6" x14ac:dyDescent="0.25">
      <c r="F2987" t="s">
        <v>635</v>
      </c>
    </row>
    <row r="2988" spans="6:6" x14ac:dyDescent="0.25">
      <c r="F2988" t="s">
        <v>636</v>
      </c>
    </row>
    <row r="2989" spans="6:6" x14ac:dyDescent="0.25">
      <c r="F2989" t="s">
        <v>637</v>
      </c>
    </row>
    <row r="2990" spans="6:6" x14ac:dyDescent="0.25">
      <c r="F2990" t="s">
        <v>638</v>
      </c>
    </row>
    <row r="2991" spans="6:6" x14ac:dyDescent="0.25">
      <c r="F2991" t="s">
        <v>639</v>
      </c>
    </row>
    <row r="2992" spans="6:6" x14ac:dyDescent="0.25">
      <c r="F2992" t="s">
        <v>640</v>
      </c>
    </row>
    <row r="2993" spans="6:6" x14ac:dyDescent="0.25">
      <c r="F2993" t="s">
        <v>641</v>
      </c>
    </row>
    <row r="2994" spans="6:6" x14ac:dyDescent="0.25">
      <c r="F2994" t="s">
        <v>642</v>
      </c>
    </row>
    <row r="2995" spans="6:6" x14ac:dyDescent="0.25">
      <c r="F2995" t="s">
        <v>643</v>
      </c>
    </row>
    <row r="2996" spans="6:6" x14ac:dyDescent="0.25">
      <c r="F2996" t="s">
        <v>644</v>
      </c>
    </row>
    <row r="2997" spans="6:6" x14ac:dyDescent="0.25">
      <c r="F2997" t="s">
        <v>645</v>
      </c>
    </row>
    <row r="2998" spans="6:6" x14ac:dyDescent="0.25">
      <c r="F2998" t="s">
        <v>646</v>
      </c>
    </row>
    <row r="2999" spans="6:6" x14ac:dyDescent="0.25">
      <c r="F2999" t="s">
        <v>647</v>
      </c>
    </row>
    <row r="3000" spans="6:6" x14ac:dyDescent="0.25">
      <c r="F3000" t="s">
        <v>648</v>
      </c>
    </row>
    <row r="3001" spans="6:6" x14ac:dyDescent="0.25">
      <c r="F3001" t="s">
        <v>649</v>
      </c>
    </row>
    <row r="3002" spans="6:6" x14ac:dyDescent="0.25">
      <c r="F3002" t="s">
        <v>650</v>
      </c>
    </row>
    <row r="3003" spans="6:6" x14ac:dyDescent="0.25">
      <c r="F3003" t="s">
        <v>651</v>
      </c>
    </row>
    <row r="3004" spans="6:6" x14ac:dyDescent="0.25">
      <c r="F3004" t="s">
        <v>652</v>
      </c>
    </row>
    <row r="3005" spans="6:6" x14ac:dyDescent="0.25">
      <c r="F3005" t="s">
        <v>653</v>
      </c>
    </row>
    <row r="3006" spans="6:6" x14ac:dyDescent="0.25">
      <c r="F3006" t="s">
        <v>654</v>
      </c>
    </row>
    <row r="3007" spans="6:6" x14ac:dyDescent="0.25">
      <c r="F3007" t="s">
        <v>655</v>
      </c>
    </row>
    <row r="3008" spans="6:6" x14ac:dyDescent="0.25">
      <c r="F3008" t="s">
        <v>656</v>
      </c>
    </row>
    <row r="3009" spans="6:6" x14ac:dyDescent="0.25">
      <c r="F3009" t="s">
        <v>657</v>
      </c>
    </row>
    <row r="3010" spans="6:6" x14ac:dyDescent="0.25">
      <c r="F3010" t="s">
        <v>658</v>
      </c>
    </row>
    <row r="3011" spans="6:6" x14ac:dyDescent="0.25">
      <c r="F3011" t="s">
        <v>659</v>
      </c>
    </row>
    <row r="3012" spans="6:6" x14ac:dyDescent="0.25">
      <c r="F3012" t="s">
        <v>660</v>
      </c>
    </row>
    <row r="3013" spans="6:6" x14ac:dyDescent="0.25">
      <c r="F3013" t="s">
        <v>661</v>
      </c>
    </row>
    <row r="3014" spans="6:6" x14ac:dyDescent="0.25">
      <c r="F3014" t="s">
        <v>662</v>
      </c>
    </row>
    <row r="3015" spans="6:6" x14ac:dyDescent="0.25">
      <c r="F3015" t="s">
        <v>663</v>
      </c>
    </row>
    <row r="3016" spans="6:6" x14ac:dyDescent="0.25">
      <c r="F3016" t="s">
        <v>664</v>
      </c>
    </row>
    <row r="3017" spans="6:6" x14ac:dyDescent="0.25">
      <c r="F3017" t="s">
        <v>665</v>
      </c>
    </row>
    <row r="3018" spans="6:6" x14ac:dyDescent="0.25">
      <c r="F3018" t="s">
        <v>666</v>
      </c>
    </row>
    <row r="3019" spans="6:6" x14ac:dyDescent="0.25">
      <c r="F3019" t="s">
        <v>667</v>
      </c>
    </row>
    <row r="3020" spans="6:6" x14ac:dyDescent="0.25">
      <c r="F3020" t="s">
        <v>668</v>
      </c>
    </row>
    <row r="3021" spans="6:6" x14ac:dyDescent="0.25">
      <c r="F3021" t="s">
        <v>669</v>
      </c>
    </row>
    <row r="3022" spans="6:6" x14ac:dyDescent="0.25">
      <c r="F3022" t="s">
        <v>670</v>
      </c>
    </row>
    <row r="3023" spans="6:6" x14ac:dyDescent="0.25">
      <c r="F3023" t="s">
        <v>671</v>
      </c>
    </row>
    <row r="3024" spans="6:6" x14ac:dyDescent="0.25">
      <c r="F3024" t="s">
        <v>672</v>
      </c>
    </row>
    <row r="3025" spans="6:6" x14ac:dyDescent="0.25">
      <c r="F3025" t="s">
        <v>673</v>
      </c>
    </row>
    <row r="3026" spans="6:6" x14ac:dyDescent="0.25">
      <c r="F3026" t="s">
        <v>674</v>
      </c>
    </row>
    <row r="3027" spans="6:6" x14ac:dyDescent="0.25">
      <c r="F3027" t="s">
        <v>675</v>
      </c>
    </row>
    <row r="3028" spans="6:6" x14ac:dyDescent="0.25">
      <c r="F3028" t="s">
        <v>676</v>
      </c>
    </row>
    <row r="3029" spans="6:6" x14ac:dyDescent="0.25">
      <c r="F3029" t="s">
        <v>677</v>
      </c>
    </row>
    <row r="3030" spans="6:6" x14ac:dyDescent="0.25">
      <c r="F3030" t="s">
        <v>678</v>
      </c>
    </row>
    <row r="3031" spans="6:6" x14ac:dyDescent="0.25">
      <c r="F3031" t="s">
        <v>679</v>
      </c>
    </row>
    <row r="3032" spans="6:6" x14ac:dyDescent="0.25">
      <c r="F3032" t="s">
        <v>680</v>
      </c>
    </row>
    <row r="3033" spans="6:6" x14ac:dyDescent="0.25">
      <c r="F3033" t="s">
        <v>681</v>
      </c>
    </row>
    <row r="3034" spans="6:6" x14ac:dyDescent="0.25">
      <c r="F3034" t="s">
        <v>682</v>
      </c>
    </row>
    <row r="3035" spans="6:6" x14ac:dyDescent="0.25">
      <c r="F3035" t="s">
        <v>683</v>
      </c>
    </row>
    <row r="3036" spans="6:6" x14ac:dyDescent="0.25">
      <c r="F3036" t="s">
        <v>684</v>
      </c>
    </row>
    <row r="3037" spans="6:6" x14ac:dyDescent="0.25">
      <c r="F3037" t="s">
        <v>685</v>
      </c>
    </row>
    <row r="3038" spans="6:6" x14ac:dyDescent="0.25">
      <c r="F3038" t="s">
        <v>686</v>
      </c>
    </row>
    <row r="3039" spans="6:6" x14ac:dyDescent="0.25">
      <c r="F3039" t="s">
        <v>687</v>
      </c>
    </row>
    <row r="3040" spans="6:6" x14ac:dyDescent="0.25">
      <c r="F3040" t="s">
        <v>688</v>
      </c>
    </row>
    <row r="3041" spans="6:6" x14ac:dyDescent="0.25">
      <c r="F3041" t="s">
        <v>689</v>
      </c>
    </row>
    <row r="3042" spans="6:6" x14ac:dyDescent="0.25">
      <c r="F3042" t="s">
        <v>690</v>
      </c>
    </row>
    <row r="3043" spans="6:6" x14ac:dyDescent="0.25">
      <c r="F3043" t="s">
        <v>691</v>
      </c>
    </row>
    <row r="3044" spans="6:6" x14ac:dyDescent="0.25">
      <c r="F3044" t="s">
        <v>692</v>
      </c>
    </row>
    <row r="3045" spans="6:6" x14ac:dyDescent="0.25">
      <c r="F3045" t="s">
        <v>693</v>
      </c>
    </row>
    <row r="3046" spans="6:6" x14ac:dyDescent="0.25">
      <c r="F3046" t="s">
        <v>694</v>
      </c>
    </row>
    <row r="3047" spans="6:6" x14ac:dyDescent="0.25">
      <c r="F3047" t="s">
        <v>695</v>
      </c>
    </row>
    <row r="3048" spans="6:6" x14ac:dyDescent="0.25">
      <c r="F3048" t="s">
        <v>696</v>
      </c>
    </row>
    <row r="3049" spans="6:6" x14ac:dyDescent="0.25">
      <c r="F3049" t="s">
        <v>697</v>
      </c>
    </row>
    <row r="3050" spans="6:6" x14ac:dyDescent="0.25">
      <c r="F3050" t="s">
        <v>698</v>
      </c>
    </row>
    <row r="3051" spans="6:6" x14ac:dyDescent="0.25">
      <c r="F3051" t="s">
        <v>699</v>
      </c>
    </row>
    <row r="3052" spans="6:6" x14ac:dyDescent="0.25">
      <c r="F3052" t="s">
        <v>700</v>
      </c>
    </row>
    <row r="3053" spans="6:6" x14ac:dyDescent="0.25">
      <c r="F3053" t="s">
        <v>701</v>
      </c>
    </row>
    <row r="3054" spans="6:6" x14ac:dyDescent="0.25">
      <c r="F3054" t="s">
        <v>702</v>
      </c>
    </row>
    <row r="3055" spans="6:6" x14ac:dyDescent="0.25">
      <c r="F3055" t="s">
        <v>703</v>
      </c>
    </row>
    <row r="3056" spans="6:6" x14ac:dyDescent="0.25">
      <c r="F3056" t="s">
        <v>704</v>
      </c>
    </row>
    <row r="3057" spans="6:6" x14ac:dyDescent="0.25">
      <c r="F3057" t="s">
        <v>705</v>
      </c>
    </row>
    <row r="3058" spans="6:6" x14ac:dyDescent="0.25">
      <c r="F3058" t="s">
        <v>706</v>
      </c>
    </row>
    <row r="3059" spans="6:6" x14ac:dyDescent="0.25">
      <c r="F3059" t="s">
        <v>707</v>
      </c>
    </row>
    <row r="3060" spans="6:6" x14ac:dyDescent="0.25">
      <c r="F3060" t="s">
        <v>708</v>
      </c>
    </row>
    <row r="3061" spans="6:6" x14ac:dyDescent="0.25">
      <c r="F3061" t="s">
        <v>709</v>
      </c>
    </row>
    <row r="3062" spans="6:6" x14ac:dyDescent="0.25">
      <c r="F3062" t="s">
        <v>710</v>
      </c>
    </row>
    <row r="3063" spans="6:6" x14ac:dyDescent="0.25">
      <c r="F3063" t="s">
        <v>711</v>
      </c>
    </row>
    <row r="3064" spans="6:6" x14ac:dyDescent="0.25">
      <c r="F3064" t="s">
        <v>712</v>
      </c>
    </row>
    <row r="3065" spans="6:6" x14ac:dyDescent="0.25">
      <c r="F3065" t="s">
        <v>713</v>
      </c>
    </row>
    <row r="3066" spans="6:6" x14ac:dyDescent="0.25">
      <c r="F3066" t="s">
        <v>714</v>
      </c>
    </row>
    <row r="3067" spans="6:6" x14ac:dyDescent="0.25">
      <c r="F3067" t="s">
        <v>715</v>
      </c>
    </row>
    <row r="3068" spans="6:6" x14ac:dyDescent="0.25">
      <c r="F3068" t="s">
        <v>716</v>
      </c>
    </row>
    <row r="3069" spans="6:6" x14ac:dyDescent="0.25">
      <c r="F3069" t="s">
        <v>717</v>
      </c>
    </row>
    <row r="3070" spans="6:6" x14ac:dyDescent="0.25">
      <c r="F3070" t="s">
        <v>718</v>
      </c>
    </row>
    <row r="3071" spans="6:6" x14ac:dyDescent="0.25">
      <c r="F3071" t="s">
        <v>719</v>
      </c>
    </row>
    <row r="3072" spans="6:6" x14ac:dyDescent="0.25">
      <c r="F3072" t="s">
        <v>720</v>
      </c>
    </row>
    <row r="3073" spans="6:6" x14ac:dyDescent="0.25">
      <c r="F3073" t="s">
        <v>721</v>
      </c>
    </row>
    <row r="3074" spans="6:6" x14ac:dyDescent="0.25">
      <c r="F3074" t="s">
        <v>722</v>
      </c>
    </row>
    <row r="3075" spans="6:6" x14ac:dyDescent="0.25">
      <c r="F3075" t="s">
        <v>723</v>
      </c>
    </row>
    <row r="3076" spans="6:6" x14ac:dyDescent="0.25">
      <c r="F3076" t="s">
        <v>724</v>
      </c>
    </row>
    <row r="3077" spans="6:6" x14ac:dyDescent="0.25">
      <c r="F3077" t="s">
        <v>725</v>
      </c>
    </row>
    <row r="3078" spans="6:6" x14ac:dyDescent="0.25">
      <c r="F3078" t="s">
        <v>726</v>
      </c>
    </row>
    <row r="3079" spans="6:6" x14ac:dyDescent="0.25">
      <c r="F3079" t="s">
        <v>727</v>
      </c>
    </row>
    <row r="3080" spans="6:6" x14ac:dyDescent="0.25">
      <c r="F3080" t="s">
        <v>728</v>
      </c>
    </row>
    <row r="3081" spans="6:6" x14ac:dyDescent="0.25">
      <c r="F3081" t="s">
        <v>729</v>
      </c>
    </row>
    <row r="3082" spans="6:6" x14ac:dyDescent="0.25">
      <c r="F3082" t="s">
        <v>730</v>
      </c>
    </row>
    <row r="3083" spans="6:6" x14ac:dyDescent="0.25">
      <c r="F3083" t="s">
        <v>731</v>
      </c>
    </row>
    <row r="3084" spans="6:6" x14ac:dyDescent="0.25">
      <c r="F3084" t="s">
        <v>732</v>
      </c>
    </row>
    <row r="3085" spans="6:6" x14ac:dyDescent="0.25">
      <c r="F3085" t="s">
        <v>733</v>
      </c>
    </row>
    <row r="3086" spans="6:6" x14ac:dyDescent="0.25">
      <c r="F3086" t="s">
        <v>734</v>
      </c>
    </row>
    <row r="3087" spans="6:6" x14ac:dyDescent="0.25">
      <c r="F3087" t="s">
        <v>735</v>
      </c>
    </row>
    <row r="3088" spans="6:6" x14ac:dyDescent="0.25">
      <c r="F3088" t="s">
        <v>736</v>
      </c>
    </row>
    <row r="3089" spans="6:6" x14ac:dyDescent="0.25">
      <c r="F3089" t="s">
        <v>737</v>
      </c>
    </row>
    <row r="3090" spans="6:6" x14ac:dyDescent="0.25">
      <c r="F3090" t="s">
        <v>738</v>
      </c>
    </row>
    <row r="3091" spans="6:6" x14ac:dyDescent="0.25">
      <c r="F3091" t="s">
        <v>739</v>
      </c>
    </row>
    <row r="3092" spans="6:6" x14ac:dyDescent="0.25">
      <c r="F3092" t="s">
        <v>740</v>
      </c>
    </row>
    <row r="3093" spans="6:6" x14ac:dyDescent="0.25">
      <c r="F3093" t="s">
        <v>741</v>
      </c>
    </row>
    <row r="3094" spans="6:6" x14ac:dyDescent="0.25">
      <c r="F3094" t="s">
        <v>742</v>
      </c>
    </row>
    <row r="3095" spans="6:6" x14ac:dyDescent="0.25">
      <c r="F3095" t="s">
        <v>743</v>
      </c>
    </row>
    <row r="3096" spans="6:6" x14ac:dyDescent="0.25">
      <c r="F3096" t="s">
        <v>744</v>
      </c>
    </row>
    <row r="3097" spans="6:6" x14ac:dyDescent="0.25">
      <c r="F3097" t="s">
        <v>745</v>
      </c>
    </row>
    <row r="3098" spans="6:6" x14ac:dyDescent="0.25">
      <c r="F3098" t="s">
        <v>746</v>
      </c>
    </row>
    <row r="3099" spans="6:6" x14ac:dyDescent="0.25">
      <c r="F3099" t="s">
        <v>747</v>
      </c>
    </row>
    <row r="3100" spans="6:6" x14ac:dyDescent="0.25">
      <c r="F3100" t="s">
        <v>748</v>
      </c>
    </row>
    <row r="3101" spans="6:6" x14ac:dyDescent="0.25">
      <c r="F3101" t="s">
        <v>749</v>
      </c>
    </row>
    <row r="3102" spans="6:6" x14ac:dyDescent="0.25">
      <c r="F3102" t="s">
        <v>750</v>
      </c>
    </row>
    <row r="3103" spans="6:6" x14ac:dyDescent="0.25">
      <c r="F3103" t="s">
        <v>751</v>
      </c>
    </row>
    <row r="3104" spans="6:6" x14ac:dyDescent="0.25">
      <c r="F3104" t="s">
        <v>752</v>
      </c>
    </row>
    <row r="3105" spans="6:6" x14ac:dyDescent="0.25">
      <c r="F3105" t="s">
        <v>753</v>
      </c>
    </row>
    <row r="3106" spans="6:6" x14ac:dyDescent="0.25">
      <c r="F3106" t="s">
        <v>754</v>
      </c>
    </row>
    <row r="3107" spans="6:6" x14ac:dyDescent="0.25">
      <c r="F3107" t="s">
        <v>755</v>
      </c>
    </row>
    <row r="3108" spans="6:6" x14ac:dyDescent="0.25">
      <c r="F3108" t="s">
        <v>756</v>
      </c>
    </row>
    <row r="3109" spans="6:6" x14ac:dyDescent="0.25">
      <c r="F3109" t="s">
        <v>757</v>
      </c>
    </row>
    <row r="3110" spans="6:6" x14ac:dyDescent="0.25">
      <c r="F3110" t="s">
        <v>758</v>
      </c>
    </row>
    <row r="3111" spans="6:6" x14ac:dyDescent="0.25">
      <c r="F3111" t="s">
        <v>759</v>
      </c>
    </row>
    <row r="3112" spans="6:6" x14ac:dyDescent="0.25">
      <c r="F3112" t="s">
        <v>760</v>
      </c>
    </row>
    <row r="3113" spans="6:6" x14ac:dyDescent="0.25">
      <c r="F3113" t="s">
        <v>761</v>
      </c>
    </row>
    <row r="3114" spans="6:6" x14ac:dyDescent="0.25">
      <c r="F3114" t="s">
        <v>762</v>
      </c>
    </row>
    <row r="3115" spans="6:6" x14ac:dyDescent="0.25">
      <c r="F3115" t="s">
        <v>763</v>
      </c>
    </row>
    <row r="3116" spans="6:6" x14ac:dyDescent="0.25">
      <c r="F3116" t="s">
        <v>764</v>
      </c>
    </row>
    <row r="3117" spans="6:6" x14ac:dyDescent="0.25">
      <c r="F3117" t="s">
        <v>765</v>
      </c>
    </row>
    <row r="3118" spans="6:6" x14ac:dyDescent="0.25">
      <c r="F3118" t="s">
        <v>766</v>
      </c>
    </row>
    <row r="3119" spans="6:6" x14ac:dyDescent="0.25">
      <c r="F3119" t="s">
        <v>767</v>
      </c>
    </row>
    <row r="3120" spans="6:6" x14ac:dyDescent="0.25">
      <c r="F3120" t="s">
        <v>768</v>
      </c>
    </row>
    <row r="3121" spans="6:6" x14ac:dyDescent="0.25">
      <c r="F3121" t="s">
        <v>769</v>
      </c>
    </row>
    <row r="3122" spans="6:6" x14ac:dyDescent="0.25">
      <c r="F3122" t="s">
        <v>770</v>
      </c>
    </row>
    <row r="3123" spans="6:6" x14ac:dyDescent="0.25">
      <c r="F3123" t="s">
        <v>771</v>
      </c>
    </row>
    <row r="3124" spans="6:6" x14ac:dyDescent="0.25">
      <c r="F3124" t="s">
        <v>772</v>
      </c>
    </row>
    <row r="3125" spans="6:6" x14ac:dyDescent="0.25">
      <c r="F3125" t="s">
        <v>773</v>
      </c>
    </row>
    <row r="3126" spans="6:6" x14ac:dyDescent="0.25">
      <c r="F3126" t="s">
        <v>774</v>
      </c>
    </row>
    <row r="3127" spans="6:6" x14ac:dyDescent="0.25">
      <c r="F3127" t="s">
        <v>775</v>
      </c>
    </row>
    <row r="3128" spans="6:6" x14ac:dyDescent="0.25">
      <c r="F3128" t="s">
        <v>776</v>
      </c>
    </row>
    <row r="3129" spans="6:6" x14ac:dyDescent="0.25">
      <c r="F3129" t="s">
        <v>777</v>
      </c>
    </row>
    <row r="3130" spans="6:6" x14ac:dyDescent="0.25">
      <c r="F3130" t="s">
        <v>778</v>
      </c>
    </row>
    <row r="3131" spans="6:6" x14ac:dyDescent="0.25">
      <c r="F3131" t="s">
        <v>779</v>
      </c>
    </row>
    <row r="3132" spans="6:6" x14ac:dyDescent="0.25">
      <c r="F3132" t="s">
        <v>780</v>
      </c>
    </row>
    <row r="3133" spans="6:6" x14ac:dyDescent="0.25">
      <c r="F3133" t="s">
        <v>781</v>
      </c>
    </row>
    <row r="3134" spans="6:6" x14ac:dyDescent="0.25">
      <c r="F3134" t="s">
        <v>782</v>
      </c>
    </row>
    <row r="3135" spans="6:6" x14ac:dyDescent="0.25">
      <c r="F3135" t="s">
        <v>783</v>
      </c>
    </row>
    <row r="3136" spans="6:6" x14ac:dyDescent="0.25">
      <c r="F3136" t="s">
        <v>784</v>
      </c>
    </row>
    <row r="3137" spans="6:6" x14ac:dyDescent="0.25">
      <c r="F3137" t="s">
        <v>785</v>
      </c>
    </row>
    <row r="3138" spans="6:6" x14ac:dyDescent="0.25">
      <c r="F3138" t="s">
        <v>786</v>
      </c>
    </row>
    <row r="3139" spans="6:6" x14ac:dyDescent="0.25">
      <c r="F3139" t="s">
        <v>787</v>
      </c>
    </row>
    <row r="3140" spans="6:6" x14ac:dyDescent="0.25">
      <c r="F3140" t="s">
        <v>788</v>
      </c>
    </row>
    <row r="3141" spans="6:6" x14ac:dyDescent="0.25">
      <c r="F3141" t="s">
        <v>789</v>
      </c>
    </row>
    <row r="3142" spans="6:6" x14ac:dyDescent="0.25">
      <c r="F3142" t="s">
        <v>790</v>
      </c>
    </row>
    <row r="3143" spans="6:6" x14ac:dyDescent="0.25">
      <c r="F3143" t="s">
        <v>791</v>
      </c>
    </row>
    <row r="3144" spans="6:6" x14ac:dyDescent="0.25">
      <c r="F3144" t="s">
        <v>792</v>
      </c>
    </row>
    <row r="3145" spans="6:6" x14ac:dyDescent="0.25">
      <c r="F3145" t="s">
        <v>793</v>
      </c>
    </row>
    <row r="3146" spans="6:6" x14ac:dyDescent="0.25">
      <c r="F3146" t="s">
        <v>794</v>
      </c>
    </row>
    <row r="3147" spans="6:6" x14ac:dyDescent="0.25">
      <c r="F3147" t="s">
        <v>795</v>
      </c>
    </row>
    <row r="3148" spans="6:6" x14ac:dyDescent="0.25">
      <c r="F3148" t="s">
        <v>796</v>
      </c>
    </row>
    <row r="3149" spans="6:6" x14ac:dyDescent="0.25">
      <c r="F3149" t="s">
        <v>797</v>
      </c>
    </row>
    <row r="3150" spans="6:6" x14ac:dyDescent="0.25">
      <c r="F3150" t="s">
        <v>798</v>
      </c>
    </row>
    <row r="3151" spans="6:6" x14ac:dyDescent="0.25">
      <c r="F3151" t="s">
        <v>799</v>
      </c>
    </row>
    <row r="3152" spans="6:6" x14ac:dyDescent="0.25">
      <c r="F3152" t="s">
        <v>800</v>
      </c>
    </row>
    <row r="3153" spans="6:6" x14ac:dyDescent="0.25">
      <c r="F3153" t="s">
        <v>801</v>
      </c>
    </row>
    <row r="3154" spans="6:6" x14ac:dyDescent="0.25">
      <c r="F3154" t="s">
        <v>802</v>
      </c>
    </row>
    <row r="3155" spans="6:6" x14ac:dyDescent="0.25">
      <c r="F3155" t="s">
        <v>803</v>
      </c>
    </row>
    <row r="3156" spans="6:6" x14ac:dyDescent="0.25">
      <c r="F3156" t="s">
        <v>804</v>
      </c>
    </row>
    <row r="3157" spans="6:6" x14ac:dyDescent="0.25">
      <c r="F3157" t="s">
        <v>805</v>
      </c>
    </row>
    <row r="3158" spans="6:6" x14ac:dyDescent="0.25">
      <c r="F3158" t="s">
        <v>806</v>
      </c>
    </row>
    <row r="3159" spans="6:6" x14ac:dyDescent="0.25">
      <c r="F3159" t="s">
        <v>807</v>
      </c>
    </row>
    <row r="3160" spans="6:6" x14ac:dyDescent="0.25">
      <c r="F3160" t="s">
        <v>808</v>
      </c>
    </row>
    <row r="3161" spans="6:6" x14ac:dyDescent="0.25">
      <c r="F3161" t="s">
        <v>809</v>
      </c>
    </row>
    <row r="3162" spans="6:6" x14ac:dyDescent="0.25">
      <c r="F3162" t="s">
        <v>810</v>
      </c>
    </row>
    <row r="3163" spans="6:6" x14ac:dyDescent="0.25">
      <c r="F3163" t="s">
        <v>811</v>
      </c>
    </row>
    <row r="3164" spans="6:6" x14ac:dyDescent="0.25">
      <c r="F3164" t="s">
        <v>812</v>
      </c>
    </row>
    <row r="3165" spans="6:6" x14ac:dyDescent="0.25">
      <c r="F3165" t="s">
        <v>813</v>
      </c>
    </row>
    <row r="3166" spans="6:6" x14ac:dyDescent="0.25">
      <c r="F3166" t="s">
        <v>814</v>
      </c>
    </row>
    <row r="3167" spans="6:6" x14ac:dyDescent="0.25">
      <c r="F3167" t="s">
        <v>815</v>
      </c>
    </row>
    <row r="3168" spans="6:6" x14ac:dyDescent="0.25">
      <c r="F3168" t="s">
        <v>816</v>
      </c>
    </row>
    <row r="3169" spans="6:6" x14ac:dyDescent="0.25">
      <c r="F3169" t="s">
        <v>817</v>
      </c>
    </row>
    <row r="3170" spans="6:6" x14ac:dyDescent="0.25">
      <c r="F3170" t="s">
        <v>818</v>
      </c>
    </row>
    <row r="3171" spans="6:6" x14ac:dyDescent="0.25">
      <c r="F3171" t="s">
        <v>819</v>
      </c>
    </row>
    <row r="3172" spans="6:6" x14ac:dyDescent="0.25">
      <c r="F3172" t="s">
        <v>820</v>
      </c>
    </row>
    <row r="3173" spans="6:6" x14ac:dyDescent="0.25">
      <c r="F3173" t="s">
        <v>821</v>
      </c>
    </row>
    <row r="3174" spans="6:6" x14ac:dyDescent="0.25">
      <c r="F3174" t="s">
        <v>822</v>
      </c>
    </row>
    <row r="3175" spans="6:6" x14ac:dyDescent="0.25">
      <c r="F3175" t="s">
        <v>823</v>
      </c>
    </row>
    <row r="3176" spans="6:6" x14ac:dyDescent="0.25">
      <c r="F3176" t="s">
        <v>824</v>
      </c>
    </row>
    <row r="3177" spans="6:6" x14ac:dyDescent="0.25">
      <c r="F3177" t="s">
        <v>825</v>
      </c>
    </row>
    <row r="3178" spans="6:6" x14ac:dyDescent="0.25">
      <c r="F3178" t="s">
        <v>826</v>
      </c>
    </row>
    <row r="3179" spans="6:6" x14ac:dyDescent="0.25">
      <c r="F3179" t="s">
        <v>827</v>
      </c>
    </row>
    <row r="3180" spans="6:6" x14ac:dyDescent="0.25">
      <c r="F3180" t="s">
        <v>828</v>
      </c>
    </row>
    <row r="3181" spans="6:6" x14ac:dyDescent="0.25">
      <c r="F3181" t="s">
        <v>829</v>
      </c>
    </row>
    <row r="3182" spans="6:6" x14ac:dyDescent="0.25">
      <c r="F3182" t="s">
        <v>830</v>
      </c>
    </row>
    <row r="3183" spans="6:6" x14ac:dyDescent="0.25">
      <c r="F3183" t="s">
        <v>831</v>
      </c>
    </row>
    <row r="3184" spans="6:6" x14ac:dyDescent="0.25">
      <c r="F3184" t="s">
        <v>832</v>
      </c>
    </row>
    <row r="3185" spans="6:6" x14ac:dyDescent="0.25">
      <c r="F3185" t="s">
        <v>833</v>
      </c>
    </row>
    <row r="3186" spans="6:6" x14ac:dyDescent="0.25">
      <c r="F3186" t="s">
        <v>834</v>
      </c>
    </row>
    <row r="3187" spans="6:6" x14ac:dyDescent="0.25">
      <c r="F3187" t="s">
        <v>835</v>
      </c>
    </row>
    <row r="3188" spans="6:6" x14ac:dyDescent="0.25">
      <c r="F3188" t="s">
        <v>836</v>
      </c>
    </row>
    <row r="3189" spans="6:6" x14ac:dyDescent="0.25">
      <c r="F3189" t="s">
        <v>837</v>
      </c>
    </row>
    <row r="3190" spans="6:6" x14ac:dyDescent="0.25">
      <c r="F3190" t="s">
        <v>838</v>
      </c>
    </row>
    <row r="3191" spans="6:6" x14ac:dyDescent="0.25">
      <c r="F3191" t="s">
        <v>839</v>
      </c>
    </row>
    <row r="3192" spans="6:6" x14ac:dyDescent="0.25">
      <c r="F3192" t="s">
        <v>840</v>
      </c>
    </row>
    <row r="3193" spans="6:6" x14ac:dyDescent="0.25">
      <c r="F3193" t="s">
        <v>841</v>
      </c>
    </row>
    <row r="3194" spans="6:6" x14ac:dyDescent="0.25">
      <c r="F3194" t="s">
        <v>842</v>
      </c>
    </row>
    <row r="3195" spans="6:6" x14ac:dyDescent="0.25">
      <c r="F3195" t="s">
        <v>843</v>
      </c>
    </row>
    <row r="3196" spans="6:6" x14ac:dyDescent="0.25">
      <c r="F3196" t="s">
        <v>844</v>
      </c>
    </row>
    <row r="3197" spans="6:6" x14ac:dyDescent="0.25">
      <c r="F3197" t="s">
        <v>845</v>
      </c>
    </row>
    <row r="3198" spans="6:6" x14ac:dyDescent="0.25">
      <c r="F3198" t="s">
        <v>846</v>
      </c>
    </row>
    <row r="3199" spans="6:6" x14ac:dyDescent="0.25">
      <c r="F3199" t="s">
        <v>847</v>
      </c>
    </row>
    <row r="3200" spans="6:6" x14ac:dyDescent="0.25">
      <c r="F3200" t="s">
        <v>848</v>
      </c>
    </row>
    <row r="3201" spans="6:6" x14ac:dyDescent="0.25">
      <c r="F3201" t="s">
        <v>849</v>
      </c>
    </row>
    <row r="3202" spans="6:6" x14ac:dyDescent="0.25">
      <c r="F3202" t="s">
        <v>850</v>
      </c>
    </row>
    <row r="3203" spans="6:6" x14ac:dyDescent="0.25">
      <c r="F3203" t="s">
        <v>851</v>
      </c>
    </row>
    <row r="3204" spans="6:6" x14ac:dyDescent="0.25">
      <c r="F3204" t="s">
        <v>852</v>
      </c>
    </row>
    <row r="3205" spans="6:6" x14ac:dyDescent="0.25">
      <c r="F3205" t="s">
        <v>853</v>
      </c>
    </row>
    <row r="3206" spans="6:6" x14ac:dyDescent="0.25">
      <c r="F3206" t="s">
        <v>854</v>
      </c>
    </row>
    <row r="3207" spans="6:6" x14ac:dyDescent="0.25">
      <c r="F3207" t="s">
        <v>855</v>
      </c>
    </row>
    <row r="3208" spans="6:6" x14ac:dyDescent="0.25">
      <c r="F3208" t="s">
        <v>856</v>
      </c>
    </row>
    <row r="3209" spans="6:6" x14ac:dyDescent="0.25">
      <c r="F3209" t="s">
        <v>857</v>
      </c>
    </row>
    <row r="3210" spans="6:6" x14ac:dyDescent="0.25">
      <c r="F3210" t="s">
        <v>858</v>
      </c>
    </row>
    <row r="3211" spans="6:6" x14ac:dyDescent="0.25">
      <c r="F3211" t="s">
        <v>859</v>
      </c>
    </row>
    <row r="3212" spans="6:6" x14ac:dyDescent="0.25">
      <c r="F3212" t="s">
        <v>860</v>
      </c>
    </row>
    <row r="3213" spans="6:6" x14ac:dyDescent="0.25">
      <c r="F3213" t="s">
        <v>861</v>
      </c>
    </row>
    <row r="3214" spans="6:6" x14ac:dyDescent="0.25">
      <c r="F3214" t="s">
        <v>862</v>
      </c>
    </row>
    <row r="3215" spans="6:6" x14ac:dyDescent="0.25">
      <c r="F3215" t="s">
        <v>863</v>
      </c>
    </row>
    <row r="3216" spans="6:6" x14ac:dyDescent="0.25">
      <c r="F3216" t="s">
        <v>864</v>
      </c>
    </row>
    <row r="3217" spans="6:6" x14ac:dyDescent="0.25">
      <c r="F3217" t="s">
        <v>865</v>
      </c>
    </row>
    <row r="3218" spans="6:6" x14ac:dyDescent="0.25">
      <c r="F3218" t="s">
        <v>866</v>
      </c>
    </row>
    <row r="3219" spans="6:6" x14ac:dyDescent="0.25">
      <c r="F3219" t="s">
        <v>867</v>
      </c>
    </row>
    <row r="3220" spans="6:6" x14ac:dyDescent="0.25">
      <c r="F3220" t="s">
        <v>868</v>
      </c>
    </row>
    <row r="3221" spans="6:6" x14ac:dyDescent="0.25">
      <c r="F3221" t="s">
        <v>869</v>
      </c>
    </row>
    <row r="3222" spans="6:6" x14ac:dyDescent="0.25">
      <c r="F3222" t="s">
        <v>870</v>
      </c>
    </row>
    <row r="3223" spans="6:6" x14ac:dyDescent="0.25">
      <c r="F3223" t="s">
        <v>871</v>
      </c>
    </row>
    <row r="3224" spans="6:6" x14ac:dyDescent="0.25">
      <c r="F3224" t="s">
        <v>872</v>
      </c>
    </row>
    <row r="3225" spans="6:6" x14ac:dyDescent="0.25">
      <c r="F3225" t="s">
        <v>873</v>
      </c>
    </row>
    <row r="3226" spans="6:6" x14ac:dyDescent="0.25">
      <c r="F3226" t="s">
        <v>874</v>
      </c>
    </row>
    <row r="3227" spans="6:6" x14ac:dyDescent="0.25">
      <c r="F3227" t="s">
        <v>875</v>
      </c>
    </row>
    <row r="3228" spans="6:6" x14ac:dyDescent="0.25">
      <c r="F3228" t="s">
        <v>876</v>
      </c>
    </row>
    <row r="3229" spans="6:6" x14ac:dyDescent="0.25">
      <c r="F3229" t="s">
        <v>877</v>
      </c>
    </row>
    <row r="3230" spans="6:6" x14ac:dyDescent="0.25">
      <c r="F3230" t="s">
        <v>878</v>
      </c>
    </row>
    <row r="3231" spans="6:6" x14ac:dyDescent="0.25">
      <c r="F3231" t="s">
        <v>879</v>
      </c>
    </row>
    <row r="3232" spans="6:6" x14ac:dyDescent="0.25">
      <c r="F3232" t="s">
        <v>880</v>
      </c>
    </row>
    <row r="3233" spans="6:6" x14ac:dyDescent="0.25">
      <c r="F3233" t="s">
        <v>881</v>
      </c>
    </row>
    <row r="3234" spans="6:6" x14ac:dyDescent="0.25">
      <c r="F3234" t="s">
        <v>882</v>
      </c>
    </row>
    <row r="3235" spans="6:6" x14ac:dyDescent="0.25">
      <c r="F3235" t="s">
        <v>883</v>
      </c>
    </row>
    <row r="3236" spans="6:6" x14ac:dyDescent="0.25">
      <c r="F3236" t="s">
        <v>884</v>
      </c>
    </row>
    <row r="3237" spans="6:6" x14ac:dyDescent="0.25">
      <c r="F3237" t="s">
        <v>885</v>
      </c>
    </row>
    <row r="3238" spans="6:6" x14ac:dyDescent="0.25">
      <c r="F3238" t="s">
        <v>886</v>
      </c>
    </row>
    <row r="3239" spans="6:6" x14ac:dyDescent="0.25">
      <c r="F3239" t="s">
        <v>887</v>
      </c>
    </row>
    <row r="3240" spans="6:6" x14ac:dyDescent="0.25">
      <c r="F3240" t="s">
        <v>888</v>
      </c>
    </row>
    <row r="3241" spans="6:6" x14ac:dyDescent="0.25">
      <c r="F3241" t="s">
        <v>889</v>
      </c>
    </row>
    <row r="3242" spans="6:6" x14ac:dyDescent="0.25">
      <c r="F3242" t="s">
        <v>890</v>
      </c>
    </row>
    <row r="3243" spans="6:6" x14ac:dyDescent="0.25">
      <c r="F3243" t="s">
        <v>891</v>
      </c>
    </row>
    <row r="3244" spans="6:6" x14ac:dyDescent="0.25">
      <c r="F3244" t="s">
        <v>892</v>
      </c>
    </row>
    <row r="3245" spans="6:6" x14ac:dyDescent="0.25">
      <c r="F3245" t="s">
        <v>893</v>
      </c>
    </row>
    <row r="3246" spans="6:6" x14ac:dyDescent="0.25">
      <c r="F3246" t="s">
        <v>894</v>
      </c>
    </row>
    <row r="3247" spans="6:6" x14ac:dyDescent="0.25">
      <c r="F3247" t="s">
        <v>895</v>
      </c>
    </row>
    <row r="3248" spans="6:6" x14ac:dyDescent="0.25">
      <c r="F3248" t="s">
        <v>896</v>
      </c>
    </row>
    <row r="3249" spans="6:6" x14ac:dyDescent="0.25">
      <c r="F3249" t="s">
        <v>897</v>
      </c>
    </row>
    <row r="3250" spans="6:6" x14ac:dyDescent="0.25">
      <c r="F3250" t="s">
        <v>898</v>
      </c>
    </row>
    <row r="3251" spans="6:6" x14ac:dyDescent="0.25">
      <c r="F3251" t="s">
        <v>899</v>
      </c>
    </row>
    <row r="3252" spans="6:6" x14ac:dyDescent="0.25">
      <c r="F3252" t="s">
        <v>900</v>
      </c>
    </row>
    <row r="3253" spans="6:6" x14ac:dyDescent="0.25">
      <c r="F3253" t="s">
        <v>901</v>
      </c>
    </row>
    <row r="3254" spans="6:6" x14ac:dyDescent="0.25">
      <c r="F3254" t="s">
        <v>902</v>
      </c>
    </row>
    <row r="3255" spans="6:6" x14ac:dyDescent="0.25">
      <c r="F3255" t="s">
        <v>903</v>
      </c>
    </row>
    <row r="3256" spans="6:6" x14ac:dyDescent="0.25">
      <c r="F3256" t="s">
        <v>904</v>
      </c>
    </row>
    <row r="3257" spans="6:6" x14ac:dyDescent="0.25">
      <c r="F3257" t="s">
        <v>905</v>
      </c>
    </row>
    <row r="3258" spans="6:6" x14ac:dyDescent="0.25">
      <c r="F3258" t="s">
        <v>906</v>
      </c>
    </row>
    <row r="3259" spans="6:6" x14ac:dyDescent="0.25">
      <c r="F3259" t="s">
        <v>907</v>
      </c>
    </row>
    <row r="3260" spans="6:6" x14ac:dyDescent="0.25">
      <c r="F3260" t="s">
        <v>908</v>
      </c>
    </row>
    <row r="3261" spans="6:6" x14ac:dyDescent="0.25">
      <c r="F3261" t="s">
        <v>909</v>
      </c>
    </row>
    <row r="3262" spans="6:6" x14ac:dyDescent="0.25">
      <c r="F3262" t="s">
        <v>910</v>
      </c>
    </row>
    <row r="3263" spans="6:6" x14ac:dyDescent="0.25">
      <c r="F3263" t="s">
        <v>911</v>
      </c>
    </row>
    <row r="3264" spans="6:6" x14ac:dyDescent="0.25">
      <c r="F3264" t="s">
        <v>912</v>
      </c>
    </row>
    <row r="3265" spans="6:6" x14ac:dyDescent="0.25">
      <c r="F3265" t="s">
        <v>913</v>
      </c>
    </row>
    <row r="3266" spans="6:6" x14ac:dyDescent="0.25">
      <c r="F3266" t="s">
        <v>914</v>
      </c>
    </row>
    <row r="3267" spans="6:6" x14ac:dyDescent="0.25">
      <c r="F3267" t="s">
        <v>915</v>
      </c>
    </row>
    <row r="3268" spans="6:6" x14ac:dyDescent="0.25">
      <c r="F3268" t="s">
        <v>916</v>
      </c>
    </row>
    <row r="3269" spans="6:6" x14ac:dyDescent="0.25">
      <c r="F3269" t="s">
        <v>917</v>
      </c>
    </row>
    <row r="3270" spans="6:6" x14ac:dyDescent="0.25">
      <c r="F3270" t="s">
        <v>918</v>
      </c>
    </row>
    <row r="3271" spans="6:6" x14ac:dyDescent="0.25">
      <c r="F3271" t="s">
        <v>919</v>
      </c>
    </row>
    <row r="3272" spans="6:6" x14ac:dyDescent="0.25">
      <c r="F3272" t="s">
        <v>920</v>
      </c>
    </row>
    <row r="3273" spans="6:6" x14ac:dyDescent="0.25">
      <c r="F3273" t="s">
        <v>921</v>
      </c>
    </row>
    <row r="3274" spans="6:6" x14ac:dyDescent="0.25">
      <c r="F3274" t="s">
        <v>922</v>
      </c>
    </row>
    <row r="3275" spans="6:6" x14ac:dyDescent="0.25">
      <c r="F3275" t="s">
        <v>923</v>
      </c>
    </row>
    <row r="3276" spans="6:6" x14ac:dyDescent="0.25">
      <c r="F3276" t="s">
        <v>924</v>
      </c>
    </row>
    <row r="3277" spans="6:6" x14ac:dyDescent="0.25">
      <c r="F3277" t="s">
        <v>925</v>
      </c>
    </row>
    <row r="3278" spans="6:6" x14ac:dyDescent="0.25">
      <c r="F3278" t="s">
        <v>926</v>
      </c>
    </row>
    <row r="3279" spans="6:6" x14ac:dyDescent="0.25">
      <c r="F3279" t="s">
        <v>927</v>
      </c>
    </row>
    <row r="3280" spans="6:6" x14ac:dyDescent="0.25">
      <c r="F3280" t="s">
        <v>928</v>
      </c>
    </row>
    <row r="3281" spans="2:246" x14ac:dyDescent="0.25">
      <c r="F3281" t="s">
        <v>929</v>
      </c>
    </row>
    <row r="3282" spans="2:246" x14ac:dyDescent="0.25">
      <c r="F3282" t="s">
        <v>930</v>
      </c>
    </row>
    <row r="3283" spans="2:246" x14ac:dyDescent="0.25">
      <c r="F3283" t="s">
        <v>931</v>
      </c>
    </row>
    <row r="3284" spans="2:246" x14ac:dyDescent="0.25">
      <c r="F3284" t="s">
        <v>932</v>
      </c>
    </row>
    <row r="3285" spans="2:246" x14ac:dyDescent="0.25">
      <c r="F3285" t="s">
        <v>933</v>
      </c>
    </row>
    <row r="3286" spans="2:246" x14ac:dyDescent="0.25">
      <c r="F3286" t="s">
        <v>934</v>
      </c>
    </row>
    <row r="3287" spans="2:246" x14ac:dyDescent="0.25">
      <c r="F3287" t="s">
        <v>935</v>
      </c>
    </row>
    <row r="3288" spans="2:246" x14ac:dyDescent="0.25">
      <c r="F3288" t="s">
        <v>936</v>
      </c>
    </row>
    <row r="3289" spans="2:246" x14ac:dyDescent="0.25">
      <c r="P3289" t="s">
        <v>0</v>
      </c>
      <c r="IF3289" t="s">
        <v>1</v>
      </c>
      <c r="IG3289" t="s">
        <v>2</v>
      </c>
      <c r="IH3289" t="s">
        <v>3</v>
      </c>
      <c r="II3289" t="s">
        <v>4</v>
      </c>
      <c r="IK3289">
        <v>1</v>
      </c>
      <c r="IL3289">
        <v>1</v>
      </c>
    </row>
    <row r="3291" spans="2:246" x14ac:dyDescent="0.25">
      <c r="B3291" t="s">
        <v>5</v>
      </c>
      <c r="T3291" t="e">
        <f>[1]Позичальник!W3</f>
        <v>#REF!</v>
      </c>
      <c r="AL3291" t="s">
        <v>6</v>
      </c>
      <c r="AO3291" t="e">
        <f>Ystanova</f>
        <v>#NAME?</v>
      </c>
    </row>
    <row r="3293" spans="2:246" x14ac:dyDescent="0.25">
      <c r="B3293" t="s">
        <v>7</v>
      </c>
    </row>
    <row r="3294" spans="2:246" x14ac:dyDescent="0.25">
      <c r="B3294" t="s">
        <v>8</v>
      </c>
      <c r="H3294" t="s">
        <v>9</v>
      </c>
      <c r="N3294" t="s">
        <v>10</v>
      </c>
      <c r="X3294" t="s">
        <v>11</v>
      </c>
      <c r="AB3294" t="s">
        <v>12</v>
      </c>
    </row>
    <row r="3295" spans="2:246" x14ac:dyDescent="0.25">
      <c r="B3295" t="s">
        <v>13</v>
      </c>
      <c r="H3295" t="s">
        <v>14</v>
      </c>
      <c r="N3295" t="s">
        <v>15</v>
      </c>
      <c r="X3295" s="1">
        <v>26215</v>
      </c>
      <c r="AB3295">
        <v>2621412765</v>
      </c>
    </row>
    <row r="3296" spans="2:246" x14ac:dyDescent="0.25">
      <c r="G3296" t="s">
        <v>16</v>
      </c>
    </row>
    <row r="3297" spans="1:41" x14ac:dyDescent="0.25">
      <c r="B3297" t="s">
        <v>17</v>
      </c>
      <c r="G3297" t="s">
        <v>18</v>
      </c>
      <c r="AA3297" t="s">
        <v>19</v>
      </c>
    </row>
    <row r="3298" spans="1:41" x14ac:dyDescent="0.25">
      <c r="A3298" t="b">
        <v>0</v>
      </c>
      <c r="B3298" t="s">
        <v>20</v>
      </c>
      <c r="G3298" t="s">
        <v>16</v>
      </c>
      <c r="AO3298" t="s">
        <v>21</v>
      </c>
    </row>
    <row r="3299" spans="1:41" x14ac:dyDescent="0.25">
      <c r="B3299" t="s">
        <v>22</v>
      </c>
    </row>
    <row r="3300" spans="1:41" x14ac:dyDescent="0.25">
      <c r="B3300" t="s">
        <v>23</v>
      </c>
    </row>
    <row r="3301" spans="1:41" x14ac:dyDescent="0.25">
      <c r="A3301" t="s">
        <v>24</v>
      </c>
      <c r="B3301" t="s">
        <v>25</v>
      </c>
      <c r="H3301" t="s">
        <v>26</v>
      </c>
      <c r="K3301" t="s">
        <v>27</v>
      </c>
      <c r="O3301" t="s">
        <v>28</v>
      </c>
      <c r="S3301" t="s">
        <v>29</v>
      </c>
    </row>
    <row r="3302" spans="1:41" x14ac:dyDescent="0.25">
      <c r="B3302" t="s">
        <v>22</v>
      </c>
      <c r="H3302" t="s">
        <v>30</v>
      </c>
      <c r="K3302" t="s">
        <v>31</v>
      </c>
      <c r="O3302" s="1">
        <v>36048</v>
      </c>
      <c r="S3302" t="s">
        <v>32</v>
      </c>
    </row>
    <row r="3304" spans="1:41" x14ac:dyDescent="0.25">
      <c r="B3304" t="s">
        <v>33</v>
      </c>
    </row>
    <row r="3305" spans="1:41" x14ac:dyDescent="0.25">
      <c r="B3305" t="s">
        <v>34</v>
      </c>
      <c r="E3305" t="s">
        <v>35</v>
      </c>
      <c r="K3305" t="s">
        <v>36</v>
      </c>
      <c r="Q3305" t="s">
        <v>37</v>
      </c>
      <c r="X3305" t="s">
        <v>38</v>
      </c>
      <c r="AE3305" t="s">
        <v>39</v>
      </c>
      <c r="AH3305" t="s">
        <v>40</v>
      </c>
      <c r="AK3305" t="s">
        <v>41</v>
      </c>
    </row>
    <row r="3306" spans="1:41" x14ac:dyDescent="0.25">
      <c r="E3306" t="s">
        <v>42</v>
      </c>
      <c r="Q3306" t="e">
        <f>PozAdressReestracii3</f>
        <v>#NAME?</v>
      </c>
      <c r="X3306" t="e">
        <f>[1]Позичальник!Y18</f>
        <v>#REF!</v>
      </c>
      <c r="AE3306" t="s">
        <v>43</v>
      </c>
      <c r="AK3306" t="s">
        <v>44</v>
      </c>
    </row>
    <row r="3308" spans="1:41" x14ac:dyDescent="0.25">
      <c r="B3308" t="s">
        <v>45</v>
      </c>
    </row>
    <row r="3309" spans="1:41" x14ac:dyDescent="0.25">
      <c r="B3309" t="s">
        <v>34</v>
      </c>
      <c r="E3309" t="s">
        <v>35</v>
      </c>
      <c r="K3309" t="s">
        <v>36</v>
      </c>
      <c r="Q3309" t="s">
        <v>37</v>
      </c>
      <c r="X3309" t="s">
        <v>38</v>
      </c>
      <c r="AE3309" t="s">
        <v>39</v>
      </c>
      <c r="AH3309" t="s">
        <v>40</v>
      </c>
      <c r="AK3309" t="s">
        <v>41</v>
      </c>
      <c r="AN3309" t="s">
        <v>46</v>
      </c>
    </row>
    <row r="3310" spans="1:41" x14ac:dyDescent="0.25">
      <c r="E3310" t="s">
        <v>42</v>
      </c>
      <c r="Q3310" t="s">
        <v>47</v>
      </c>
      <c r="X3310" t="s">
        <v>48</v>
      </c>
      <c r="AE3310" t="s">
        <v>43</v>
      </c>
      <c r="AK3310" t="s">
        <v>44</v>
      </c>
      <c r="AN3310" t="s">
        <v>49</v>
      </c>
    </row>
    <row r="3316" spans="2:39" x14ac:dyDescent="0.25">
      <c r="B3316" t="s">
        <v>50</v>
      </c>
    </row>
    <row r="3317" spans="2:39" x14ac:dyDescent="0.25">
      <c r="B3317" t="s">
        <v>51</v>
      </c>
      <c r="H3317" t="s">
        <v>52</v>
      </c>
      <c r="N3317" t="s">
        <v>53</v>
      </c>
      <c r="T3317" t="s">
        <v>54</v>
      </c>
      <c r="Z3317" t="s">
        <v>55</v>
      </c>
      <c r="AF3317" t="s">
        <v>56</v>
      </c>
    </row>
    <row r="3320" spans="2:39" x14ac:dyDescent="0.25">
      <c r="B3320" t="s">
        <v>57</v>
      </c>
      <c r="I3320" t="s">
        <v>58</v>
      </c>
      <c r="S3320" t="s">
        <v>59</v>
      </c>
      <c r="AC3320" t="s">
        <v>60</v>
      </c>
    </row>
    <row r="3321" spans="2:39" x14ac:dyDescent="0.25">
      <c r="B3321" t="s">
        <v>61</v>
      </c>
      <c r="I3321" t="s">
        <v>62</v>
      </c>
      <c r="S3321" t="s">
        <v>21</v>
      </c>
      <c r="AC3321" t="s">
        <v>21</v>
      </c>
    </row>
    <row r="3323" spans="2:39" x14ac:dyDescent="0.25">
      <c r="B3323" t="s">
        <v>63</v>
      </c>
    </row>
    <row r="3324" spans="2:39" x14ac:dyDescent="0.25">
      <c r="B3324" t="s">
        <v>8</v>
      </c>
      <c r="H3324" t="s">
        <v>9</v>
      </c>
      <c r="N3324" t="s">
        <v>10</v>
      </c>
      <c r="T3324" t="s">
        <v>64</v>
      </c>
      <c r="AA3324" t="s">
        <v>65</v>
      </c>
      <c r="AI3324" t="s">
        <v>11</v>
      </c>
      <c r="AM3324" t="s">
        <v>12</v>
      </c>
    </row>
    <row r="3333" spans="2:33" x14ac:dyDescent="0.25">
      <c r="B3333" t="s">
        <v>66</v>
      </c>
    </row>
    <row r="3334" spans="2:33" x14ac:dyDescent="0.25">
      <c r="B3334" t="s">
        <v>67</v>
      </c>
      <c r="J3334" t="s">
        <v>68</v>
      </c>
      <c r="R3334" t="s">
        <v>69</v>
      </c>
    </row>
    <row r="3339" spans="2:33" x14ac:dyDescent="0.25">
      <c r="AG3339" t="s">
        <v>70</v>
      </c>
    </row>
    <row r="3340" spans="2:33" x14ac:dyDescent="0.25">
      <c r="B3340" t="s">
        <v>71</v>
      </c>
    </row>
    <row r="3342" spans="2:33" x14ac:dyDescent="0.25">
      <c r="B3342" t="s">
        <v>72</v>
      </c>
    </row>
    <row r="3343" spans="2:33" x14ac:dyDescent="0.25">
      <c r="B3343" t="s">
        <v>8</v>
      </c>
      <c r="H3343" t="s">
        <v>9</v>
      </c>
      <c r="N3343" t="s">
        <v>10</v>
      </c>
      <c r="X3343" t="s">
        <v>11</v>
      </c>
      <c r="AB3343" t="s">
        <v>12</v>
      </c>
    </row>
    <row r="3344" spans="2:33" x14ac:dyDescent="0.25">
      <c r="B3344" t="e">
        <f>Familiya</f>
        <v>#NAME?</v>
      </c>
      <c r="H3344" t="e">
        <f>Imya</f>
        <v>#NAME?</v>
      </c>
      <c r="N3344" t="e">
        <f>Otchestvo</f>
        <v>#NAME?</v>
      </c>
      <c r="X3344" s="1">
        <v>25509</v>
      </c>
      <c r="AB3344" t="e">
        <f>[1]Позичальник!AC7</f>
        <v>#REF!</v>
      </c>
    </row>
    <row r="3346" spans="2:49" x14ac:dyDescent="0.25">
      <c r="B3346" t="s">
        <v>23</v>
      </c>
    </row>
    <row r="3347" spans="2:49" x14ac:dyDescent="0.25">
      <c r="B3347" t="s">
        <v>25</v>
      </c>
      <c r="H3347" t="s">
        <v>26</v>
      </c>
      <c r="K3347" t="s">
        <v>27</v>
      </c>
      <c r="O3347" t="s">
        <v>28</v>
      </c>
      <c r="S3347" t="s">
        <v>29</v>
      </c>
      <c r="AJ3347" t="s">
        <v>73</v>
      </c>
    </row>
    <row r="3348" spans="2:49" x14ac:dyDescent="0.25">
      <c r="B3348" t="s">
        <v>22</v>
      </c>
      <c r="H3348" t="s">
        <v>30</v>
      </c>
      <c r="K3348" t="s">
        <v>74</v>
      </c>
      <c r="O3348" s="1">
        <v>35164</v>
      </c>
      <c r="S3348" t="e">
        <f>[1]Позичальник!S14</f>
        <v>#REF!</v>
      </c>
      <c r="AJ3348" t="e">
        <f>[1]Позичальник!B90</f>
        <v>#REF!</v>
      </c>
    </row>
    <row r="3349" spans="2:49" x14ac:dyDescent="0.25">
      <c r="B3349" t="s">
        <v>22</v>
      </c>
    </row>
    <row r="3351" spans="2:49" x14ac:dyDescent="0.25">
      <c r="B3351" t="s">
        <v>75</v>
      </c>
    </row>
    <row r="3352" spans="2:49" x14ac:dyDescent="0.25">
      <c r="B3352" t="s">
        <v>76</v>
      </c>
      <c r="N3352" t="s">
        <v>77</v>
      </c>
      <c r="AF3352" t="s">
        <v>78</v>
      </c>
    </row>
    <row r="3353" spans="2:49" x14ac:dyDescent="0.25">
      <c r="B3353" t="e">
        <f>PozKredProdykt</f>
        <v>#NAME?</v>
      </c>
      <c r="N3353" t="e">
        <f>[1]Позичальник!N65</f>
        <v>#REF!</v>
      </c>
      <c r="AF3353" t="e">
        <f>[1]Позичальник!AD65</f>
        <v>#REF!</v>
      </c>
    </row>
    <row r="3355" spans="2:49" x14ac:dyDescent="0.25">
      <c r="B3355" t="s">
        <v>79</v>
      </c>
      <c r="T3355" t="s">
        <v>80</v>
      </c>
    </row>
    <row r="3356" spans="2:49" x14ac:dyDescent="0.25">
      <c r="B3356" t="e">
        <f>PozKredPovnaVartist</f>
        <v>#NAME?</v>
      </c>
      <c r="T3356" t="e">
        <f>PozKredVlasniKoshtu</f>
        <v>#NAME?</v>
      </c>
    </row>
    <row r="3358" spans="2:49" x14ac:dyDescent="0.25">
      <c r="B3358" t="s">
        <v>81</v>
      </c>
    </row>
    <row r="3359" spans="2:49" x14ac:dyDescent="0.25">
      <c r="B3359" t="s">
        <v>82</v>
      </c>
      <c r="L3359" t="s">
        <v>83</v>
      </c>
      <c r="P3359" t="s">
        <v>84</v>
      </c>
      <c r="U3359" t="s">
        <v>85</v>
      </c>
      <c r="AF3359" t="s">
        <v>86</v>
      </c>
      <c r="AW3359" t="s">
        <v>87</v>
      </c>
    </row>
    <row r="3360" spans="2:49" x14ac:dyDescent="0.25">
      <c r="B3360" t="e">
        <f>PozKredSumm1</f>
        <v>#NAME?</v>
      </c>
      <c r="L3360" t="e">
        <f>PozKredStavka1</f>
        <v>#NAME?</v>
      </c>
      <c r="P3360" t="e">
        <f>PozKredSrok1</f>
        <v>#NAME?</v>
      </c>
      <c r="U3360" t="e">
        <f>PozKredGrafik1</f>
        <v>#NAME?</v>
      </c>
      <c r="AF3360" t="e">
        <f>ПозичальникРозмірАвансу</f>
        <v>#NAME?</v>
      </c>
      <c r="AW3360" t="e">
        <f>PozKredValute1</f>
        <v>#NAME?</v>
      </c>
    </row>
    <row r="3361" spans="2:49" x14ac:dyDescent="0.25">
      <c r="L3361" t="s">
        <v>88</v>
      </c>
      <c r="P3361" t="s">
        <v>89</v>
      </c>
      <c r="U3361" t="s">
        <v>90</v>
      </c>
      <c r="Z3361" t="s">
        <v>91</v>
      </c>
      <c r="AF3361" t="s">
        <v>92</v>
      </c>
    </row>
    <row r="3362" spans="2:49" x14ac:dyDescent="0.25">
      <c r="L3362" t="e">
        <f>PozTipKredStavki1</f>
        <v>#NAME?</v>
      </c>
      <c r="P3362" t="e">
        <f>PozTerminDiiKredStavki1</f>
        <v>#NAME?</v>
      </c>
      <c r="U3362" t="e">
        <f>PozBazaUIRDKredStavki1</f>
        <v>#NAME?</v>
      </c>
      <c r="Z3362" t="e">
        <f>PozMarzhaKredStavki1</f>
        <v>#NAME?</v>
      </c>
      <c r="AF3362" t="e">
        <f>[1]Позичальник!U74</f>
        <v>#REF!</v>
      </c>
    </row>
    <row r="3363" spans="2:49" x14ac:dyDescent="0.25">
      <c r="B3363" t="s">
        <v>93</v>
      </c>
    </row>
    <row r="3364" spans="2:49" x14ac:dyDescent="0.25">
      <c r="B3364" t="s">
        <v>82</v>
      </c>
      <c r="L3364" t="s">
        <v>83</v>
      </c>
      <c r="P3364" t="s">
        <v>84</v>
      </c>
      <c r="U3364" t="s">
        <v>85</v>
      </c>
      <c r="AW3364" t="s">
        <v>87</v>
      </c>
    </row>
    <row r="3365" spans="2:49" x14ac:dyDescent="0.25">
      <c r="B3365" t="e">
        <f>PozKredSumm2</f>
        <v>#NAME?</v>
      </c>
      <c r="L3365" t="e">
        <f>PozKredStavka2</f>
        <v>#NAME?</v>
      </c>
      <c r="P3365" t="e">
        <f>PozKredSrok2</f>
        <v>#NAME?</v>
      </c>
      <c r="U3365" t="e">
        <f>PozKredGrafik2</f>
        <v>#NAME?</v>
      </c>
      <c r="AW3365" t="e">
        <f>PozKredValute2</f>
        <v>#NAME?</v>
      </c>
    </row>
    <row r="3366" spans="2:49" x14ac:dyDescent="0.25">
      <c r="B3366" t="s">
        <v>94</v>
      </c>
      <c r="AP3366" t="s">
        <v>95</v>
      </c>
    </row>
    <row r="3367" spans="2:49" x14ac:dyDescent="0.25">
      <c r="B3367" t="s">
        <v>96</v>
      </c>
      <c r="L3367" t="s">
        <v>97</v>
      </c>
      <c r="T3367" t="s">
        <v>98</v>
      </c>
      <c r="AJ3367" t="s">
        <v>99</v>
      </c>
    </row>
    <row r="3368" spans="2:49" x14ac:dyDescent="0.25">
      <c r="B3368" t="e">
        <f>PozKredZabesp1</f>
        <v>#NAME?</v>
      </c>
      <c r="L3368" t="e">
        <f>PozKredZabesp2</f>
        <v>#NAME?</v>
      </c>
      <c r="T3368" t="e">
        <f>PozKredZabesp3</f>
        <v>#NAME?</v>
      </c>
      <c r="AJ3368" t="e">
        <f>PozKredZabesp4</f>
        <v>#NAME?</v>
      </c>
      <c r="AP3368" t="e">
        <f>PozKredZabesp5</f>
        <v>#NAME?</v>
      </c>
    </row>
    <row r="3371" spans="2:49" x14ac:dyDescent="0.25">
      <c r="B3371" t="s">
        <v>100</v>
      </c>
    </row>
    <row r="3372" spans="2:49" x14ac:dyDescent="0.25">
      <c r="B3372" t="s">
        <v>101</v>
      </c>
    </row>
    <row r="3373" spans="2:49" x14ac:dyDescent="0.25">
      <c r="B3373" t="s">
        <v>102</v>
      </c>
      <c r="I3373" t="s">
        <v>103</v>
      </c>
      <c r="R3373" t="s">
        <v>104</v>
      </c>
      <c r="X3373" t="s">
        <v>105</v>
      </c>
      <c r="AD3373" t="s">
        <v>106</v>
      </c>
      <c r="AM3373" t="s">
        <v>107</v>
      </c>
      <c r="AQ3373" t="s">
        <v>108</v>
      </c>
    </row>
    <row r="3374" spans="2:49" x14ac:dyDescent="0.25">
      <c r="B3374" t="s">
        <v>109</v>
      </c>
      <c r="I3374" t="s">
        <v>21</v>
      </c>
      <c r="R3374" t="s">
        <v>21</v>
      </c>
      <c r="X3374" t="s">
        <v>21</v>
      </c>
    </row>
    <row r="3376" spans="2:49" x14ac:dyDescent="0.25">
      <c r="B3376" t="s">
        <v>110</v>
      </c>
    </row>
    <row r="3377" spans="2:42" x14ac:dyDescent="0.25">
      <c r="B3377" t="s">
        <v>111</v>
      </c>
      <c r="I3377" t="s">
        <v>112</v>
      </c>
      <c r="N3377" t="s">
        <v>113</v>
      </c>
      <c r="U3377" t="s">
        <v>114</v>
      </c>
      <c r="AC3377" t="s">
        <v>115</v>
      </c>
      <c r="AP3377" t="s">
        <v>116</v>
      </c>
    </row>
    <row r="3378" spans="2:42" x14ac:dyDescent="0.25">
      <c r="B3378" t="s">
        <v>117</v>
      </c>
      <c r="I3378" t="s">
        <v>118</v>
      </c>
      <c r="N3378" t="s">
        <v>47</v>
      </c>
      <c r="U3378" t="s">
        <v>119</v>
      </c>
      <c r="AC3378" t="s">
        <v>120</v>
      </c>
      <c r="AP3378" t="s">
        <v>121</v>
      </c>
    </row>
    <row r="3388" spans="2:42" x14ac:dyDescent="0.25">
      <c r="B3388" t="s">
        <v>122</v>
      </c>
    </row>
    <row r="3389" spans="2:42" x14ac:dyDescent="0.25">
      <c r="B3389" t="s">
        <v>123</v>
      </c>
    </row>
    <row r="3392" spans="2:42" x14ac:dyDescent="0.25">
      <c r="B3392" t="s">
        <v>124</v>
      </c>
      <c r="R3392" t="s">
        <v>125</v>
      </c>
    </row>
    <row r="3431" spans="2:37" x14ac:dyDescent="0.25">
      <c r="B3431" t="s">
        <v>126</v>
      </c>
    </row>
    <row r="3432" spans="2:37" x14ac:dyDescent="0.25">
      <c r="B3432" t="s">
        <v>127</v>
      </c>
      <c r="AK3432" t="s">
        <v>128</v>
      </c>
    </row>
    <row r="3433" spans="2:37" x14ac:dyDescent="0.25">
      <c r="B3433" t="s">
        <v>129</v>
      </c>
      <c r="Q3433">
        <v>28143.15</v>
      </c>
      <c r="W3433" t="s">
        <v>130</v>
      </c>
      <c r="AF3433">
        <v>5487.91</v>
      </c>
    </row>
    <row r="3435" spans="2:37" x14ac:dyDescent="0.25">
      <c r="B3435" t="s">
        <v>131</v>
      </c>
      <c r="W3435" t="s">
        <v>132</v>
      </c>
    </row>
    <row r="3437" spans="2:37" x14ac:dyDescent="0.25">
      <c r="B3437" t="s">
        <v>133</v>
      </c>
      <c r="W3437" t="s">
        <v>134</v>
      </c>
      <c r="AF3437">
        <v>5250</v>
      </c>
    </row>
    <row r="3439" spans="2:37" x14ac:dyDescent="0.25">
      <c r="B3439" t="s">
        <v>135</v>
      </c>
      <c r="W3439" t="s">
        <v>136</v>
      </c>
    </row>
    <row r="3441" spans="2:32" x14ac:dyDescent="0.25">
      <c r="B3441" t="s">
        <v>137</v>
      </c>
      <c r="W3441" t="s">
        <v>138</v>
      </c>
    </row>
    <row r="3442" spans="2:32" x14ac:dyDescent="0.25">
      <c r="B3442" t="s">
        <v>139</v>
      </c>
    </row>
    <row r="3444" spans="2:32" x14ac:dyDescent="0.25">
      <c r="B3444" t="s">
        <v>140</v>
      </c>
      <c r="Q3444" t="e">
        <f>Поручитель1Дохід1+Поручитель1Дохід2+Поручитель1Дохід3+Поручитель1Дохід4+Поручитель1Дохід5</f>
        <v>#NAME?</v>
      </c>
      <c r="W3444" t="s">
        <v>141</v>
      </c>
      <c r="AF3444" t="e">
        <f>Поручитель1Витрати1+Поручитель1Витрати2+Поручитель1Витрати3+Поручитель1Витрати4+Поручитель1Витрати5</f>
        <v>#NAME?</v>
      </c>
    </row>
    <row r="3446" spans="2:32" x14ac:dyDescent="0.25">
      <c r="B3446" t="s">
        <v>142</v>
      </c>
      <c r="Q3446" t="e">
        <f>SUM(Q156,V156)</f>
        <v>#NAME?</v>
      </c>
    </row>
    <row r="3448" spans="2:32" x14ac:dyDescent="0.25">
      <c r="B3448" t="s">
        <v>143</v>
      </c>
    </row>
    <row r="3450" spans="2:32" x14ac:dyDescent="0.25">
      <c r="B3450" t="s">
        <v>130</v>
      </c>
    </row>
    <row r="3452" spans="2:32" x14ac:dyDescent="0.25">
      <c r="B3452" t="s">
        <v>132</v>
      </c>
    </row>
    <row r="3454" spans="2:32" x14ac:dyDescent="0.25">
      <c r="B3454" t="s">
        <v>134</v>
      </c>
    </row>
    <row r="3456" spans="2:32" x14ac:dyDescent="0.25">
      <c r="B3456" t="s">
        <v>136</v>
      </c>
    </row>
    <row r="3458" spans="2:44" x14ac:dyDescent="0.25">
      <c r="B3458" t="s">
        <v>138</v>
      </c>
    </row>
    <row r="3461" spans="2:44" x14ac:dyDescent="0.25">
      <c r="B3461" t="s">
        <v>141</v>
      </c>
      <c r="Q3461">
        <f>SUM(Q162,Q164,Q166,Q168,Q170)</f>
        <v>0</v>
      </c>
      <c r="V3461">
        <f>SUM(V162,V164,V166,V168,V170)</f>
        <v>0</v>
      </c>
    </row>
    <row r="3463" spans="2:44" x14ac:dyDescent="0.25">
      <c r="B3463" t="s">
        <v>144</v>
      </c>
    </row>
    <row r="3464" spans="2:44" x14ac:dyDescent="0.25">
      <c r="B3464" t="s">
        <v>145</v>
      </c>
      <c r="G3464" t="s">
        <v>146</v>
      </c>
      <c r="L3464" t="s">
        <v>147</v>
      </c>
      <c r="P3464" t="s">
        <v>148</v>
      </c>
      <c r="T3464" t="s">
        <v>149</v>
      </c>
      <c r="W3464" t="s">
        <v>150</v>
      </c>
      <c r="AA3464" t="s">
        <v>151</v>
      </c>
      <c r="AE3464" t="s">
        <v>83</v>
      </c>
      <c r="AH3464" t="s">
        <v>152</v>
      </c>
      <c r="AJ3464" t="s">
        <v>153</v>
      </c>
      <c r="AN3464" t="s">
        <v>154</v>
      </c>
      <c r="AR3464" t="s">
        <v>155</v>
      </c>
    </row>
    <row r="3465" spans="2:44" x14ac:dyDescent="0.25">
      <c r="B3465" t="s">
        <v>156</v>
      </c>
      <c r="G3465" t="s">
        <v>157</v>
      </c>
      <c r="L3465" t="s">
        <v>158</v>
      </c>
      <c r="P3465" t="s">
        <v>159</v>
      </c>
      <c r="T3465" t="s">
        <v>160</v>
      </c>
      <c r="X3465" t="s">
        <v>21</v>
      </c>
      <c r="AA3465" t="s">
        <v>161</v>
      </c>
      <c r="AE3465">
        <v>46.8</v>
      </c>
      <c r="AH3465" s="1">
        <v>44839</v>
      </c>
      <c r="AK3465" s="1">
        <v>72686</v>
      </c>
      <c r="AN3465">
        <v>350</v>
      </c>
      <c r="AR3465">
        <v>0</v>
      </c>
    </row>
    <row r="3467" spans="2:44" x14ac:dyDescent="0.25">
      <c r="B3467" t="s">
        <v>156</v>
      </c>
      <c r="G3467" t="s">
        <v>157</v>
      </c>
      <c r="L3467" t="s">
        <v>158</v>
      </c>
      <c r="P3467" t="s">
        <v>159</v>
      </c>
      <c r="T3467" t="s">
        <v>160</v>
      </c>
      <c r="X3467" t="s">
        <v>21</v>
      </c>
      <c r="AA3467" t="s">
        <v>161</v>
      </c>
      <c r="AE3467">
        <v>46.8</v>
      </c>
      <c r="AH3467" s="1">
        <v>44839</v>
      </c>
      <c r="AK3467" s="1">
        <v>72320</v>
      </c>
      <c r="AN3467">
        <v>350</v>
      </c>
      <c r="AR3467">
        <v>0</v>
      </c>
    </row>
    <row r="3469" spans="2:44" x14ac:dyDescent="0.25">
      <c r="B3469" t="s">
        <v>162</v>
      </c>
      <c r="G3469" t="s">
        <v>157</v>
      </c>
      <c r="L3469" t="s">
        <v>158</v>
      </c>
      <c r="P3469" t="s">
        <v>159</v>
      </c>
      <c r="T3469" t="s">
        <v>163</v>
      </c>
      <c r="X3469" t="s">
        <v>21</v>
      </c>
      <c r="AA3469" t="s">
        <v>161</v>
      </c>
      <c r="AE3469">
        <v>46.8</v>
      </c>
      <c r="AH3469" t="s">
        <v>164</v>
      </c>
      <c r="AK3469" s="1">
        <v>45227</v>
      </c>
      <c r="AN3469">
        <v>5250</v>
      </c>
      <c r="AR3469">
        <v>0</v>
      </c>
    </row>
    <row r="3475" spans="2:39" x14ac:dyDescent="0.25">
      <c r="B3475" t="s">
        <v>165</v>
      </c>
    </row>
    <row r="3476" spans="2:39" x14ac:dyDescent="0.25">
      <c r="B3476" t="s">
        <v>166</v>
      </c>
      <c r="J3476" t="s">
        <v>167</v>
      </c>
      <c r="O3476" t="s">
        <v>168</v>
      </c>
      <c r="U3476" t="s">
        <v>169</v>
      </c>
      <c r="AE3476" t="s">
        <v>170</v>
      </c>
      <c r="AM3476" t="s">
        <v>171</v>
      </c>
    </row>
    <row r="3489" spans="2:28" x14ac:dyDescent="0.25">
      <c r="B3489" t="s">
        <v>172</v>
      </c>
    </row>
    <row r="3490" spans="2:28" x14ac:dyDescent="0.25">
      <c r="B3490" t="s">
        <v>173</v>
      </c>
      <c r="J3490" t="s">
        <v>174</v>
      </c>
      <c r="AB3490" t="s">
        <v>175</v>
      </c>
    </row>
    <row r="3499" spans="2:28" x14ac:dyDescent="0.25">
      <c r="B3499" t="s">
        <v>176</v>
      </c>
      <c r="O3499" t="s">
        <v>177</v>
      </c>
      <c r="X3499" t="s">
        <v>178</v>
      </c>
    </row>
    <row r="3502" spans="2:28" x14ac:dyDescent="0.25">
      <c r="B3502" t="s">
        <v>179</v>
      </c>
    </row>
    <row r="3505" spans="2:35" x14ac:dyDescent="0.25">
      <c r="B3505" t="s">
        <v>8</v>
      </c>
      <c r="H3505" t="s">
        <v>9</v>
      </c>
      <c r="N3505" t="s">
        <v>10</v>
      </c>
      <c r="X3505" t="s">
        <v>11</v>
      </c>
      <c r="AB3505" t="s">
        <v>12</v>
      </c>
    </row>
    <row r="3508" spans="2:35" x14ac:dyDescent="0.25">
      <c r="B3508" t="s">
        <v>23</v>
      </c>
    </row>
    <row r="3509" spans="2:35" x14ac:dyDescent="0.25">
      <c r="B3509" t="s">
        <v>25</v>
      </c>
      <c r="H3509" t="s">
        <v>26</v>
      </c>
      <c r="K3509" t="s">
        <v>27</v>
      </c>
      <c r="O3509" t="s">
        <v>28</v>
      </c>
      <c r="S3509" t="s">
        <v>29</v>
      </c>
    </row>
    <row r="3512" spans="2:35" x14ac:dyDescent="0.25">
      <c r="B3512" t="s">
        <v>45</v>
      </c>
    </row>
    <row r="3513" spans="2:35" x14ac:dyDescent="0.25">
      <c r="B3513" t="s">
        <v>34</v>
      </c>
      <c r="F3513" t="s">
        <v>35</v>
      </c>
      <c r="L3513" t="s">
        <v>180</v>
      </c>
      <c r="S3513" t="s">
        <v>181</v>
      </c>
      <c r="Z3513" t="s">
        <v>39</v>
      </c>
      <c r="AC3513" t="s">
        <v>40</v>
      </c>
      <c r="AF3513" t="s">
        <v>41</v>
      </c>
      <c r="AI3513" t="s">
        <v>182</v>
      </c>
    </row>
    <row r="3521" spans="2:18" x14ac:dyDescent="0.25">
      <c r="B3521" t="s">
        <v>183</v>
      </c>
    </row>
    <row r="3522" spans="2:18" x14ac:dyDescent="0.25">
      <c r="B3522" t="s">
        <v>184</v>
      </c>
    </row>
    <row r="3524" spans="2:18" x14ac:dyDescent="0.25">
      <c r="B3524" t="s">
        <v>185</v>
      </c>
    </row>
    <row r="3528" spans="2:18" x14ac:dyDescent="0.25">
      <c r="B3528" t="s">
        <v>186</v>
      </c>
    </row>
    <row r="3529" spans="2:18" x14ac:dyDescent="0.25">
      <c r="B3529" t="e">
        <f>"1. Підписанням цієї Заявки поручителя (майнового поручителя) Поручитель/Майновий поручитель  -  " &amp; PorPraizvushe &amp; " " &amp; PorImya &amp; " " &amp; PorPobatkovi &amp; ","</f>
        <v>#NAME?</v>
      </c>
    </row>
    <row r="3530" spans="2:18" x14ac:dyDescent="0.25">
      <c r="B3530" t="s">
        <v>187</v>
      </c>
    </row>
    <row r="3531" spans="2:18" x14ac:dyDescent="0.25">
      <c r="B3531" t="s">
        <v>188</v>
      </c>
    </row>
    <row r="3532" spans="2:18" x14ac:dyDescent="0.25">
      <c r="B3532" t="s">
        <v>189</v>
      </c>
    </row>
    <row r="3534" spans="2:18" x14ac:dyDescent="0.25">
      <c r="B3534" t="s">
        <v>190</v>
      </c>
    </row>
    <row r="3536" spans="2:18" x14ac:dyDescent="0.25">
      <c r="B3536" t="e">
        <f>PorPraizvushe&amp;" "&amp;PorImya&amp;" "&amp;PorPobatkovi</f>
        <v>#NAME?</v>
      </c>
      <c r="R3536">
        <f ca="1">TODAY()</f>
        <v>45148</v>
      </c>
    </row>
    <row r="3537" spans="2:46" x14ac:dyDescent="0.25">
      <c r="B3537" t="s">
        <v>191</v>
      </c>
    </row>
    <row r="3538" spans="2:46" x14ac:dyDescent="0.25">
      <c r="B3538" t="str">
        <f>IF(AH56="Так",PorDrygunaPrizvushe&amp;" "&amp;PorDrygunaImya&amp;" "&amp;PorDrygunaPoBatkovi,"")</f>
        <v/>
      </c>
      <c r="R3538" t="str">
        <f ca="1">IF(AH56="Так",TODAY(),"")</f>
        <v/>
      </c>
    </row>
    <row r="3539" spans="2:46" x14ac:dyDescent="0.25">
      <c r="B3539" t="s">
        <v>192</v>
      </c>
    </row>
    <row r="3540" spans="2:46" x14ac:dyDescent="0.25">
      <c r="B3540" t="e">
        <f>AH260</f>
        <v>#NAME?</v>
      </c>
      <c r="R3540">
        <f ca="1">TODAY()</f>
        <v>45148</v>
      </c>
    </row>
    <row r="3541" spans="2:46" x14ac:dyDescent="0.25">
      <c r="B3541" t="s">
        <v>193</v>
      </c>
      <c r="AT3541" t="e">
        <f>ID_ok</f>
        <v>#NAME?</v>
      </c>
    </row>
    <row r="3544" spans="2:46" x14ac:dyDescent="0.25">
      <c r="B3544" t="s">
        <v>194</v>
      </c>
    </row>
    <row r="3545" spans="2:46" x14ac:dyDescent="0.25">
      <c r="E3545" t="s">
        <v>195</v>
      </c>
      <c r="S3545" t="s">
        <v>196</v>
      </c>
      <c r="AH3545" t="s">
        <v>197</v>
      </c>
    </row>
    <row r="3546" spans="2:46" x14ac:dyDescent="0.25">
      <c r="E3546" t="e">
        <f>[1]Позичальник!#REF!</f>
        <v>#REF!</v>
      </c>
      <c r="S3546" t="e">
        <f>Email_KerivnukaViddilu</f>
        <v>#NAME?</v>
      </c>
      <c r="AH3546" t="e">
        <f>Email_SpecViddilu</f>
        <v>#NAME?</v>
      </c>
    </row>
    <row r="3547" spans="2:46" x14ac:dyDescent="0.25">
      <c r="S3547" t="s">
        <v>198</v>
      </c>
      <c r="AH3547" t="s">
        <v>199</v>
      </c>
    </row>
    <row r="3548" spans="2:46" x14ac:dyDescent="0.25">
      <c r="S3548" t="e">
        <f>PIB_KerivnukaViddilu</f>
        <v>#NAME?</v>
      </c>
      <c r="AH3548" t="e">
        <f>PIB_SpecViddilu</f>
        <v>#NAME?</v>
      </c>
    </row>
    <row r="3549" spans="2:46" x14ac:dyDescent="0.25">
      <c r="S3549" t="s">
        <v>200</v>
      </c>
      <c r="AH3549" t="s">
        <v>200</v>
      </c>
    </row>
    <row r="3550" spans="2:46" x14ac:dyDescent="0.25">
      <c r="S3550" t="e">
        <f>[1]Позичальник!S260</f>
        <v>#REF!</v>
      </c>
      <c r="AH3550" t="e">
        <f>[1]Позичальник!AI260</f>
        <v>#REF!</v>
      </c>
    </row>
    <row r="4291" spans="1:9" x14ac:dyDescent="0.25">
      <c r="A4291" t="s">
        <v>201</v>
      </c>
      <c r="B4291" t="s">
        <v>202</v>
      </c>
      <c r="C4291" t="s">
        <v>58</v>
      </c>
      <c r="D4291" t="s">
        <v>182</v>
      </c>
      <c r="E4291" t="s">
        <v>203</v>
      </c>
      <c r="F4291" t="s">
        <v>204</v>
      </c>
      <c r="G4291" t="s">
        <v>205</v>
      </c>
      <c r="H4291" t="s">
        <v>35</v>
      </c>
      <c r="I4291" t="s">
        <v>206</v>
      </c>
    </row>
    <row r="4292" spans="1:9" x14ac:dyDescent="0.25">
      <c r="A4292" t="s">
        <v>207</v>
      </c>
      <c r="B4292" t="s">
        <v>208</v>
      </c>
      <c r="C4292" t="s">
        <v>62</v>
      </c>
      <c r="D4292" t="s">
        <v>209</v>
      </c>
      <c r="E4292" t="s">
        <v>210</v>
      </c>
      <c r="F4292" t="s">
        <v>211</v>
      </c>
      <c r="G4292" t="s">
        <v>212</v>
      </c>
      <c r="H4292" t="s">
        <v>213</v>
      </c>
      <c r="I4292">
        <v>1</v>
      </c>
    </row>
    <row r="4293" spans="1:9" x14ac:dyDescent="0.25">
      <c r="A4293" t="s">
        <v>214</v>
      </c>
      <c r="B4293" t="s">
        <v>215</v>
      </c>
      <c r="C4293" t="s">
        <v>216</v>
      </c>
      <c r="D4293" t="s">
        <v>217</v>
      </c>
      <c r="E4293" t="s">
        <v>218</v>
      </c>
      <c r="F4293" t="s">
        <v>219</v>
      </c>
      <c r="G4293" t="s">
        <v>220</v>
      </c>
      <c r="H4293" t="s">
        <v>221</v>
      </c>
      <c r="I4293">
        <v>2</v>
      </c>
    </row>
    <row r="4294" spans="1:9" x14ac:dyDescent="0.25">
      <c r="A4294" t="s">
        <v>222</v>
      </c>
      <c r="B4294" t="s">
        <v>223</v>
      </c>
      <c r="C4294" t="s">
        <v>224</v>
      </c>
      <c r="D4294" t="s">
        <v>225</v>
      </c>
      <c r="E4294" t="s">
        <v>226</v>
      </c>
      <c r="F4294" t="s">
        <v>227</v>
      </c>
      <c r="G4294" t="s">
        <v>228</v>
      </c>
      <c r="H4294" t="s">
        <v>229</v>
      </c>
      <c r="I4294">
        <v>3</v>
      </c>
    </row>
    <row r="4295" spans="1:9" x14ac:dyDescent="0.25">
      <c r="A4295" t="s">
        <v>230</v>
      </c>
      <c r="B4295" t="s">
        <v>231</v>
      </c>
      <c r="C4295" t="s">
        <v>232</v>
      </c>
      <c r="D4295" t="s">
        <v>233</v>
      </c>
      <c r="E4295" t="s">
        <v>234</v>
      </c>
      <c r="F4295" t="s">
        <v>235</v>
      </c>
      <c r="G4295" t="s">
        <v>236</v>
      </c>
      <c r="H4295" t="s">
        <v>237</v>
      </c>
      <c r="I4295">
        <v>4</v>
      </c>
    </row>
    <row r="4296" spans="1:9" x14ac:dyDescent="0.25">
      <c r="A4296" t="s">
        <v>238</v>
      </c>
      <c r="B4296" t="s">
        <v>239</v>
      </c>
      <c r="D4296" t="s">
        <v>240</v>
      </c>
      <c r="E4296" t="s">
        <v>241</v>
      </c>
      <c r="F4296" t="s">
        <v>242</v>
      </c>
      <c r="G4296" t="s">
        <v>243</v>
      </c>
      <c r="H4296" t="s">
        <v>244</v>
      </c>
      <c r="I4296">
        <v>5</v>
      </c>
    </row>
    <row r="4297" spans="1:9" x14ac:dyDescent="0.25">
      <c r="A4297" t="s">
        <v>245</v>
      </c>
      <c r="B4297" t="s">
        <v>246</v>
      </c>
      <c r="D4297" t="s">
        <v>247</v>
      </c>
      <c r="E4297" t="s">
        <v>248</v>
      </c>
      <c r="F4297" t="s">
        <v>249</v>
      </c>
      <c r="G4297" t="s">
        <v>250</v>
      </c>
      <c r="H4297" t="s">
        <v>251</v>
      </c>
      <c r="I4297">
        <v>6</v>
      </c>
    </row>
    <row r="4298" spans="1:9" x14ac:dyDescent="0.25">
      <c r="A4298" t="s">
        <v>252</v>
      </c>
      <c r="B4298" t="s">
        <v>253</v>
      </c>
      <c r="D4298" t="s">
        <v>254</v>
      </c>
      <c r="E4298" t="s">
        <v>255</v>
      </c>
      <c r="F4298" t="s">
        <v>256</v>
      </c>
      <c r="G4298" t="s">
        <v>257</v>
      </c>
      <c r="H4298" t="s">
        <v>258</v>
      </c>
      <c r="I4298">
        <v>7</v>
      </c>
    </row>
    <row r="4299" spans="1:9" x14ac:dyDescent="0.25">
      <c r="A4299" t="s">
        <v>259</v>
      </c>
      <c r="B4299" t="s">
        <v>260</v>
      </c>
      <c r="E4299" t="s">
        <v>261</v>
      </c>
      <c r="F4299" t="s">
        <v>262</v>
      </c>
      <c r="G4299" t="s">
        <v>263</v>
      </c>
      <c r="H4299" t="s">
        <v>264</v>
      </c>
      <c r="I4299">
        <v>8</v>
      </c>
    </row>
    <row r="4300" spans="1:9" x14ac:dyDescent="0.25">
      <c r="B4300" t="s">
        <v>265</v>
      </c>
      <c r="E4300" t="s">
        <v>266</v>
      </c>
      <c r="F4300" t="s">
        <v>267</v>
      </c>
      <c r="G4300" t="s">
        <v>268</v>
      </c>
      <c r="H4300" t="s">
        <v>269</v>
      </c>
      <c r="I4300">
        <v>9</v>
      </c>
    </row>
    <row r="4301" spans="1:9" x14ac:dyDescent="0.25">
      <c r="B4301" t="s">
        <v>270</v>
      </c>
      <c r="E4301" t="s">
        <v>271</v>
      </c>
      <c r="F4301" t="s">
        <v>272</v>
      </c>
      <c r="H4301" t="s">
        <v>42</v>
      </c>
      <c r="I4301">
        <v>10</v>
      </c>
    </row>
    <row r="4302" spans="1:9" x14ac:dyDescent="0.25">
      <c r="B4302" t="s">
        <v>273</v>
      </c>
      <c r="E4302" t="s">
        <v>274</v>
      </c>
      <c r="F4302" t="s">
        <v>275</v>
      </c>
      <c r="H4302" t="s">
        <v>276</v>
      </c>
      <c r="I4302">
        <v>11</v>
      </c>
    </row>
    <row r="4303" spans="1:9" x14ac:dyDescent="0.25">
      <c r="B4303" t="s">
        <v>277</v>
      </c>
      <c r="E4303" t="s">
        <v>278</v>
      </c>
      <c r="F4303" t="s">
        <v>279</v>
      </c>
      <c r="H4303" t="s">
        <v>280</v>
      </c>
      <c r="I4303">
        <v>12</v>
      </c>
    </row>
    <row r="4304" spans="1:9" x14ac:dyDescent="0.25">
      <c r="B4304" t="s">
        <v>281</v>
      </c>
      <c r="E4304" t="s">
        <v>282</v>
      </c>
      <c r="F4304" t="s">
        <v>283</v>
      </c>
      <c r="H4304" t="s">
        <v>284</v>
      </c>
      <c r="I4304">
        <v>13</v>
      </c>
    </row>
    <row r="4305" spans="2:9" x14ac:dyDescent="0.25">
      <c r="B4305" t="s">
        <v>285</v>
      </c>
      <c r="E4305" t="s">
        <v>286</v>
      </c>
      <c r="F4305" t="s">
        <v>287</v>
      </c>
      <c r="H4305" t="s">
        <v>288</v>
      </c>
      <c r="I4305">
        <v>14</v>
      </c>
    </row>
    <row r="4306" spans="2:9" x14ac:dyDescent="0.25">
      <c r="B4306" t="s">
        <v>289</v>
      </c>
      <c r="E4306" t="s">
        <v>290</v>
      </c>
      <c r="F4306" t="s">
        <v>291</v>
      </c>
      <c r="H4306" t="s">
        <v>292</v>
      </c>
      <c r="I4306">
        <v>15</v>
      </c>
    </row>
    <row r="4307" spans="2:9" x14ac:dyDescent="0.25">
      <c r="B4307" t="s">
        <v>293</v>
      </c>
      <c r="E4307" t="s">
        <v>294</v>
      </c>
      <c r="F4307" t="s">
        <v>295</v>
      </c>
      <c r="H4307" t="s">
        <v>296</v>
      </c>
    </row>
    <row r="4308" spans="2:9" x14ac:dyDescent="0.25">
      <c r="E4308" t="s">
        <v>297</v>
      </c>
      <c r="F4308" t="s">
        <v>298</v>
      </c>
      <c r="H4308" t="s">
        <v>299</v>
      </c>
    </row>
    <row r="4309" spans="2:9" x14ac:dyDescent="0.25">
      <c r="E4309" t="s">
        <v>300</v>
      </c>
      <c r="F4309" t="s">
        <v>301</v>
      </c>
      <c r="H4309" t="s">
        <v>302</v>
      </c>
    </row>
    <row r="4310" spans="2:9" x14ac:dyDescent="0.25">
      <c r="E4310" t="s">
        <v>303</v>
      </c>
      <c r="F4310" t="s">
        <v>304</v>
      </c>
      <c r="H4310" t="s">
        <v>305</v>
      </c>
    </row>
    <row r="4311" spans="2:9" x14ac:dyDescent="0.25">
      <c r="E4311" t="s">
        <v>306</v>
      </c>
      <c r="F4311" t="s">
        <v>307</v>
      </c>
      <c r="H4311" t="s">
        <v>308</v>
      </c>
    </row>
    <row r="4312" spans="2:9" x14ac:dyDescent="0.25">
      <c r="E4312" t="s">
        <v>309</v>
      </c>
      <c r="F4312" t="s">
        <v>310</v>
      </c>
      <c r="H4312" t="s">
        <v>311</v>
      </c>
    </row>
    <row r="4313" spans="2:9" x14ac:dyDescent="0.25">
      <c r="E4313" t="s">
        <v>312</v>
      </c>
      <c r="F4313" t="s">
        <v>313</v>
      </c>
      <c r="H4313" t="s">
        <v>314</v>
      </c>
    </row>
    <row r="4314" spans="2:9" x14ac:dyDescent="0.25">
      <c r="E4314" t="s">
        <v>315</v>
      </c>
      <c r="F4314" t="s">
        <v>316</v>
      </c>
      <c r="H4314" t="s">
        <v>317</v>
      </c>
    </row>
    <row r="4315" spans="2:9" x14ac:dyDescent="0.25">
      <c r="E4315" t="s">
        <v>318</v>
      </c>
      <c r="F4315" t="s">
        <v>319</v>
      </c>
      <c r="H4315" t="s">
        <v>320</v>
      </c>
    </row>
    <row r="4316" spans="2:9" x14ac:dyDescent="0.25">
      <c r="H4316" t="s">
        <v>321</v>
      </c>
    </row>
    <row r="4318" spans="2:9" x14ac:dyDescent="0.25">
      <c r="F4318" t="s">
        <v>322</v>
      </c>
    </row>
    <row r="4319" spans="2:9" x14ac:dyDescent="0.25">
      <c r="F4319" t="s">
        <v>323</v>
      </c>
    </row>
    <row r="4320" spans="2:9" x14ac:dyDescent="0.25">
      <c r="F4320" t="s">
        <v>324</v>
      </c>
    </row>
    <row r="4321" spans="6:6" x14ac:dyDescent="0.25">
      <c r="F4321" t="s">
        <v>325</v>
      </c>
    </row>
    <row r="4322" spans="6:6" x14ac:dyDescent="0.25">
      <c r="F4322" t="s">
        <v>326</v>
      </c>
    </row>
    <row r="4323" spans="6:6" x14ac:dyDescent="0.25">
      <c r="F4323" t="s">
        <v>327</v>
      </c>
    </row>
    <row r="4324" spans="6:6" x14ac:dyDescent="0.25">
      <c r="F4324" t="s">
        <v>328</v>
      </c>
    </row>
    <row r="4325" spans="6:6" x14ac:dyDescent="0.25">
      <c r="F4325" t="s">
        <v>329</v>
      </c>
    </row>
    <row r="4326" spans="6:6" x14ac:dyDescent="0.25">
      <c r="F4326" t="s">
        <v>330</v>
      </c>
    </row>
    <row r="4327" spans="6:6" x14ac:dyDescent="0.25">
      <c r="F4327" t="s">
        <v>331</v>
      </c>
    </row>
    <row r="4328" spans="6:6" x14ac:dyDescent="0.25">
      <c r="F4328" t="s">
        <v>332</v>
      </c>
    </row>
    <row r="4329" spans="6:6" x14ac:dyDescent="0.25">
      <c r="F4329" t="s">
        <v>333</v>
      </c>
    </row>
    <row r="4330" spans="6:6" x14ac:dyDescent="0.25">
      <c r="F4330" t="s">
        <v>334</v>
      </c>
    </row>
    <row r="4331" spans="6:6" x14ac:dyDescent="0.25">
      <c r="F4331" t="s">
        <v>335</v>
      </c>
    </row>
    <row r="4332" spans="6:6" x14ac:dyDescent="0.25">
      <c r="F4332" t="s">
        <v>336</v>
      </c>
    </row>
    <row r="4333" spans="6:6" x14ac:dyDescent="0.25">
      <c r="F4333" t="s">
        <v>337</v>
      </c>
    </row>
    <row r="4334" spans="6:6" x14ac:dyDescent="0.25">
      <c r="F4334" t="s">
        <v>338</v>
      </c>
    </row>
    <row r="4335" spans="6:6" x14ac:dyDescent="0.25">
      <c r="F4335" t="s">
        <v>339</v>
      </c>
    </row>
    <row r="4336" spans="6:6" x14ac:dyDescent="0.25">
      <c r="F4336" t="s">
        <v>340</v>
      </c>
    </row>
    <row r="4337" spans="6:6" x14ac:dyDescent="0.25">
      <c r="F4337" t="s">
        <v>341</v>
      </c>
    </row>
    <row r="4338" spans="6:6" x14ac:dyDescent="0.25">
      <c r="F4338" t="s">
        <v>342</v>
      </c>
    </row>
    <row r="4339" spans="6:6" x14ac:dyDescent="0.25">
      <c r="F4339" t="s">
        <v>343</v>
      </c>
    </row>
    <row r="4340" spans="6:6" x14ac:dyDescent="0.25">
      <c r="F4340" t="s">
        <v>344</v>
      </c>
    </row>
    <row r="4341" spans="6:6" x14ac:dyDescent="0.25">
      <c r="F4341" t="s">
        <v>345</v>
      </c>
    </row>
    <row r="4342" spans="6:6" x14ac:dyDescent="0.25">
      <c r="F4342" t="s">
        <v>346</v>
      </c>
    </row>
    <row r="4343" spans="6:6" x14ac:dyDescent="0.25">
      <c r="F4343" t="s">
        <v>347</v>
      </c>
    </row>
    <row r="4344" spans="6:6" x14ac:dyDescent="0.25">
      <c r="F4344" t="s">
        <v>348</v>
      </c>
    </row>
    <row r="4345" spans="6:6" x14ac:dyDescent="0.25">
      <c r="F4345" t="s">
        <v>349</v>
      </c>
    </row>
    <row r="4346" spans="6:6" x14ac:dyDescent="0.25">
      <c r="F4346" t="s">
        <v>350</v>
      </c>
    </row>
    <row r="4347" spans="6:6" x14ac:dyDescent="0.25">
      <c r="F4347" t="s">
        <v>351</v>
      </c>
    </row>
    <row r="4348" spans="6:6" x14ac:dyDescent="0.25">
      <c r="F4348" t="s">
        <v>352</v>
      </c>
    </row>
    <row r="4349" spans="6:6" x14ac:dyDescent="0.25">
      <c r="F4349" t="s">
        <v>353</v>
      </c>
    </row>
    <row r="4350" spans="6:6" x14ac:dyDescent="0.25">
      <c r="F4350" t="s">
        <v>354</v>
      </c>
    </row>
    <row r="4351" spans="6:6" x14ac:dyDescent="0.25">
      <c r="F4351" t="s">
        <v>355</v>
      </c>
    </row>
    <row r="4352" spans="6:6" x14ac:dyDescent="0.25">
      <c r="F4352" t="s">
        <v>356</v>
      </c>
    </row>
    <row r="4353" spans="6:6" x14ac:dyDescent="0.25">
      <c r="F4353" t="s">
        <v>357</v>
      </c>
    </row>
    <row r="4354" spans="6:6" x14ac:dyDescent="0.25">
      <c r="F4354" t="s">
        <v>358</v>
      </c>
    </row>
    <row r="4355" spans="6:6" x14ac:dyDescent="0.25">
      <c r="F4355" t="s">
        <v>359</v>
      </c>
    </row>
    <row r="4356" spans="6:6" x14ac:dyDescent="0.25">
      <c r="F4356" t="s">
        <v>360</v>
      </c>
    </row>
    <row r="4357" spans="6:6" x14ac:dyDescent="0.25">
      <c r="F4357" t="s">
        <v>361</v>
      </c>
    </row>
    <row r="4358" spans="6:6" x14ac:dyDescent="0.25">
      <c r="F4358" t="s">
        <v>362</v>
      </c>
    </row>
    <row r="4359" spans="6:6" x14ac:dyDescent="0.25">
      <c r="F4359" t="s">
        <v>363</v>
      </c>
    </row>
    <row r="4360" spans="6:6" x14ac:dyDescent="0.25">
      <c r="F4360" t="s">
        <v>364</v>
      </c>
    </row>
    <row r="4361" spans="6:6" x14ac:dyDescent="0.25">
      <c r="F4361" t="s">
        <v>365</v>
      </c>
    </row>
    <row r="4362" spans="6:6" x14ac:dyDescent="0.25">
      <c r="F4362" t="s">
        <v>366</v>
      </c>
    </row>
    <row r="4363" spans="6:6" x14ac:dyDescent="0.25">
      <c r="F4363" t="s">
        <v>367</v>
      </c>
    </row>
    <row r="4364" spans="6:6" x14ac:dyDescent="0.25">
      <c r="F4364" t="s">
        <v>368</v>
      </c>
    </row>
    <row r="4365" spans="6:6" x14ac:dyDescent="0.25">
      <c r="F4365" t="s">
        <v>369</v>
      </c>
    </row>
    <row r="4366" spans="6:6" x14ac:dyDescent="0.25">
      <c r="F4366" t="s">
        <v>370</v>
      </c>
    </row>
    <row r="4367" spans="6:6" x14ac:dyDescent="0.25">
      <c r="F4367" t="s">
        <v>371</v>
      </c>
    </row>
    <row r="4368" spans="6:6" x14ac:dyDescent="0.25">
      <c r="F4368" t="s">
        <v>372</v>
      </c>
    </row>
    <row r="4369" spans="6:6" x14ac:dyDescent="0.25">
      <c r="F4369" t="s">
        <v>373</v>
      </c>
    </row>
    <row r="4370" spans="6:6" x14ac:dyDescent="0.25">
      <c r="F4370" t="s">
        <v>374</v>
      </c>
    </row>
    <row r="4371" spans="6:6" x14ac:dyDescent="0.25">
      <c r="F4371" t="s">
        <v>375</v>
      </c>
    </row>
    <row r="4372" spans="6:6" x14ac:dyDescent="0.25">
      <c r="F4372" t="s">
        <v>376</v>
      </c>
    </row>
    <row r="4373" spans="6:6" x14ac:dyDescent="0.25">
      <c r="F4373" t="s">
        <v>377</v>
      </c>
    </row>
    <row r="4374" spans="6:6" x14ac:dyDescent="0.25">
      <c r="F4374" t="s">
        <v>378</v>
      </c>
    </row>
    <row r="4375" spans="6:6" x14ac:dyDescent="0.25">
      <c r="F4375" t="s">
        <v>379</v>
      </c>
    </row>
    <row r="4376" spans="6:6" x14ac:dyDescent="0.25">
      <c r="F4376" t="s">
        <v>380</v>
      </c>
    </row>
    <row r="4377" spans="6:6" x14ac:dyDescent="0.25">
      <c r="F4377" t="s">
        <v>381</v>
      </c>
    </row>
    <row r="4378" spans="6:6" x14ac:dyDescent="0.25">
      <c r="F4378" t="s">
        <v>382</v>
      </c>
    </row>
    <row r="4379" spans="6:6" x14ac:dyDescent="0.25">
      <c r="F4379" t="s">
        <v>383</v>
      </c>
    </row>
    <row r="4380" spans="6:6" x14ac:dyDescent="0.25">
      <c r="F4380" t="s">
        <v>384</v>
      </c>
    </row>
    <row r="4381" spans="6:6" x14ac:dyDescent="0.25">
      <c r="F4381" t="s">
        <v>385</v>
      </c>
    </row>
    <row r="4382" spans="6:6" x14ac:dyDescent="0.25">
      <c r="F4382" t="s">
        <v>386</v>
      </c>
    </row>
    <row r="4383" spans="6:6" x14ac:dyDescent="0.25">
      <c r="F4383" t="s">
        <v>387</v>
      </c>
    </row>
    <row r="4384" spans="6:6" x14ac:dyDescent="0.25">
      <c r="F4384" t="s">
        <v>388</v>
      </c>
    </row>
    <row r="4385" spans="6:6" x14ac:dyDescent="0.25">
      <c r="F4385" t="s">
        <v>389</v>
      </c>
    </row>
    <row r="4386" spans="6:6" x14ac:dyDescent="0.25">
      <c r="F4386" t="s">
        <v>390</v>
      </c>
    </row>
    <row r="4387" spans="6:6" x14ac:dyDescent="0.25">
      <c r="F4387" t="s">
        <v>391</v>
      </c>
    </row>
    <row r="4388" spans="6:6" x14ac:dyDescent="0.25">
      <c r="F4388" t="s">
        <v>392</v>
      </c>
    </row>
    <row r="4389" spans="6:6" x14ac:dyDescent="0.25">
      <c r="F4389" t="s">
        <v>393</v>
      </c>
    </row>
    <row r="4390" spans="6:6" x14ac:dyDescent="0.25">
      <c r="F4390" t="s">
        <v>394</v>
      </c>
    </row>
    <row r="4391" spans="6:6" x14ac:dyDescent="0.25">
      <c r="F4391" t="s">
        <v>395</v>
      </c>
    </row>
    <row r="4392" spans="6:6" x14ac:dyDescent="0.25">
      <c r="F4392" t="s">
        <v>396</v>
      </c>
    </row>
    <row r="4393" spans="6:6" x14ac:dyDescent="0.25">
      <c r="F4393" t="s">
        <v>397</v>
      </c>
    </row>
    <row r="4394" spans="6:6" x14ac:dyDescent="0.25">
      <c r="F4394" t="s">
        <v>398</v>
      </c>
    </row>
    <row r="4395" spans="6:6" x14ac:dyDescent="0.25">
      <c r="F4395" t="s">
        <v>399</v>
      </c>
    </row>
    <row r="4396" spans="6:6" x14ac:dyDescent="0.25">
      <c r="F4396" t="s">
        <v>400</v>
      </c>
    </row>
    <row r="4397" spans="6:6" x14ac:dyDescent="0.25">
      <c r="F4397" t="s">
        <v>401</v>
      </c>
    </row>
    <row r="4398" spans="6:6" x14ac:dyDescent="0.25">
      <c r="F4398" t="s">
        <v>402</v>
      </c>
    </row>
    <row r="4399" spans="6:6" x14ac:dyDescent="0.25">
      <c r="F4399" t="s">
        <v>403</v>
      </c>
    </row>
    <row r="4400" spans="6:6" x14ac:dyDescent="0.25">
      <c r="F4400" t="s">
        <v>404</v>
      </c>
    </row>
    <row r="4401" spans="6:6" x14ac:dyDescent="0.25">
      <c r="F4401" t="s">
        <v>405</v>
      </c>
    </row>
    <row r="4402" spans="6:6" x14ac:dyDescent="0.25">
      <c r="F4402" t="s">
        <v>406</v>
      </c>
    </row>
    <row r="4403" spans="6:6" x14ac:dyDescent="0.25">
      <c r="F4403" t="s">
        <v>407</v>
      </c>
    </row>
    <row r="4404" spans="6:6" x14ac:dyDescent="0.25">
      <c r="F4404" t="s">
        <v>408</v>
      </c>
    </row>
    <row r="4405" spans="6:6" x14ac:dyDescent="0.25">
      <c r="F4405" t="s">
        <v>409</v>
      </c>
    </row>
    <row r="4406" spans="6:6" x14ac:dyDescent="0.25">
      <c r="F4406" t="s">
        <v>410</v>
      </c>
    </row>
    <row r="4407" spans="6:6" x14ac:dyDescent="0.25">
      <c r="F4407" t="s">
        <v>411</v>
      </c>
    </row>
    <row r="4408" spans="6:6" x14ac:dyDescent="0.25">
      <c r="F4408" t="s">
        <v>412</v>
      </c>
    </row>
    <row r="4409" spans="6:6" x14ac:dyDescent="0.25">
      <c r="F4409" t="s">
        <v>413</v>
      </c>
    </row>
    <row r="4410" spans="6:6" x14ac:dyDescent="0.25">
      <c r="F4410" t="s">
        <v>414</v>
      </c>
    </row>
    <row r="4411" spans="6:6" x14ac:dyDescent="0.25">
      <c r="F4411" t="s">
        <v>415</v>
      </c>
    </row>
    <row r="4412" spans="6:6" x14ac:dyDescent="0.25">
      <c r="F4412" t="s">
        <v>416</v>
      </c>
    </row>
    <row r="4413" spans="6:6" x14ac:dyDescent="0.25">
      <c r="F4413" t="s">
        <v>417</v>
      </c>
    </row>
    <row r="4414" spans="6:6" x14ac:dyDescent="0.25">
      <c r="F4414" t="s">
        <v>418</v>
      </c>
    </row>
    <row r="4415" spans="6:6" x14ac:dyDescent="0.25">
      <c r="F4415" t="s">
        <v>419</v>
      </c>
    </row>
    <row r="4416" spans="6:6" x14ac:dyDescent="0.25">
      <c r="F4416" t="s">
        <v>420</v>
      </c>
    </row>
    <row r="4417" spans="6:6" x14ac:dyDescent="0.25">
      <c r="F4417" t="s">
        <v>421</v>
      </c>
    </row>
    <row r="4418" spans="6:6" x14ac:dyDescent="0.25">
      <c r="F4418" t="s">
        <v>422</v>
      </c>
    </row>
    <row r="4419" spans="6:6" x14ac:dyDescent="0.25">
      <c r="F4419" t="s">
        <v>423</v>
      </c>
    </row>
    <row r="4420" spans="6:6" x14ac:dyDescent="0.25">
      <c r="F4420" t="s">
        <v>424</v>
      </c>
    </row>
    <row r="4421" spans="6:6" x14ac:dyDescent="0.25">
      <c r="F4421" t="s">
        <v>425</v>
      </c>
    </row>
    <row r="4422" spans="6:6" x14ac:dyDescent="0.25">
      <c r="F4422" t="s">
        <v>426</v>
      </c>
    </row>
    <row r="4423" spans="6:6" x14ac:dyDescent="0.25">
      <c r="F4423" t="s">
        <v>427</v>
      </c>
    </row>
    <row r="4424" spans="6:6" x14ac:dyDescent="0.25">
      <c r="F4424" t="s">
        <v>428</v>
      </c>
    </row>
    <row r="4425" spans="6:6" x14ac:dyDescent="0.25">
      <c r="F4425" t="s">
        <v>429</v>
      </c>
    </row>
    <row r="4426" spans="6:6" x14ac:dyDescent="0.25">
      <c r="F4426" t="s">
        <v>430</v>
      </c>
    </row>
    <row r="4427" spans="6:6" x14ac:dyDescent="0.25">
      <c r="F4427" t="s">
        <v>431</v>
      </c>
    </row>
    <row r="4428" spans="6:6" x14ac:dyDescent="0.25">
      <c r="F4428" t="s">
        <v>432</v>
      </c>
    </row>
    <row r="4429" spans="6:6" x14ac:dyDescent="0.25">
      <c r="F4429" t="s">
        <v>433</v>
      </c>
    </row>
    <row r="4430" spans="6:6" x14ac:dyDescent="0.25">
      <c r="F4430" t="s">
        <v>434</v>
      </c>
    </row>
    <row r="4431" spans="6:6" x14ac:dyDescent="0.25">
      <c r="F4431" t="s">
        <v>435</v>
      </c>
    </row>
    <row r="4432" spans="6:6" x14ac:dyDescent="0.25">
      <c r="F4432" t="s">
        <v>436</v>
      </c>
    </row>
    <row r="4433" spans="6:6" x14ac:dyDescent="0.25">
      <c r="F4433" t="s">
        <v>437</v>
      </c>
    </row>
    <row r="4434" spans="6:6" x14ac:dyDescent="0.25">
      <c r="F4434" t="s">
        <v>438</v>
      </c>
    </row>
    <row r="4435" spans="6:6" x14ac:dyDescent="0.25">
      <c r="F4435" t="s">
        <v>439</v>
      </c>
    </row>
    <row r="4436" spans="6:6" x14ac:dyDescent="0.25">
      <c r="F4436" t="s">
        <v>440</v>
      </c>
    </row>
    <row r="4437" spans="6:6" x14ac:dyDescent="0.25">
      <c r="F4437" t="s">
        <v>441</v>
      </c>
    </row>
    <row r="4438" spans="6:6" x14ac:dyDescent="0.25">
      <c r="F4438" t="s">
        <v>442</v>
      </c>
    </row>
    <row r="4439" spans="6:6" x14ac:dyDescent="0.25">
      <c r="F4439" t="s">
        <v>443</v>
      </c>
    </row>
    <row r="4440" spans="6:6" x14ac:dyDescent="0.25">
      <c r="F4440" t="s">
        <v>444</v>
      </c>
    </row>
    <row r="4441" spans="6:6" x14ac:dyDescent="0.25">
      <c r="F4441" t="s">
        <v>445</v>
      </c>
    </row>
    <row r="4442" spans="6:6" x14ac:dyDescent="0.25">
      <c r="F4442" t="s">
        <v>446</v>
      </c>
    </row>
    <row r="4443" spans="6:6" x14ac:dyDescent="0.25">
      <c r="F4443" t="s">
        <v>447</v>
      </c>
    </row>
    <row r="4444" spans="6:6" x14ac:dyDescent="0.25">
      <c r="F4444" t="s">
        <v>448</v>
      </c>
    </row>
    <row r="4445" spans="6:6" x14ac:dyDescent="0.25">
      <c r="F4445" t="s">
        <v>449</v>
      </c>
    </row>
    <row r="4446" spans="6:6" x14ac:dyDescent="0.25">
      <c r="F4446" t="s">
        <v>450</v>
      </c>
    </row>
    <row r="4447" spans="6:6" x14ac:dyDescent="0.25">
      <c r="F4447" t="s">
        <v>451</v>
      </c>
    </row>
    <row r="4448" spans="6:6" x14ac:dyDescent="0.25">
      <c r="F4448" t="s">
        <v>452</v>
      </c>
    </row>
    <row r="4449" spans="6:6" x14ac:dyDescent="0.25">
      <c r="F4449" t="s">
        <v>453</v>
      </c>
    </row>
    <row r="4450" spans="6:6" x14ac:dyDescent="0.25">
      <c r="F4450" t="s">
        <v>454</v>
      </c>
    </row>
    <row r="4451" spans="6:6" x14ac:dyDescent="0.25">
      <c r="F4451" t="s">
        <v>455</v>
      </c>
    </row>
    <row r="4452" spans="6:6" x14ac:dyDescent="0.25">
      <c r="F4452" t="s">
        <v>456</v>
      </c>
    </row>
    <row r="4453" spans="6:6" x14ac:dyDescent="0.25">
      <c r="F4453" t="s">
        <v>457</v>
      </c>
    </row>
    <row r="4454" spans="6:6" x14ac:dyDescent="0.25">
      <c r="F4454" t="s">
        <v>458</v>
      </c>
    </row>
    <row r="4455" spans="6:6" x14ac:dyDescent="0.25">
      <c r="F4455" t="s">
        <v>459</v>
      </c>
    </row>
    <row r="4456" spans="6:6" x14ac:dyDescent="0.25">
      <c r="F4456" t="s">
        <v>460</v>
      </c>
    </row>
    <row r="4457" spans="6:6" x14ac:dyDescent="0.25">
      <c r="F4457" t="s">
        <v>461</v>
      </c>
    </row>
    <row r="4458" spans="6:6" x14ac:dyDescent="0.25">
      <c r="F4458" t="s">
        <v>462</v>
      </c>
    </row>
    <row r="4459" spans="6:6" x14ac:dyDescent="0.25">
      <c r="F4459" t="s">
        <v>463</v>
      </c>
    </row>
    <row r="4460" spans="6:6" x14ac:dyDescent="0.25">
      <c r="F4460" t="s">
        <v>464</v>
      </c>
    </row>
    <row r="4461" spans="6:6" x14ac:dyDescent="0.25">
      <c r="F4461" t="s">
        <v>465</v>
      </c>
    </row>
    <row r="4462" spans="6:6" x14ac:dyDescent="0.25">
      <c r="F4462" t="s">
        <v>466</v>
      </c>
    </row>
    <row r="4463" spans="6:6" x14ac:dyDescent="0.25">
      <c r="F4463" t="s">
        <v>467</v>
      </c>
    </row>
    <row r="4464" spans="6:6" x14ac:dyDescent="0.25">
      <c r="F4464" t="s">
        <v>468</v>
      </c>
    </row>
    <row r="4465" spans="6:6" x14ac:dyDescent="0.25">
      <c r="F4465" t="s">
        <v>469</v>
      </c>
    </row>
    <row r="4466" spans="6:6" x14ac:dyDescent="0.25">
      <c r="F4466" t="s">
        <v>470</v>
      </c>
    </row>
    <row r="4467" spans="6:6" x14ac:dyDescent="0.25">
      <c r="F4467" t="s">
        <v>471</v>
      </c>
    </row>
    <row r="4468" spans="6:6" x14ac:dyDescent="0.25">
      <c r="F4468" t="s">
        <v>472</v>
      </c>
    </row>
    <row r="4469" spans="6:6" x14ac:dyDescent="0.25">
      <c r="F4469" t="s">
        <v>473</v>
      </c>
    </row>
    <row r="4470" spans="6:6" x14ac:dyDescent="0.25">
      <c r="F4470" t="s">
        <v>474</v>
      </c>
    </row>
    <row r="4471" spans="6:6" x14ac:dyDescent="0.25">
      <c r="F4471" t="s">
        <v>475</v>
      </c>
    </row>
    <row r="4472" spans="6:6" x14ac:dyDescent="0.25">
      <c r="F4472" t="s">
        <v>476</v>
      </c>
    </row>
    <row r="4473" spans="6:6" x14ac:dyDescent="0.25">
      <c r="F4473" t="s">
        <v>477</v>
      </c>
    </row>
    <row r="4474" spans="6:6" x14ac:dyDescent="0.25">
      <c r="F4474" t="s">
        <v>478</v>
      </c>
    </row>
    <row r="4475" spans="6:6" x14ac:dyDescent="0.25">
      <c r="F4475" t="s">
        <v>479</v>
      </c>
    </row>
    <row r="4476" spans="6:6" x14ac:dyDescent="0.25">
      <c r="F4476" t="s">
        <v>480</v>
      </c>
    </row>
    <row r="4477" spans="6:6" x14ac:dyDescent="0.25">
      <c r="F4477" t="s">
        <v>481</v>
      </c>
    </row>
    <row r="4478" spans="6:6" x14ac:dyDescent="0.25">
      <c r="F4478" t="s">
        <v>482</v>
      </c>
    </row>
    <row r="4479" spans="6:6" x14ac:dyDescent="0.25">
      <c r="F4479" t="s">
        <v>483</v>
      </c>
    </row>
    <row r="4480" spans="6:6" x14ac:dyDescent="0.25">
      <c r="F4480" t="s">
        <v>484</v>
      </c>
    </row>
    <row r="4481" spans="6:6" x14ac:dyDescent="0.25">
      <c r="F4481" t="s">
        <v>485</v>
      </c>
    </row>
    <row r="4482" spans="6:6" x14ac:dyDescent="0.25">
      <c r="F4482" t="s">
        <v>486</v>
      </c>
    </row>
    <row r="4483" spans="6:6" x14ac:dyDescent="0.25">
      <c r="F4483" t="s">
        <v>487</v>
      </c>
    </row>
    <row r="4484" spans="6:6" x14ac:dyDescent="0.25">
      <c r="F4484" t="s">
        <v>488</v>
      </c>
    </row>
    <row r="4485" spans="6:6" x14ac:dyDescent="0.25">
      <c r="F4485" t="s">
        <v>489</v>
      </c>
    </row>
    <row r="4486" spans="6:6" x14ac:dyDescent="0.25">
      <c r="F4486" t="s">
        <v>490</v>
      </c>
    </row>
    <row r="4487" spans="6:6" x14ac:dyDescent="0.25">
      <c r="F4487" t="s">
        <v>491</v>
      </c>
    </row>
    <row r="4488" spans="6:6" x14ac:dyDescent="0.25">
      <c r="F4488" t="s">
        <v>492</v>
      </c>
    </row>
    <row r="4489" spans="6:6" x14ac:dyDescent="0.25">
      <c r="F4489" t="s">
        <v>493</v>
      </c>
    </row>
    <row r="4490" spans="6:6" x14ac:dyDescent="0.25">
      <c r="F4490" t="s">
        <v>494</v>
      </c>
    </row>
    <row r="4491" spans="6:6" x14ac:dyDescent="0.25">
      <c r="F4491" t="s">
        <v>495</v>
      </c>
    </row>
    <row r="4492" spans="6:6" x14ac:dyDescent="0.25">
      <c r="F4492" t="s">
        <v>496</v>
      </c>
    </row>
    <row r="4493" spans="6:6" x14ac:dyDescent="0.25">
      <c r="F4493" t="s">
        <v>497</v>
      </c>
    </row>
    <row r="4494" spans="6:6" x14ac:dyDescent="0.25">
      <c r="F4494" t="s">
        <v>498</v>
      </c>
    </row>
    <row r="4495" spans="6:6" x14ac:dyDescent="0.25">
      <c r="F4495" t="s">
        <v>499</v>
      </c>
    </row>
    <row r="4496" spans="6:6" x14ac:dyDescent="0.25">
      <c r="F4496" t="s">
        <v>500</v>
      </c>
    </row>
    <row r="4497" spans="6:6" x14ac:dyDescent="0.25">
      <c r="F4497" t="s">
        <v>501</v>
      </c>
    </row>
    <row r="4498" spans="6:6" x14ac:dyDescent="0.25">
      <c r="F4498" t="s">
        <v>502</v>
      </c>
    </row>
    <row r="4499" spans="6:6" x14ac:dyDescent="0.25">
      <c r="F4499" t="s">
        <v>503</v>
      </c>
    </row>
    <row r="4500" spans="6:6" x14ac:dyDescent="0.25">
      <c r="F4500" t="s">
        <v>504</v>
      </c>
    </row>
    <row r="4501" spans="6:6" x14ac:dyDescent="0.25">
      <c r="F4501" t="s">
        <v>505</v>
      </c>
    </row>
    <row r="4502" spans="6:6" x14ac:dyDescent="0.25">
      <c r="F4502" t="s">
        <v>506</v>
      </c>
    </row>
    <row r="4503" spans="6:6" x14ac:dyDescent="0.25">
      <c r="F4503" t="s">
        <v>507</v>
      </c>
    </row>
    <row r="4504" spans="6:6" x14ac:dyDescent="0.25">
      <c r="F4504" t="s">
        <v>508</v>
      </c>
    </row>
    <row r="4505" spans="6:6" x14ac:dyDescent="0.25">
      <c r="F4505" t="s">
        <v>509</v>
      </c>
    </row>
    <row r="4506" spans="6:6" x14ac:dyDescent="0.25">
      <c r="F4506" t="s">
        <v>510</v>
      </c>
    </row>
    <row r="4507" spans="6:6" x14ac:dyDescent="0.25">
      <c r="F4507" t="s">
        <v>511</v>
      </c>
    </row>
    <row r="4508" spans="6:6" x14ac:dyDescent="0.25">
      <c r="F4508" t="s">
        <v>512</v>
      </c>
    </row>
    <row r="4509" spans="6:6" x14ac:dyDescent="0.25">
      <c r="F4509" t="s">
        <v>513</v>
      </c>
    </row>
    <row r="4510" spans="6:6" x14ac:dyDescent="0.25">
      <c r="F4510" t="s">
        <v>514</v>
      </c>
    </row>
    <row r="4511" spans="6:6" x14ac:dyDescent="0.25">
      <c r="F4511" t="s">
        <v>515</v>
      </c>
    </row>
    <row r="4512" spans="6:6" x14ac:dyDescent="0.25">
      <c r="F4512" t="s">
        <v>516</v>
      </c>
    </row>
    <row r="4513" spans="6:6" x14ac:dyDescent="0.25">
      <c r="F4513" t="s">
        <v>517</v>
      </c>
    </row>
    <row r="4514" spans="6:6" x14ac:dyDescent="0.25">
      <c r="F4514" t="s">
        <v>518</v>
      </c>
    </row>
    <row r="4515" spans="6:6" x14ac:dyDescent="0.25">
      <c r="F4515" t="s">
        <v>519</v>
      </c>
    </row>
    <row r="4516" spans="6:6" x14ac:dyDescent="0.25">
      <c r="F4516" t="s">
        <v>520</v>
      </c>
    </row>
    <row r="4517" spans="6:6" x14ac:dyDescent="0.25">
      <c r="F4517" t="s">
        <v>521</v>
      </c>
    </row>
    <row r="4518" spans="6:6" x14ac:dyDescent="0.25">
      <c r="F4518" t="s">
        <v>522</v>
      </c>
    </row>
    <row r="4519" spans="6:6" x14ac:dyDescent="0.25">
      <c r="F4519" t="s">
        <v>523</v>
      </c>
    </row>
    <row r="4520" spans="6:6" x14ac:dyDescent="0.25">
      <c r="F4520" t="s">
        <v>524</v>
      </c>
    </row>
    <row r="4521" spans="6:6" x14ac:dyDescent="0.25">
      <c r="F4521" t="s">
        <v>525</v>
      </c>
    </row>
    <row r="4522" spans="6:6" x14ac:dyDescent="0.25">
      <c r="F4522" t="s">
        <v>526</v>
      </c>
    </row>
    <row r="4523" spans="6:6" x14ac:dyDescent="0.25">
      <c r="F4523" t="s">
        <v>527</v>
      </c>
    </row>
    <row r="4524" spans="6:6" x14ac:dyDescent="0.25">
      <c r="F4524" t="s">
        <v>528</v>
      </c>
    </row>
    <row r="4525" spans="6:6" x14ac:dyDescent="0.25">
      <c r="F4525" t="s">
        <v>529</v>
      </c>
    </row>
    <row r="4526" spans="6:6" x14ac:dyDescent="0.25">
      <c r="F4526" t="s">
        <v>530</v>
      </c>
    </row>
    <row r="4527" spans="6:6" x14ac:dyDescent="0.25">
      <c r="F4527" t="s">
        <v>531</v>
      </c>
    </row>
    <row r="4528" spans="6:6" x14ac:dyDescent="0.25">
      <c r="F4528" t="s">
        <v>532</v>
      </c>
    </row>
    <row r="4529" spans="6:6" x14ac:dyDescent="0.25">
      <c r="F4529" t="s">
        <v>533</v>
      </c>
    </row>
    <row r="4530" spans="6:6" x14ac:dyDescent="0.25">
      <c r="F4530" t="s">
        <v>534</v>
      </c>
    </row>
    <row r="4531" spans="6:6" x14ac:dyDescent="0.25">
      <c r="F4531" t="s">
        <v>535</v>
      </c>
    </row>
    <row r="4532" spans="6:6" x14ac:dyDescent="0.25">
      <c r="F4532" t="s">
        <v>536</v>
      </c>
    </row>
    <row r="4533" spans="6:6" x14ac:dyDescent="0.25">
      <c r="F4533" t="s">
        <v>537</v>
      </c>
    </row>
    <row r="4534" spans="6:6" x14ac:dyDescent="0.25">
      <c r="F4534" t="s">
        <v>538</v>
      </c>
    </row>
    <row r="4535" spans="6:6" x14ac:dyDescent="0.25">
      <c r="F4535" t="s">
        <v>539</v>
      </c>
    </row>
    <row r="4536" spans="6:6" x14ac:dyDescent="0.25">
      <c r="F4536" t="s">
        <v>540</v>
      </c>
    </row>
    <row r="4537" spans="6:6" x14ac:dyDescent="0.25">
      <c r="F4537" t="s">
        <v>541</v>
      </c>
    </row>
    <row r="4538" spans="6:6" x14ac:dyDescent="0.25">
      <c r="F4538" t="s">
        <v>542</v>
      </c>
    </row>
    <row r="4539" spans="6:6" x14ac:dyDescent="0.25">
      <c r="F4539" t="s">
        <v>543</v>
      </c>
    </row>
    <row r="4540" spans="6:6" x14ac:dyDescent="0.25">
      <c r="F4540" t="s">
        <v>544</v>
      </c>
    </row>
    <row r="4541" spans="6:6" x14ac:dyDescent="0.25">
      <c r="F4541" t="s">
        <v>545</v>
      </c>
    </row>
    <row r="4542" spans="6:6" x14ac:dyDescent="0.25">
      <c r="F4542" t="s">
        <v>546</v>
      </c>
    </row>
    <row r="4543" spans="6:6" x14ac:dyDescent="0.25">
      <c r="F4543" t="s">
        <v>547</v>
      </c>
    </row>
    <row r="4544" spans="6:6" x14ac:dyDescent="0.25">
      <c r="F4544" t="s">
        <v>548</v>
      </c>
    </row>
    <row r="4545" spans="6:6" x14ac:dyDescent="0.25">
      <c r="F4545" t="s">
        <v>549</v>
      </c>
    </row>
    <row r="4546" spans="6:6" x14ac:dyDescent="0.25">
      <c r="F4546" t="s">
        <v>550</v>
      </c>
    </row>
    <row r="4547" spans="6:6" x14ac:dyDescent="0.25">
      <c r="F4547" t="s">
        <v>551</v>
      </c>
    </row>
    <row r="4548" spans="6:6" x14ac:dyDescent="0.25">
      <c r="F4548" t="s">
        <v>552</v>
      </c>
    </row>
    <row r="4549" spans="6:6" x14ac:dyDescent="0.25">
      <c r="F4549" t="s">
        <v>553</v>
      </c>
    </row>
    <row r="4550" spans="6:6" x14ac:dyDescent="0.25">
      <c r="F4550" t="s">
        <v>554</v>
      </c>
    </row>
    <row r="4551" spans="6:6" x14ac:dyDescent="0.25">
      <c r="F4551" t="s">
        <v>555</v>
      </c>
    </row>
    <row r="4552" spans="6:6" x14ac:dyDescent="0.25">
      <c r="F4552" t="s">
        <v>556</v>
      </c>
    </row>
    <row r="4553" spans="6:6" x14ac:dyDescent="0.25">
      <c r="F4553" t="s">
        <v>557</v>
      </c>
    </row>
    <row r="4554" spans="6:6" x14ac:dyDescent="0.25">
      <c r="F4554" t="s">
        <v>558</v>
      </c>
    </row>
    <row r="4555" spans="6:6" x14ac:dyDescent="0.25">
      <c r="F4555" t="s">
        <v>559</v>
      </c>
    </row>
    <row r="4556" spans="6:6" x14ac:dyDescent="0.25">
      <c r="F4556" t="s">
        <v>560</v>
      </c>
    </row>
    <row r="4557" spans="6:6" x14ac:dyDescent="0.25">
      <c r="F4557" t="s">
        <v>561</v>
      </c>
    </row>
    <row r="4558" spans="6:6" x14ac:dyDescent="0.25">
      <c r="F4558" t="s">
        <v>562</v>
      </c>
    </row>
    <row r="4559" spans="6:6" x14ac:dyDescent="0.25">
      <c r="F4559" t="s">
        <v>563</v>
      </c>
    </row>
    <row r="4560" spans="6:6" x14ac:dyDescent="0.25">
      <c r="F4560" t="s">
        <v>564</v>
      </c>
    </row>
    <row r="4561" spans="6:6" x14ac:dyDescent="0.25">
      <c r="F4561" t="s">
        <v>565</v>
      </c>
    </row>
    <row r="4562" spans="6:6" x14ac:dyDescent="0.25">
      <c r="F4562" t="s">
        <v>566</v>
      </c>
    </row>
    <row r="4563" spans="6:6" x14ac:dyDescent="0.25">
      <c r="F4563" t="s">
        <v>567</v>
      </c>
    </row>
    <row r="4564" spans="6:6" x14ac:dyDescent="0.25">
      <c r="F4564" t="s">
        <v>568</v>
      </c>
    </row>
    <row r="4565" spans="6:6" x14ac:dyDescent="0.25">
      <c r="F4565" t="s">
        <v>569</v>
      </c>
    </row>
    <row r="4566" spans="6:6" x14ac:dyDescent="0.25">
      <c r="F4566" t="s">
        <v>570</v>
      </c>
    </row>
    <row r="4567" spans="6:6" x14ac:dyDescent="0.25">
      <c r="F4567" t="s">
        <v>571</v>
      </c>
    </row>
    <row r="4568" spans="6:6" x14ac:dyDescent="0.25">
      <c r="F4568" t="s">
        <v>572</v>
      </c>
    </row>
    <row r="4569" spans="6:6" x14ac:dyDescent="0.25">
      <c r="F4569" t="s">
        <v>573</v>
      </c>
    </row>
    <row r="4570" spans="6:6" x14ac:dyDescent="0.25">
      <c r="F4570" t="s">
        <v>574</v>
      </c>
    </row>
    <row r="4571" spans="6:6" x14ac:dyDescent="0.25">
      <c r="F4571" t="s">
        <v>575</v>
      </c>
    </row>
    <row r="4572" spans="6:6" x14ac:dyDescent="0.25">
      <c r="F4572" t="s">
        <v>576</v>
      </c>
    </row>
    <row r="4573" spans="6:6" x14ac:dyDescent="0.25">
      <c r="F4573" t="s">
        <v>577</v>
      </c>
    </row>
    <row r="4574" spans="6:6" x14ac:dyDescent="0.25">
      <c r="F4574" t="s">
        <v>578</v>
      </c>
    </row>
    <row r="4575" spans="6:6" x14ac:dyDescent="0.25">
      <c r="F4575" t="s">
        <v>579</v>
      </c>
    </row>
    <row r="4576" spans="6:6" x14ac:dyDescent="0.25">
      <c r="F4576" t="s">
        <v>580</v>
      </c>
    </row>
    <row r="4577" spans="6:6" x14ac:dyDescent="0.25">
      <c r="F4577" t="s">
        <v>581</v>
      </c>
    </row>
    <row r="4578" spans="6:6" x14ac:dyDescent="0.25">
      <c r="F4578" t="s">
        <v>582</v>
      </c>
    </row>
    <row r="4579" spans="6:6" x14ac:dyDescent="0.25">
      <c r="F4579" t="s">
        <v>583</v>
      </c>
    </row>
    <row r="4580" spans="6:6" x14ac:dyDescent="0.25">
      <c r="F4580" t="s">
        <v>584</v>
      </c>
    </row>
    <row r="4581" spans="6:6" x14ac:dyDescent="0.25">
      <c r="F4581" t="s">
        <v>585</v>
      </c>
    </row>
    <row r="4582" spans="6:6" x14ac:dyDescent="0.25">
      <c r="F4582" t="s">
        <v>586</v>
      </c>
    </row>
    <row r="4583" spans="6:6" x14ac:dyDescent="0.25">
      <c r="F4583" t="s">
        <v>587</v>
      </c>
    </row>
    <row r="4584" spans="6:6" x14ac:dyDescent="0.25">
      <c r="F4584" t="s">
        <v>588</v>
      </c>
    </row>
    <row r="4585" spans="6:6" x14ac:dyDescent="0.25">
      <c r="F4585" t="s">
        <v>589</v>
      </c>
    </row>
    <row r="4586" spans="6:6" x14ac:dyDescent="0.25">
      <c r="F4586" t="s">
        <v>590</v>
      </c>
    </row>
    <row r="4587" spans="6:6" x14ac:dyDescent="0.25">
      <c r="F4587" t="s">
        <v>591</v>
      </c>
    </row>
    <row r="4588" spans="6:6" x14ac:dyDescent="0.25">
      <c r="F4588" t="s">
        <v>592</v>
      </c>
    </row>
    <row r="4589" spans="6:6" x14ac:dyDescent="0.25">
      <c r="F4589" t="s">
        <v>593</v>
      </c>
    </row>
    <row r="4590" spans="6:6" x14ac:dyDescent="0.25">
      <c r="F4590" t="s">
        <v>594</v>
      </c>
    </row>
    <row r="4591" spans="6:6" x14ac:dyDescent="0.25">
      <c r="F4591" t="s">
        <v>595</v>
      </c>
    </row>
    <row r="4592" spans="6:6" x14ac:dyDescent="0.25">
      <c r="F4592" t="s">
        <v>596</v>
      </c>
    </row>
    <row r="4593" spans="6:6" x14ac:dyDescent="0.25">
      <c r="F4593" t="s">
        <v>597</v>
      </c>
    </row>
    <row r="4594" spans="6:6" x14ac:dyDescent="0.25">
      <c r="F4594" t="s">
        <v>598</v>
      </c>
    </row>
    <row r="4595" spans="6:6" x14ac:dyDescent="0.25">
      <c r="F4595" t="s">
        <v>599</v>
      </c>
    </row>
    <row r="4596" spans="6:6" x14ac:dyDescent="0.25">
      <c r="F4596" t="s">
        <v>600</v>
      </c>
    </row>
    <row r="4597" spans="6:6" x14ac:dyDescent="0.25">
      <c r="F4597" t="s">
        <v>601</v>
      </c>
    </row>
    <row r="4598" spans="6:6" x14ac:dyDescent="0.25">
      <c r="F4598" t="s">
        <v>602</v>
      </c>
    </row>
    <row r="4599" spans="6:6" x14ac:dyDescent="0.25">
      <c r="F4599" t="s">
        <v>603</v>
      </c>
    </row>
    <row r="4600" spans="6:6" x14ac:dyDescent="0.25">
      <c r="F4600" t="s">
        <v>604</v>
      </c>
    </row>
    <row r="4601" spans="6:6" x14ac:dyDescent="0.25">
      <c r="F4601" t="s">
        <v>605</v>
      </c>
    </row>
    <row r="4602" spans="6:6" x14ac:dyDescent="0.25">
      <c r="F4602" t="s">
        <v>606</v>
      </c>
    </row>
    <row r="4603" spans="6:6" x14ac:dyDescent="0.25">
      <c r="F4603" t="s">
        <v>607</v>
      </c>
    </row>
    <row r="4604" spans="6:6" x14ac:dyDescent="0.25">
      <c r="F4604" t="s">
        <v>608</v>
      </c>
    </row>
    <row r="4605" spans="6:6" x14ac:dyDescent="0.25">
      <c r="F4605" t="s">
        <v>609</v>
      </c>
    </row>
    <row r="4606" spans="6:6" x14ac:dyDescent="0.25">
      <c r="F4606" t="s">
        <v>610</v>
      </c>
    </row>
    <row r="4607" spans="6:6" x14ac:dyDescent="0.25">
      <c r="F4607" t="s">
        <v>611</v>
      </c>
    </row>
    <row r="4608" spans="6:6" x14ac:dyDescent="0.25">
      <c r="F4608" t="s">
        <v>612</v>
      </c>
    </row>
    <row r="4609" spans="6:6" x14ac:dyDescent="0.25">
      <c r="F4609" t="s">
        <v>613</v>
      </c>
    </row>
    <row r="4610" spans="6:6" x14ac:dyDescent="0.25">
      <c r="F4610" t="s">
        <v>614</v>
      </c>
    </row>
    <row r="4611" spans="6:6" x14ac:dyDescent="0.25">
      <c r="F4611" t="s">
        <v>615</v>
      </c>
    </row>
    <row r="4612" spans="6:6" x14ac:dyDescent="0.25">
      <c r="F4612" t="s">
        <v>616</v>
      </c>
    </row>
    <row r="4613" spans="6:6" x14ac:dyDescent="0.25">
      <c r="F4613" t="s">
        <v>617</v>
      </c>
    </row>
    <row r="4614" spans="6:6" x14ac:dyDescent="0.25">
      <c r="F4614" t="s">
        <v>618</v>
      </c>
    </row>
    <row r="4615" spans="6:6" x14ac:dyDescent="0.25">
      <c r="F4615" t="s">
        <v>619</v>
      </c>
    </row>
    <row r="4616" spans="6:6" x14ac:dyDescent="0.25">
      <c r="F4616" t="s">
        <v>620</v>
      </c>
    </row>
    <row r="4617" spans="6:6" x14ac:dyDescent="0.25">
      <c r="F4617" t="s">
        <v>621</v>
      </c>
    </row>
    <row r="4618" spans="6:6" x14ac:dyDescent="0.25">
      <c r="F4618" t="s">
        <v>622</v>
      </c>
    </row>
    <row r="4619" spans="6:6" x14ac:dyDescent="0.25">
      <c r="F4619" t="s">
        <v>623</v>
      </c>
    </row>
    <row r="4620" spans="6:6" x14ac:dyDescent="0.25">
      <c r="F4620" t="s">
        <v>624</v>
      </c>
    </row>
    <row r="4621" spans="6:6" x14ac:dyDescent="0.25">
      <c r="F4621" t="s">
        <v>625</v>
      </c>
    </row>
    <row r="4622" spans="6:6" x14ac:dyDescent="0.25">
      <c r="F4622" t="s">
        <v>626</v>
      </c>
    </row>
    <row r="4623" spans="6:6" x14ac:dyDescent="0.25">
      <c r="F4623" t="s">
        <v>627</v>
      </c>
    </row>
    <row r="4624" spans="6:6" x14ac:dyDescent="0.25">
      <c r="F4624" t="s">
        <v>628</v>
      </c>
    </row>
    <row r="4625" spans="6:6" x14ac:dyDescent="0.25">
      <c r="F4625" t="s">
        <v>629</v>
      </c>
    </row>
    <row r="4626" spans="6:6" x14ac:dyDescent="0.25">
      <c r="F4626" t="s">
        <v>630</v>
      </c>
    </row>
    <row r="4627" spans="6:6" x14ac:dyDescent="0.25">
      <c r="F4627" t="s">
        <v>631</v>
      </c>
    </row>
    <row r="4628" spans="6:6" x14ac:dyDescent="0.25">
      <c r="F4628" t="s">
        <v>632</v>
      </c>
    </row>
    <row r="4629" spans="6:6" x14ac:dyDescent="0.25">
      <c r="F4629" t="s">
        <v>633</v>
      </c>
    </row>
    <row r="4630" spans="6:6" x14ac:dyDescent="0.25">
      <c r="F4630" t="s">
        <v>634</v>
      </c>
    </row>
    <row r="4631" spans="6:6" x14ac:dyDescent="0.25">
      <c r="F4631" t="s">
        <v>635</v>
      </c>
    </row>
    <row r="4632" spans="6:6" x14ac:dyDescent="0.25">
      <c r="F4632" t="s">
        <v>636</v>
      </c>
    </row>
    <row r="4633" spans="6:6" x14ac:dyDescent="0.25">
      <c r="F4633" t="s">
        <v>637</v>
      </c>
    </row>
    <row r="4634" spans="6:6" x14ac:dyDescent="0.25">
      <c r="F4634" t="s">
        <v>638</v>
      </c>
    </row>
    <row r="4635" spans="6:6" x14ac:dyDescent="0.25">
      <c r="F4635" t="s">
        <v>639</v>
      </c>
    </row>
    <row r="4636" spans="6:6" x14ac:dyDescent="0.25">
      <c r="F4636" t="s">
        <v>640</v>
      </c>
    </row>
    <row r="4637" spans="6:6" x14ac:dyDescent="0.25">
      <c r="F4637" t="s">
        <v>641</v>
      </c>
    </row>
    <row r="4638" spans="6:6" x14ac:dyDescent="0.25">
      <c r="F4638" t="s">
        <v>642</v>
      </c>
    </row>
    <row r="4639" spans="6:6" x14ac:dyDescent="0.25">
      <c r="F4639" t="s">
        <v>643</v>
      </c>
    </row>
    <row r="4640" spans="6:6" x14ac:dyDescent="0.25">
      <c r="F4640" t="s">
        <v>644</v>
      </c>
    </row>
    <row r="4641" spans="6:6" x14ac:dyDescent="0.25">
      <c r="F4641" t="s">
        <v>645</v>
      </c>
    </row>
    <row r="4642" spans="6:6" x14ac:dyDescent="0.25">
      <c r="F4642" t="s">
        <v>646</v>
      </c>
    </row>
    <row r="4643" spans="6:6" x14ac:dyDescent="0.25">
      <c r="F4643" t="s">
        <v>647</v>
      </c>
    </row>
    <row r="4644" spans="6:6" x14ac:dyDescent="0.25">
      <c r="F4644" t="s">
        <v>648</v>
      </c>
    </row>
    <row r="4645" spans="6:6" x14ac:dyDescent="0.25">
      <c r="F4645" t="s">
        <v>649</v>
      </c>
    </row>
    <row r="4646" spans="6:6" x14ac:dyDescent="0.25">
      <c r="F4646" t="s">
        <v>650</v>
      </c>
    </row>
    <row r="4647" spans="6:6" x14ac:dyDescent="0.25">
      <c r="F4647" t="s">
        <v>651</v>
      </c>
    </row>
    <row r="4648" spans="6:6" x14ac:dyDescent="0.25">
      <c r="F4648" t="s">
        <v>652</v>
      </c>
    </row>
    <row r="4649" spans="6:6" x14ac:dyDescent="0.25">
      <c r="F4649" t="s">
        <v>653</v>
      </c>
    </row>
    <row r="4650" spans="6:6" x14ac:dyDescent="0.25">
      <c r="F4650" t="s">
        <v>654</v>
      </c>
    </row>
    <row r="4651" spans="6:6" x14ac:dyDescent="0.25">
      <c r="F4651" t="s">
        <v>655</v>
      </c>
    </row>
    <row r="4652" spans="6:6" x14ac:dyDescent="0.25">
      <c r="F4652" t="s">
        <v>656</v>
      </c>
    </row>
    <row r="4653" spans="6:6" x14ac:dyDescent="0.25">
      <c r="F4653" t="s">
        <v>657</v>
      </c>
    </row>
    <row r="4654" spans="6:6" x14ac:dyDescent="0.25">
      <c r="F4654" t="s">
        <v>658</v>
      </c>
    </row>
    <row r="4655" spans="6:6" x14ac:dyDescent="0.25">
      <c r="F4655" t="s">
        <v>659</v>
      </c>
    </row>
    <row r="4656" spans="6:6" x14ac:dyDescent="0.25">
      <c r="F4656" t="s">
        <v>660</v>
      </c>
    </row>
    <row r="4657" spans="6:6" x14ac:dyDescent="0.25">
      <c r="F4657" t="s">
        <v>661</v>
      </c>
    </row>
    <row r="4658" spans="6:6" x14ac:dyDescent="0.25">
      <c r="F4658" t="s">
        <v>662</v>
      </c>
    </row>
    <row r="4659" spans="6:6" x14ac:dyDescent="0.25">
      <c r="F4659" t="s">
        <v>663</v>
      </c>
    </row>
    <row r="4660" spans="6:6" x14ac:dyDescent="0.25">
      <c r="F4660" t="s">
        <v>664</v>
      </c>
    </row>
    <row r="4661" spans="6:6" x14ac:dyDescent="0.25">
      <c r="F4661" t="s">
        <v>665</v>
      </c>
    </row>
    <row r="4662" spans="6:6" x14ac:dyDescent="0.25">
      <c r="F4662" t="s">
        <v>666</v>
      </c>
    </row>
    <row r="4663" spans="6:6" x14ac:dyDescent="0.25">
      <c r="F4663" t="s">
        <v>667</v>
      </c>
    </row>
    <row r="4664" spans="6:6" x14ac:dyDescent="0.25">
      <c r="F4664" t="s">
        <v>668</v>
      </c>
    </row>
    <row r="4665" spans="6:6" x14ac:dyDescent="0.25">
      <c r="F4665" t="s">
        <v>669</v>
      </c>
    </row>
    <row r="4666" spans="6:6" x14ac:dyDescent="0.25">
      <c r="F4666" t="s">
        <v>670</v>
      </c>
    </row>
    <row r="4667" spans="6:6" x14ac:dyDescent="0.25">
      <c r="F4667" t="s">
        <v>671</v>
      </c>
    </row>
    <row r="4668" spans="6:6" x14ac:dyDescent="0.25">
      <c r="F4668" t="s">
        <v>672</v>
      </c>
    </row>
    <row r="4669" spans="6:6" x14ac:dyDescent="0.25">
      <c r="F4669" t="s">
        <v>673</v>
      </c>
    </row>
    <row r="4670" spans="6:6" x14ac:dyDescent="0.25">
      <c r="F4670" t="s">
        <v>674</v>
      </c>
    </row>
    <row r="4671" spans="6:6" x14ac:dyDescent="0.25">
      <c r="F4671" t="s">
        <v>675</v>
      </c>
    </row>
    <row r="4672" spans="6:6" x14ac:dyDescent="0.25">
      <c r="F4672" t="s">
        <v>676</v>
      </c>
    </row>
    <row r="4673" spans="6:6" x14ac:dyDescent="0.25">
      <c r="F4673" t="s">
        <v>677</v>
      </c>
    </row>
    <row r="4674" spans="6:6" x14ac:dyDescent="0.25">
      <c r="F4674" t="s">
        <v>678</v>
      </c>
    </row>
    <row r="4675" spans="6:6" x14ac:dyDescent="0.25">
      <c r="F4675" t="s">
        <v>679</v>
      </c>
    </row>
    <row r="4676" spans="6:6" x14ac:dyDescent="0.25">
      <c r="F4676" t="s">
        <v>680</v>
      </c>
    </row>
    <row r="4677" spans="6:6" x14ac:dyDescent="0.25">
      <c r="F4677" t="s">
        <v>681</v>
      </c>
    </row>
    <row r="4678" spans="6:6" x14ac:dyDescent="0.25">
      <c r="F4678" t="s">
        <v>682</v>
      </c>
    </row>
    <row r="4679" spans="6:6" x14ac:dyDescent="0.25">
      <c r="F4679" t="s">
        <v>683</v>
      </c>
    </row>
    <row r="4680" spans="6:6" x14ac:dyDescent="0.25">
      <c r="F4680" t="s">
        <v>684</v>
      </c>
    </row>
    <row r="4681" spans="6:6" x14ac:dyDescent="0.25">
      <c r="F4681" t="s">
        <v>685</v>
      </c>
    </row>
    <row r="4682" spans="6:6" x14ac:dyDescent="0.25">
      <c r="F4682" t="s">
        <v>686</v>
      </c>
    </row>
    <row r="4683" spans="6:6" x14ac:dyDescent="0.25">
      <c r="F4683" t="s">
        <v>687</v>
      </c>
    </row>
    <row r="4684" spans="6:6" x14ac:dyDescent="0.25">
      <c r="F4684" t="s">
        <v>688</v>
      </c>
    </row>
    <row r="4685" spans="6:6" x14ac:dyDescent="0.25">
      <c r="F4685" t="s">
        <v>689</v>
      </c>
    </row>
    <row r="4686" spans="6:6" x14ac:dyDescent="0.25">
      <c r="F4686" t="s">
        <v>690</v>
      </c>
    </row>
    <row r="4687" spans="6:6" x14ac:dyDescent="0.25">
      <c r="F4687" t="s">
        <v>691</v>
      </c>
    </row>
    <row r="4688" spans="6:6" x14ac:dyDescent="0.25">
      <c r="F4688" t="s">
        <v>692</v>
      </c>
    </row>
    <row r="4689" spans="6:6" x14ac:dyDescent="0.25">
      <c r="F4689" t="s">
        <v>693</v>
      </c>
    </row>
    <row r="4690" spans="6:6" x14ac:dyDescent="0.25">
      <c r="F4690" t="s">
        <v>694</v>
      </c>
    </row>
    <row r="4691" spans="6:6" x14ac:dyDescent="0.25">
      <c r="F4691" t="s">
        <v>695</v>
      </c>
    </row>
    <row r="4692" spans="6:6" x14ac:dyDescent="0.25">
      <c r="F4692" t="s">
        <v>696</v>
      </c>
    </row>
    <row r="4693" spans="6:6" x14ac:dyDescent="0.25">
      <c r="F4693" t="s">
        <v>697</v>
      </c>
    </row>
    <row r="4694" spans="6:6" x14ac:dyDescent="0.25">
      <c r="F4694" t="s">
        <v>698</v>
      </c>
    </row>
    <row r="4695" spans="6:6" x14ac:dyDescent="0.25">
      <c r="F4695" t="s">
        <v>699</v>
      </c>
    </row>
    <row r="4696" spans="6:6" x14ac:dyDescent="0.25">
      <c r="F4696" t="s">
        <v>700</v>
      </c>
    </row>
    <row r="4697" spans="6:6" x14ac:dyDescent="0.25">
      <c r="F4697" t="s">
        <v>701</v>
      </c>
    </row>
    <row r="4698" spans="6:6" x14ac:dyDescent="0.25">
      <c r="F4698" t="s">
        <v>702</v>
      </c>
    </row>
    <row r="4699" spans="6:6" x14ac:dyDescent="0.25">
      <c r="F4699" t="s">
        <v>703</v>
      </c>
    </row>
    <row r="4700" spans="6:6" x14ac:dyDescent="0.25">
      <c r="F4700" t="s">
        <v>704</v>
      </c>
    </row>
    <row r="4701" spans="6:6" x14ac:dyDescent="0.25">
      <c r="F4701" t="s">
        <v>705</v>
      </c>
    </row>
    <row r="4702" spans="6:6" x14ac:dyDescent="0.25">
      <c r="F4702" t="s">
        <v>706</v>
      </c>
    </row>
    <row r="4703" spans="6:6" x14ac:dyDescent="0.25">
      <c r="F4703" t="s">
        <v>707</v>
      </c>
    </row>
    <row r="4704" spans="6:6" x14ac:dyDescent="0.25">
      <c r="F4704" t="s">
        <v>708</v>
      </c>
    </row>
    <row r="4705" spans="6:6" x14ac:dyDescent="0.25">
      <c r="F4705" t="s">
        <v>709</v>
      </c>
    </row>
    <row r="4706" spans="6:6" x14ac:dyDescent="0.25">
      <c r="F4706" t="s">
        <v>710</v>
      </c>
    </row>
    <row r="4707" spans="6:6" x14ac:dyDescent="0.25">
      <c r="F4707" t="s">
        <v>711</v>
      </c>
    </row>
    <row r="4708" spans="6:6" x14ac:dyDescent="0.25">
      <c r="F4708" t="s">
        <v>712</v>
      </c>
    </row>
    <row r="4709" spans="6:6" x14ac:dyDescent="0.25">
      <c r="F4709" t="s">
        <v>713</v>
      </c>
    </row>
    <row r="4710" spans="6:6" x14ac:dyDescent="0.25">
      <c r="F4710" t="s">
        <v>714</v>
      </c>
    </row>
    <row r="4711" spans="6:6" x14ac:dyDescent="0.25">
      <c r="F4711" t="s">
        <v>715</v>
      </c>
    </row>
    <row r="4712" spans="6:6" x14ac:dyDescent="0.25">
      <c r="F4712" t="s">
        <v>716</v>
      </c>
    </row>
    <row r="4713" spans="6:6" x14ac:dyDescent="0.25">
      <c r="F4713" t="s">
        <v>717</v>
      </c>
    </row>
    <row r="4714" spans="6:6" x14ac:dyDescent="0.25">
      <c r="F4714" t="s">
        <v>718</v>
      </c>
    </row>
    <row r="4715" spans="6:6" x14ac:dyDescent="0.25">
      <c r="F4715" t="s">
        <v>719</v>
      </c>
    </row>
    <row r="4716" spans="6:6" x14ac:dyDescent="0.25">
      <c r="F4716" t="s">
        <v>720</v>
      </c>
    </row>
    <row r="4717" spans="6:6" x14ac:dyDescent="0.25">
      <c r="F4717" t="s">
        <v>721</v>
      </c>
    </row>
    <row r="4718" spans="6:6" x14ac:dyDescent="0.25">
      <c r="F4718" t="s">
        <v>722</v>
      </c>
    </row>
    <row r="4719" spans="6:6" x14ac:dyDescent="0.25">
      <c r="F4719" t="s">
        <v>723</v>
      </c>
    </row>
    <row r="4720" spans="6:6" x14ac:dyDescent="0.25">
      <c r="F4720" t="s">
        <v>724</v>
      </c>
    </row>
    <row r="4721" spans="6:6" x14ac:dyDescent="0.25">
      <c r="F4721" t="s">
        <v>725</v>
      </c>
    </row>
    <row r="4722" spans="6:6" x14ac:dyDescent="0.25">
      <c r="F4722" t="s">
        <v>726</v>
      </c>
    </row>
    <row r="4723" spans="6:6" x14ac:dyDescent="0.25">
      <c r="F4723" t="s">
        <v>727</v>
      </c>
    </row>
    <row r="4724" spans="6:6" x14ac:dyDescent="0.25">
      <c r="F4724" t="s">
        <v>728</v>
      </c>
    </row>
    <row r="4725" spans="6:6" x14ac:dyDescent="0.25">
      <c r="F4725" t="s">
        <v>729</v>
      </c>
    </row>
    <row r="4726" spans="6:6" x14ac:dyDescent="0.25">
      <c r="F4726" t="s">
        <v>730</v>
      </c>
    </row>
    <row r="4727" spans="6:6" x14ac:dyDescent="0.25">
      <c r="F4727" t="s">
        <v>731</v>
      </c>
    </row>
    <row r="4728" spans="6:6" x14ac:dyDescent="0.25">
      <c r="F4728" t="s">
        <v>732</v>
      </c>
    </row>
    <row r="4729" spans="6:6" x14ac:dyDescent="0.25">
      <c r="F4729" t="s">
        <v>733</v>
      </c>
    </row>
    <row r="4730" spans="6:6" x14ac:dyDescent="0.25">
      <c r="F4730" t="s">
        <v>734</v>
      </c>
    </row>
    <row r="4731" spans="6:6" x14ac:dyDescent="0.25">
      <c r="F4731" t="s">
        <v>735</v>
      </c>
    </row>
    <row r="4732" spans="6:6" x14ac:dyDescent="0.25">
      <c r="F4732" t="s">
        <v>736</v>
      </c>
    </row>
    <row r="4733" spans="6:6" x14ac:dyDescent="0.25">
      <c r="F4733" t="s">
        <v>737</v>
      </c>
    </row>
    <row r="4734" spans="6:6" x14ac:dyDescent="0.25">
      <c r="F4734" t="s">
        <v>738</v>
      </c>
    </row>
    <row r="4735" spans="6:6" x14ac:dyDescent="0.25">
      <c r="F4735" t="s">
        <v>739</v>
      </c>
    </row>
    <row r="4736" spans="6:6" x14ac:dyDescent="0.25">
      <c r="F4736" t="s">
        <v>740</v>
      </c>
    </row>
    <row r="4737" spans="6:6" x14ac:dyDescent="0.25">
      <c r="F4737" t="s">
        <v>741</v>
      </c>
    </row>
    <row r="4738" spans="6:6" x14ac:dyDescent="0.25">
      <c r="F4738" t="s">
        <v>742</v>
      </c>
    </row>
    <row r="4739" spans="6:6" x14ac:dyDescent="0.25">
      <c r="F4739" t="s">
        <v>743</v>
      </c>
    </row>
    <row r="4740" spans="6:6" x14ac:dyDescent="0.25">
      <c r="F4740" t="s">
        <v>744</v>
      </c>
    </row>
    <row r="4741" spans="6:6" x14ac:dyDescent="0.25">
      <c r="F4741" t="s">
        <v>745</v>
      </c>
    </row>
    <row r="4742" spans="6:6" x14ac:dyDescent="0.25">
      <c r="F4742" t="s">
        <v>746</v>
      </c>
    </row>
    <row r="4743" spans="6:6" x14ac:dyDescent="0.25">
      <c r="F4743" t="s">
        <v>747</v>
      </c>
    </row>
    <row r="4744" spans="6:6" x14ac:dyDescent="0.25">
      <c r="F4744" t="s">
        <v>748</v>
      </c>
    </row>
    <row r="4745" spans="6:6" x14ac:dyDescent="0.25">
      <c r="F4745" t="s">
        <v>749</v>
      </c>
    </row>
    <row r="4746" spans="6:6" x14ac:dyDescent="0.25">
      <c r="F4746" t="s">
        <v>750</v>
      </c>
    </row>
    <row r="4747" spans="6:6" x14ac:dyDescent="0.25">
      <c r="F4747" t="s">
        <v>751</v>
      </c>
    </row>
    <row r="4748" spans="6:6" x14ac:dyDescent="0.25">
      <c r="F4748" t="s">
        <v>752</v>
      </c>
    </row>
    <row r="4749" spans="6:6" x14ac:dyDescent="0.25">
      <c r="F4749" t="s">
        <v>753</v>
      </c>
    </row>
    <row r="4750" spans="6:6" x14ac:dyDescent="0.25">
      <c r="F4750" t="s">
        <v>754</v>
      </c>
    </row>
    <row r="4751" spans="6:6" x14ac:dyDescent="0.25">
      <c r="F4751" t="s">
        <v>755</v>
      </c>
    </row>
    <row r="4752" spans="6:6" x14ac:dyDescent="0.25">
      <c r="F4752" t="s">
        <v>756</v>
      </c>
    </row>
    <row r="4753" spans="6:6" x14ac:dyDescent="0.25">
      <c r="F4753" t="s">
        <v>757</v>
      </c>
    </row>
    <row r="4754" spans="6:6" x14ac:dyDescent="0.25">
      <c r="F4754" t="s">
        <v>758</v>
      </c>
    </row>
    <row r="4755" spans="6:6" x14ac:dyDescent="0.25">
      <c r="F4755" t="s">
        <v>759</v>
      </c>
    </row>
    <row r="4756" spans="6:6" x14ac:dyDescent="0.25">
      <c r="F4756" t="s">
        <v>760</v>
      </c>
    </row>
    <row r="4757" spans="6:6" x14ac:dyDescent="0.25">
      <c r="F4757" t="s">
        <v>761</v>
      </c>
    </row>
    <row r="4758" spans="6:6" x14ac:dyDescent="0.25">
      <c r="F4758" t="s">
        <v>762</v>
      </c>
    </row>
    <row r="4759" spans="6:6" x14ac:dyDescent="0.25">
      <c r="F4759" t="s">
        <v>763</v>
      </c>
    </row>
    <row r="4760" spans="6:6" x14ac:dyDescent="0.25">
      <c r="F4760" t="s">
        <v>764</v>
      </c>
    </row>
    <row r="4761" spans="6:6" x14ac:dyDescent="0.25">
      <c r="F4761" t="s">
        <v>765</v>
      </c>
    </row>
    <row r="4762" spans="6:6" x14ac:dyDescent="0.25">
      <c r="F4762" t="s">
        <v>766</v>
      </c>
    </row>
    <row r="4763" spans="6:6" x14ac:dyDescent="0.25">
      <c r="F4763" t="s">
        <v>767</v>
      </c>
    </row>
    <row r="4764" spans="6:6" x14ac:dyDescent="0.25">
      <c r="F4764" t="s">
        <v>768</v>
      </c>
    </row>
    <row r="4765" spans="6:6" x14ac:dyDescent="0.25">
      <c r="F4765" t="s">
        <v>769</v>
      </c>
    </row>
    <row r="4766" spans="6:6" x14ac:dyDescent="0.25">
      <c r="F4766" t="s">
        <v>770</v>
      </c>
    </row>
    <row r="4767" spans="6:6" x14ac:dyDescent="0.25">
      <c r="F4767" t="s">
        <v>771</v>
      </c>
    </row>
    <row r="4768" spans="6:6" x14ac:dyDescent="0.25">
      <c r="F4768" t="s">
        <v>772</v>
      </c>
    </row>
    <row r="4769" spans="6:6" x14ac:dyDescent="0.25">
      <c r="F4769" t="s">
        <v>773</v>
      </c>
    </row>
    <row r="4770" spans="6:6" x14ac:dyDescent="0.25">
      <c r="F4770" t="s">
        <v>774</v>
      </c>
    </row>
    <row r="4771" spans="6:6" x14ac:dyDescent="0.25">
      <c r="F4771" t="s">
        <v>775</v>
      </c>
    </row>
    <row r="4772" spans="6:6" x14ac:dyDescent="0.25">
      <c r="F4772" t="s">
        <v>776</v>
      </c>
    </row>
    <row r="4773" spans="6:6" x14ac:dyDescent="0.25">
      <c r="F4773" t="s">
        <v>777</v>
      </c>
    </row>
    <row r="4774" spans="6:6" x14ac:dyDescent="0.25">
      <c r="F4774" t="s">
        <v>778</v>
      </c>
    </row>
    <row r="4775" spans="6:6" x14ac:dyDescent="0.25">
      <c r="F4775" t="s">
        <v>779</v>
      </c>
    </row>
    <row r="4776" spans="6:6" x14ac:dyDescent="0.25">
      <c r="F4776" t="s">
        <v>780</v>
      </c>
    </row>
    <row r="4777" spans="6:6" x14ac:dyDescent="0.25">
      <c r="F4777" t="s">
        <v>781</v>
      </c>
    </row>
    <row r="4778" spans="6:6" x14ac:dyDescent="0.25">
      <c r="F4778" t="s">
        <v>782</v>
      </c>
    </row>
    <row r="4779" spans="6:6" x14ac:dyDescent="0.25">
      <c r="F4779" t="s">
        <v>783</v>
      </c>
    </row>
    <row r="4780" spans="6:6" x14ac:dyDescent="0.25">
      <c r="F4780" t="s">
        <v>784</v>
      </c>
    </row>
    <row r="4781" spans="6:6" x14ac:dyDescent="0.25">
      <c r="F4781" t="s">
        <v>785</v>
      </c>
    </row>
    <row r="4782" spans="6:6" x14ac:dyDescent="0.25">
      <c r="F4782" t="s">
        <v>786</v>
      </c>
    </row>
    <row r="4783" spans="6:6" x14ac:dyDescent="0.25">
      <c r="F4783" t="s">
        <v>787</v>
      </c>
    </row>
    <row r="4784" spans="6:6" x14ac:dyDescent="0.25">
      <c r="F4784" t="s">
        <v>788</v>
      </c>
    </row>
    <row r="4785" spans="6:6" x14ac:dyDescent="0.25">
      <c r="F4785" t="s">
        <v>789</v>
      </c>
    </row>
    <row r="4786" spans="6:6" x14ac:dyDescent="0.25">
      <c r="F4786" t="s">
        <v>790</v>
      </c>
    </row>
    <row r="4787" spans="6:6" x14ac:dyDescent="0.25">
      <c r="F4787" t="s">
        <v>791</v>
      </c>
    </row>
    <row r="4788" spans="6:6" x14ac:dyDescent="0.25">
      <c r="F4788" t="s">
        <v>792</v>
      </c>
    </row>
    <row r="4789" spans="6:6" x14ac:dyDescent="0.25">
      <c r="F4789" t="s">
        <v>793</v>
      </c>
    </row>
    <row r="4790" spans="6:6" x14ac:dyDescent="0.25">
      <c r="F4790" t="s">
        <v>794</v>
      </c>
    </row>
    <row r="4791" spans="6:6" x14ac:dyDescent="0.25">
      <c r="F4791" t="s">
        <v>795</v>
      </c>
    </row>
    <row r="4792" spans="6:6" x14ac:dyDescent="0.25">
      <c r="F4792" t="s">
        <v>796</v>
      </c>
    </row>
    <row r="4793" spans="6:6" x14ac:dyDescent="0.25">
      <c r="F4793" t="s">
        <v>797</v>
      </c>
    </row>
    <row r="4794" spans="6:6" x14ac:dyDescent="0.25">
      <c r="F4794" t="s">
        <v>798</v>
      </c>
    </row>
    <row r="4795" spans="6:6" x14ac:dyDescent="0.25">
      <c r="F4795" t="s">
        <v>799</v>
      </c>
    </row>
    <row r="4796" spans="6:6" x14ac:dyDescent="0.25">
      <c r="F4796" t="s">
        <v>800</v>
      </c>
    </row>
    <row r="4797" spans="6:6" x14ac:dyDescent="0.25">
      <c r="F4797" t="s">
        <v>801</v>
      </c>
    </row>
    <row r="4798" spans="6:6" x14ac:dyDescent="0.25">
      <c r="F4798" t="s">
        <v>802</v>
      </c>
    </row>
    <row r="4799" spans="6:6" x14ac:dyDescent="0.25">
      <c r="F4799" t="s">
        <v>803</v>
      </c>
    </row>
    <row r="4800" spans="6:6" x14ac:dyDescent="0.25">
      <c r="F4800" t="s">
        <v>804</v>
      </c>
    </row>
    <row r="4801" spans="6:6" x14ac:dyDescent="0.25">
      <c r="F4801" t="s">
        <v>805</v>
      </c>
    </row>
    <row r="4802" spans="6:6" x14ac:dyDescent="0.25">
      <c r="F4802" t="s">
        <v>806</v>
      </c>
    </row>
    <row r="4803" spans="6:6" x14ac:dyDescent="0.25">
      <c r="F4803" t="s">
        <v>807</v>
      </c>
    </row>
    <row r="4804" spans="6:6" x14ac:dyDescent="0.25">
      <c r="F4804" t="s">
        <v>808</v>
      </c>
    </row>
    <row r="4805" spans="6:6" x14ac:dyDescent="0.25">
      <c r="F4805" t="s">
        <v>809</v>
      </c>
    </row>
    <row r="4806" spans="6:6" x14ac:dyDescent="0.25">
      <c r="F4806" t="s">
        <v>810</v>
      </c>
    </row>
    <row r="4807" spans="6:6" x14ac:dyDescent="0.25">
      <c r="F4807" t="s">
        <v>811</v>
      </c>
    </row>
    <row r="4808" spans="6:6" x14ac:dyDescent="0.25">
      <c r="F4808" t="s">
        <v>812</v>
      </c>
    </row>
    <row r="4809" spans="6:6" x14ac:dyDescent="0.25">
      <c r="F4809" t="s">
        <v>813</v>
      </c>
    </row>
    <row r="4810" spans="6:6" x14ac:dyDescent="0.25">
      <c r="F4810" t="s">
        <v>814</v>
      </c>
    </row>
    <row r="4811" spans="6:6" x14ac:dyDescent="0.25">
      <c r="F4811" t="s">
        <v>815</v>
      </c>
    </row>
    <row r="4812" spans="6:6" x14ac:dyDescent="0.25">
      <c r="F4812" t="s">
        <v>816</v>
      </c>
    </row>
    <row r="4813" spans="6:6" x14ac:dyDescent="0.25">
      <c r="F4813" t="s">
        <v>817</v>
      </c>
    </row>
    <row r="4814" spans="6:6" x14ac:dyDescent="0.25">
      <c r="F4814" t="s">
        <v>818</v>
      </c>
    </row>
    <row r="4815" spans="6:6" x14ac:dyDescent="0.25">
      <c r="F4815" t="s">
        <v>819</v>
      </c>
    </row>
    <row r="4816" spans="6:6" x14ac:dyDescent="0.25">
      <c r="F4816" t="s">
        <v>820</v>
      </c>
    </row>
    <row r="4817" spans="6:6" x14ac:dyDescent="0.25">
      <c r="F4817" t="s">
        <v>821</v>
      </c>
    </row>
    <row r="4818" spans="6:6" x14ac:dyDescent="0.25">
      <c r="F4818" t="s">
        <v>822</v>
      </c>
    </row>
    <row r="4819" spans="6:6" x14ac:dyDescent="0.25">
      <c r="F4819" t="s">
        <v>823</v>
      </c>
    </row>
    <row r="4820" spans="6:6" x14ac:dyDescent="0.25">
      <c r="F4820" t="s">
        <v>824</v>
      </c>
    </row>
    <row r="4821" spans="6:6" x14ac:dyDescent="0.25">
      <c r="F4821" t="s">
        <v>825</v>
      </c>
    </row>
    <row r="4822" spans="6:6" x14ac:dyDescent="0.25">
      <c r="F4822" t="s">
        <v>826</v>
      </c>
    </row>
    <row r="4823" spans="6:6" x14ac:dyDescent="0.25">
      <c r="F4823" t="s">
        <v>827</v>
      </c>
    </row>
    <row r="4824" spans="6:6" x14ac:dyDescent="0.25">
      <c r="F4824" t="s">
        <v>828</v>
      </c>
    </row>
    <row r="4825" spans="6:6" x14ac:dyDescent="0.25">
      <c r="F4825" t="s">
        <v>829</v>
      </c>
    </row>
    <row r="4826" spans="6:6" x14ac:dyDescent="0.25">
      <c r="F4826" t="s">
        <v>830</v>
      </c>
    </row>
    <row r="4827" spans="6:6" x14ac:dyDescent="0.25">
      <c r="F4827" t="s">
        <v>831</v>
      </c>
    </row>
    <row r="4828" spans="6:6" x14ac:dyDescent="0.25">
      <c r="F4828" t="s">
        <v>832</v>
      </c>
    </row>
    <row r="4829" spans="6:6" x14ac:dyDescent="0.25">
      <c r="F4829" t="s">
        <v>833</v>
      </c>
    </row>
    <row r="4830" spans="6:6" x14ac:dyDescent="0.25">
      <c r="F4830" t="s">
        <v>834</v>
      </c>
    </row>
    <row r="4831" spans="6:6" x14ac:dyDescent="0.25">
      <c r="F4831" t="s">
        <v>835</v>
      </c>
    </row>
    <row r="4832" spans="6:6" x14ac:dyDescent="0.25">
      <c r="F4832" t="s">
        <v>836</v>
      </c>
    </row>
    <row r="4833" spans="6:6" x14ac:dyDescent="0.25">
      <c r="F4833" t="s">
        <v>837</v>
      </c>
    </row>
    <row r="4834" spans="6:6" x14ac:dyDescent="0.25">
      <c r="F4834" t="s">
        <v>838</v>
      </c>
    </row>
    <row r="4835" spans="6:6" x14ac:dyDescent="0.25">
      <c r="F4835" t="s">
        <v>839</v>
      </c>
    </row>
    <row r="4836" spans="6:6" x14ac:dyDescent="0.25">
      <c r="F4836" t="s">
        <v>840</v>
      </c>
    </row>
    <row r="4837" spans="6:6" x14ac:dyDescent="0.25">
      <c r="F4837" t="s">
        <v>841</v>
      </c>
    </row>
    <row r="4838" spans="6:6" x14ac:dyDescent="0.25">
      <c r="F4838" t="s">
        <v>842</v>
      </c>
    </row>
    <row r="4839" spans="6:6" x14ac:dyDescent="0.25">
      <c r="F4839" t="s">
        <v>843</v>
      </c>
    </row>
    <row r="4840" spans="6:6" x14ac:dyDescent="0.25">
      <c r="F4840" t="s">
        <v>844</v>
      </c>
    </row>
    <row r="4841" spans="6:6" x14ac:dyDescent="0.25">
      <c r="F4841" t="s">
        <v>845</v>
      </c>
    </row>
    <row r="4842" spans="6:6" x14ac:dyDescent="0.25">
      <c r="F4842" t="s">
        <v>846</v>
      </c>
    </row>
    <row r="4843" spans="6:6" x14ac:dyDescent="0.25">
      <c r="F4843" t="s">
        <v>847</v>
      </c>
    </row>
    <row r="4844" spans="6:6" x14ac:dyDescent="0.25">
      <c r="F4844" t="s">
        <v>848</v>
      </c>
    </row>
    <row r="4845" spans="6:6" x14ac:dyDescent="0.25">
      <c r="F4845" t="s">
        <v>849</v>
      </c>
    </row>
    <row r="4846" spans="6:6" x14ac:dyDescent="0.25">
      <c r="F4846" t="s">
        <v>850</v>
      </c>
    </row>
    <row r="4847" spans="6:6" x14ac:dyDescent="0.25">
      <c r="F4847" t="s">
        <v>851</v>
      </c>
    </row>
    <row r="4848" spans="6:6" x14ac:dyDescent="0.25">
      <c r="F4848" t="s">
        <v>852</v>
      </c>
    </row>
    <row r="4849" spans="6:6" x14ac:dyDescent="0.25">
      <c r="F4849" t="s">
        <v>853</v>
      </c>
    </row>
    <row r="4850" spans="6:6" x14ac:dyDescent="0.25">
      <c r="F4850" t="s">
        <v>854</v>
      </c>
    </row>
    <row r="4851" spans="6:6" x14ac:dyDescent="0.25">
      <c r="F4851" t="s">
        <v>855</v>
      </c>
    </row>
    <row r="4852" spans="6:6" x14ac:dyDescent="0.25">
      <c r="F4852" t="s">
        <v>856</v>
      </c>
    </row>
    <row r="4853" spans="6:6" x14ac:dyDescent="0.25">
      <c r="F4853" t="s">
        <v>857</v>
      </c>
    </row>
    <row r="4854" spans="6:6" x14ac:dyDescent="0.25">
      <c r="F4854" t="s">
        <v>858</v>
      </c>
    </row>
    <row r="4855" spans="6:6" x14ac:dyDescent="0.25">
      <c r="F4855" t="s">
        <v>859</v>
      </c>
    </row>
    <row r="4856" spans="6:6" x14ac:dyDescent="0.25">
      <c r="F4856" t="s">
        <v>860</v>
      </c>
    </row>
    <row r="4857" spans="6:6" x14ac:dyDescent="0.25">
      <c r="F4857" t="s">
        <v>861</v>
      </c>
    </row>
    <row r="4858" spans="6:6" x14ac:dyDescent="0.25">
      <c r="F4858" t="s">
        <v>862</v>
      </c>
    </row>
    <row r="4859" spans="6:6" x14ac:dyDescent="0.25">
      <c r="F4859" t="s">
        <v>863</v>
      </c>
    </row>
    <row r="4860" spans="6:6" x14ac:dyDescent="0.25">
      <c r="F4860" t="s">
        <v>864</v>
      </c>
    </row>
    <row r="4861" spans="6:6" x14ac:dyDescent="0.25">
      <c r="F4861" t="s">
        <v>865</v>
      </c>
    </row>
    <row r="4862" spans="6:6" x14ac:dyDescent="0.25">
      <c r="F4862" t="s">
        <v>866</v>
      </c>
    </row>
    <row r="4863" spans="6:6" x14ac:dyDescent="0.25">
      <c r="F4863" t="s">
        <v>867</v>
      </c>
    </row>
    <row r="4864" spans="6:6" x14ac:dyDescent="0.25">
      <c r="F4864" t="s">
        <v>868</v>
      </c>
    </row>
    <row r="4865" spans="6:6" x14ac:dyDescent="0.25">
      <c r="F4865" t="s">
        <v>869</v>
      </c>
    </row>
    <row r="4866" spans="6:6" x14ac:dyDescent="0.25">
      <c r="F4866" t="s">
        <v>870</v>
      </c>
    </row>
    <row r="4867" spans="6:6" x14ac:dyDescent="0.25">
      <c r="F4867" t="s">
        <v>871</v>
      </c>
    </row>
    <row r="4868" spans="6:6" x14ac:dyDescent="0.25">
      <c r="F4868" t="s">
        <v>872</v>
      </c>
    </row>
    <row r="4869" spans="6:6" x14ac:dyDescent="0.25">
      <c r="F4869" t="s">
        <v>873</v>
      </c>
    </row>
    <row r="4870" spans="6:6" x14ac:dyDescent="0.25">
      <c r="F4870" t="s">
        <v>874</v>
      </c>
    </row>
    <row r="4871" spans="6:6" x14ac:dyDescent="0.25">
      <c r="F4871" t="s">
        <v>875</v>
      </c>
    </row>
    <row r="4872" spans="6:6" x14ac:dyDescent="0.25">
      <c r="F4872" t="s">
        <v>876</v>
      </c>
    </row>
    <row r="4873" spans="6:6" x14ac:dyDescent="0.25">
      <c r="F4873" t="s">
        <v>877</v>
      </c>
    </row>
    <row r="4874" spans="6:6" x14ac:dyDescent="0.25">
      <c r="F4874" t="s">
        <v>878</v>
      </c>
    </row>
    <row r="4875" spans="6:6" x14ac:dyDescent="0.25">
      <c r="F4875" t="s">
        <v>879</v>
      </c>
    </row>
    <row r="4876" spans="6:6" x14ac:dyDescent="0.25">
      <c r="F4876" t="s">
        <v>880</v>
      </c>
    </row>
    <row r="4877" spans="6:6" x14ac:dyDescent="0.25">
      <c r="F4877" t="s">
        <v>881</v>
      </c>
    </row>
    <row r="4878" spans="6:6" x14ac:dyDescent="0.25">
      <c r="F4878" t="s">
        <v>882</v>
      </c>
    </row>
    <row r="4879" spans="6:6" x14ac:dyDescent="0.25">
      <c r="F4879" t="s">
        <v>883</v>
      </c>
    </row>
    <row r="4880" spans="6:6" x14ac:dyDescent="0.25">
      <c r="F4880" t="s">
        <v>884</v>
      </c>
    </row>
    <row r="4881" spans="6:6" x14ac:dyDescent="0.25">
      <c r="F4881" t="s">
        <v>885</v>
      </c>
    </row>
    <row r="4882" spans="6:6" x14ac:dyDescent="0.25">
      <c r="F4882" t="s">
        <v>886</v>
      </c>
    </row>
    <row r="4883" spans="6:6" x14ac:dyDescent="0.25">
      <c r="F4883" t="s">
        <v>887</v>
      </c>
    </row>
    <row r="4884" spans="6:6" x14ac:dyDescent="0.25">
      <c r="F4884" t="s">
        <v>888</v>
      </c>
    </row>
    <row r="4885" spans="6:6" x14ac:dyDescent="0.25">
      <c r="F4885" t="s">
        <v>889</v>
      </c>
    </row>
    <row r="4886" spans="6:6" x14ac:dyDescent="0.25">
      <c r="F4886" t="s">
        <v>890</v>
      </c>
    </row>
    <row r="4887" spans="6:6" x14ac:dyDescent="0.25">
      <c r="F4887" t="s">
        <v>891</v>
      </c>
    </row>
    <row r="4888" spans="6:6" x14ac:dyDescent="0.25">
      <c r="F4888" t="s">
        <v>892</v>
      </c>
    </row>
    <row r="4889" spans="6:6" x14ac:dyDescent="0.25">
      <c r="F4889" t="s">
        <v>893</v>
      </c>
    </row>
    <row r="4890" spans="6:6" x14ac:dyDescent="0.25">
      <c r="F4890" t="s">
        <v>894</v>
      </c>
    </row>
    <row r="4891" spans="6:6" x14ac:dyDescent="0.25">
      <c r="F4891" t="s">
        <v>895</v>
      </c>
    </row>
    <row r="4892" spans="6:6" x14ac:dyDescent="0.25">
      <c r="F4892" t="s">
        <v>896</v>
      </c>
    </row>
    <row r="4893" spans="6:6" x14ac:dyDescent="0.25">
      <c r="F4893" t="s">
        <v>897</v>
      </c>
    </row>
    <row r="4894" spans="6:6" x14ac:dyDescent="0.25">
      <c r="F4894" t="s">
        <v>898</v>
      </c>
    </row>
    <row r="4895" spans="6:6" x14ac:dyDescent="0.25">
      <c r="F4895" t="s">
        <v>899</v>
      </c>
    </row>
    <row r="4896" spans="6:6" x14ac:dyDescent="0.25">
      <c r="F4896" t="s">
        <v>900</v>
      </c>
    </row>
    <row r="4897" spans="6:6" x14ac:dyDescent="0.25">
      <c r="F4897" t="s">
        <v>901</v>
      </c>
    </row>
    <row r="4898" spans="6:6" x14ac:dyDescent="0.25">
      <c r="F4898" t="s">
        <v>902</v>
      </c>
    </row>
    <row r="4899" spans="6:6" x14ac:dyDescent="0.25">
      <c r="F4899" t="s">
        <v>903</v>
      </c>
    </row>
    <row r="4900" spans="6:6" x14ac:dyDescent="0.25">
      <c r="F4900" t="s">
        <v>904</v>
      </c>
    </row>
    <row r="4901" spans="6:6" x14ac:dyDescent="0.25">
      <c r="F4901" t="s">
        <v>905</v>
      </c>
    </row>
    <row r="4902" spans="6:6" x14ac:dyDescent="0.25">
      <c r="F4902" t="s">
        <v>906</v>
      </c>
    </row>
    <row r="4903" spans="6:6" x14ac:dyDescent="0.25">
      <c r="F4903" t="s">
        <v>907</v>
      </c>
    </row>
    <row r="4904" spans="6:6" x14ac:dyDescent="0.25">
      <c r="F4904" t="s">
        <v>908</v>
      </c>
    </row>
    <row r="4905" spans="6:6" x14ac:dyDescent="0.25">
      <c r="F4905" t="s">
        <v>909</v>
      </c>
    </row>
    <row r="4906" spans="6:6" x14ac:dyDescent="0.25">
      <c r="F4906" t="s">
        <v>910</v>
      </c>
    </row>
    <row r="4907" spans="6:6" x14ac:dyDescent="0.25">
      <c r="F4907" t="s">
        <v>911</v>
      </c>
    </row>
    <row r="4908" spans="6:6" x14ac:dyDescent="0.25">
      <c r="F4908" t="s">
        <v>912</v>
      </c>
    </row>
    <row r="4909" spans="6:6" x14ac:dyDescent="0.25">
      <c r="F4909" t="s">
        <v>913</v>
      </c>
    </row>
    <row r="4910" spans="6:6" x14ac:dyDescent="0.25">
      <c r="F4910" t="s">
        <v>914</v>
      </c>
    </row>
    <row r="4911" spans="6:6" x14ac:dyDescent="0.25">
      <c r="F4911" t="s">
        <v>915</v>
      </c>
    </row>
    <row r="4912" spans="6:6" x14ac:dyDescent="0.25">
      <c r="F4912" t="s">
        <v>916</v>
      </c>
    </row>
    <row r="4913" spans="6:6" x14ac:dyDescent="0.25">
      <c r="F4913" t="s">
        <v>917</v>
      </c>
    </row>
    <row r="4914" spans="6:6" x14ac:dyDescent="0.25">
      <c r="F4914" t="s">
        <v>918</v>
      </c>
    </row>
    <row r="4915" spans="6:6" x14ac:dyDescent="0.25">
      <c r="F4915" t="s">
        <v>919</v>
      </c>
    </row>
    <row r="4916" spans="6:6" x14ac:dyDescent="0.25">
      <c r="F4916" t="s">
        <v>920</v>
      </c>
    </row>
    <row r="4917" spans="6:6" x14ac:dyDescent="0.25">
      <c r="F4917" t="s">
        <v>921</v>
      </c>
    </row>
    <row r="4918" spans="6:6" x14ac:dyDescent="0.25">
      <c r="F4918" t="s">
        <v>922</v>
      </c>
    </row>
    <row r="4919" spans="6:6" x14ac:dyDescent="0.25">
      <c r="F4919" t="s">
        <v>923</v>
      </c>
    </row>
    <row r="4920" spans="6:6" x14ac:dyDescent="0.25">
      <c r="F4920" t="s">
        <v>924</v>
      </c>
    </row>
    <row r="4921" spans="6:6" x14ac:dyDescent="0.25">
      <c r="F4921" t="s">
        <v>925</v>
      </c>
    </row>
    <row r="4922" spans="6:6" x14ac:dyDescent="0.25">
      <c r="F4922" t="s">
        <v>926</v>
      </c>
    </row>
    <row r="4923" spans="6:6" x14ac:dyDescent="0.25">
      <c r="F4923" t="s">
        <v>927</v>
      </c>
    </row>
    <row r="4924" spans="6:6" x14ac:dyDescent="0.25">
      <c r="F4924" t="s">
        <v>928</v>
      </c>
    </row>
    <row r="4925" spans="6:6" x14ac:dyDescent="0.25">
      <c r="F4925" t="s">
        <v>929</v>
      </c>
    </row>
    <row r="4926" spans="6:6" x14ac:dyDescent="0.25">
      <c r="F4926" t="s">
        <v>930</v>
      </c>
    </row>
    <row r="4927" spans="6:6" x14ac:dyDescent="0.25">
      <c r="F4927" t="s">
        <v>931</v>
      </c>
    </row>
    <row r="4928" spans="6:6" x14ac:dyDescent="0.25">
      <c r="F4928" t="s">
        <v>932</v>
      </c>
    </row>
    <row r="4929" spans="6:6" x14ac:dyDescent="0.25">
      <c r="F4929" t="s">
        <v>933</v>
      </c>
    </row>
    <row r="4930" spans="6:6" x14ac:dyDescent="0.25">
      <c r="F4930" t="s">
        <v>934</v>
      </c>
    </row>
    <row r="4931" spans="6:6" x14ac:dyDescent="0.25">
      <c r="F4931" t="s">
        <v>935</v>
      </c>
    </row>
    <row r="4932" spans="6:6" x14ac:dyDescent="0.25">
      <c r="F4932" t="s">
        <v>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DestinationSheet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Kirill Zubenko</cp:lastModifiedBy>
  <dcterms:created xsi:type="dcterms:W3CDTF">2023-08-09T18:46:31Z</dcterms:created>
  <dcterms:modified xsi:type="dcterms:W3CDTF">2023-08-10T00:25:39Z</dcterms:modified>
</cp:coreProperties>
</file>