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5875" windowHeight="9540"/>
  </bookViews>
  <sheets>
    <sheet name="LeafCalculator" sheetId="2" r:id="rId1"/>
    <sheet name="CompositeExamples" sheetId="3" r:id="rId2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C21" i="2" l="1"/>
  <c r="C14" i="2"/>
  <c r="C26" i="2"/>
  <c r="C20" i="2"/>
  <c r="C10" i="2"/>
  <c r="C12" i="2"/>
  <c r="C17" i="2"/>
  <c r="C23" i="2"/>
  <c r="C19" i="2"/>
  <c r="C18" i="2"/>
  <c r="C15" i="2"/>
  <c r="C25" i="2"/>
  <c r="C22" i="2"/>
</calcChain>
</file>

<file path=xl/sharedStrings.xml><?xml version="1.0" encoding="utf-8"?>
<sst xmlns="http://schemas.openxmlformats.org/spreadsheetml/2006/main" count="54" uniqueCount="51">
  <si>
    <t>Banana Peels</t>
  </si>
  <si>
    <t>3-4 weeks</t>
  </si>
  <si>
    <t xml:space="preserve">Orange Peels </t>
  </si>
  <si>
    <t>6 months</t>
  </si>
  <si>
    <t>2 months</t>
  </si>
  <si>
    <t xml:space="preserve">Paper Bag </t>
  </si>
  <si>
    <t>1 month</t>
  </si>
  <si>
    <t>Cardboard</t>
  </si>
  <si>
    <t>Milk Cartons</t>
  </si>
  <si>
    <t>5 years</t>
  </si>
  <si>
    <t>Newspaper</t>
  </si>
  <si>
    <t>6 weeks</t>
  </si>
  <si>
    <t xml:space="preserve">Paper Towel </t>
  </si>
  <si>
    <t>2-4 weeks</t>
  </si>
  <si>
    <t>Cotton</t>
  </si>
  <si>
    <t>1- 5 months</t>
  </si>
  <si>
    <t>Tinned Steel Can</t>
  </si>
  <si>
    <t>50 years</t>
  </si>
  <si>
    <t xml:space="preserve">Aluminum Can </t>
  </si>
  <si>
    <t>200-500 years</t>
  </si>
  <si>
    <t xml:space="preserve">Disposable Diaper </t>
  </si>
  <si>
    <t>550 years</t>
  </si>
  <si>
    <t xml:space="preserve">Plastic Bags </t>
  </si>
  <si>
    <t>20-1000 years</t>
  </si>
  <si>
    <t>Glass</t>
  </si>
  <si>
    <t>1-2 million years</t>
  </si>
  <si>
    <t>Cigarette Butts  </t>
  </si>
  <si>
    <t>10-12 years</t>
  </si>
  <si>
    <t>Leather Shoes</t>
  </si>
  <si>
    <t>25-40 years</t>
  </si>
  <si>
    <t xml:space="preserve">Rubber-Boot Soles </t>
  </si>
  <si>
    <t>50-80 years</t>
  </si>
  <si>
    <t xml:space="preserve">Plastic Containers </t>
  </si>
  <si>
    <t>Monofilament Fishing Lines</t>
  </si>
  <si>
    <t>600 years</t>
  </si>
  <si>
    <t>Foamed Plastic Cups</t>
  </si>
  <si>
    <t xml:space="preserve">Wool Sock </t>
  </si>
  <si>
    <t>1-5 years</t>
  </si>
  <si>
    <t>Plywood</t>
  </si>
  <si>
    <t>1-3 years</t>
  </si>
  <si>
    <t>Plastic Bottles</t>
  </si>
  <si>
    <t>450 years</t>
  </si>
  <si>
    <t>Styrofoam</t>
  </si>
  <si>
    <t>1 million years- never</t>
  </si>
  <si>
    <t xml:space="preserve">Rope </t>
  </si>
  <si>
    <t>3- 14 months</t>
  </si>
  <si>
    <t>TrashIndex</t>
  </si>
  <si>
    <t>Leaf</t>
  </si>
  <si>
    <t>Time to Degrade</t>
  </si>
  <si>
    <t>Months to Degrade</t>
  </si>
  <si>
    <t>Apple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</si>
</sst>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H8" sqref="H8"/>
    </sheetView>
  </sheetViews>
  <sheetFormatPr defaultRowHeight="15" x14ac:dyDescent="0.25"/>
  <cols>
    <col min="1" max="1" width="26" bestFit="1" customWidth="1"/>
    <col min="2" max="2" width="20.42578125" bestFit="1" customWidth="1"/>
    <col min="3" max="3" width="18.28515625" bestFit="1" customWidth="1"/>
    <col min="4" max="4" width="10.7109375" bestFit="1" customWidth="1"/>
  </cols>
  <sheetData>
    <row r="1" spans="1:5" x14ac:dyDescent="0.25">
      <c r="A1" s="5" t="s">
        <v>47</v>
      </c>
      <c r="B1" s="5" t="s">
        <v>48</v>
      </c>
      <c r="C1" s="5" t="s">
        <v>49</v>
      </c>
      <c r="D1" s="6" t="s">
        <v>46</v>
      </c>
    </row>
    <row r="2" spans="1:5" x14ac:dyDescent="0.25">
      <c r="A2" s="2" t="s">
        <v>0</v>
      </c>
      <c r="B2" s="2" t="s">
        <v>1</v>
      </c>
      <c r="C2" s="1">
        <v>1</v>
      </c>
      <c r="D2" s="4">
        <f>FLOOR(SQRT(C2)*5,1)</f>
        <v>5</v>
      </c>
      <c r="E2">
        <f>SQRT(C2)*5</f>
        <v>5</v>
      </c>
    </row>
    <row r="3" spans="1:5" x14ac:dyDescent="0.25">
      <c r="A3" s="2" t="s">
        <v>5</v>
      </c>
      <c r="B3" s="2" t="s">
        <v>6</v>
      </c>
      <c r="C3" s="2">
        <v>1</v>
      </c>
      <c r="D3" s="4">
        <f t="shared" ref="D3:D26" si="0">FLOOR(SQRT(C3)*5,1)</f>
        <v>5</v>
      </c>
      <c r="E3">
        <f t="shared" ref="D3:E24" si="1">SQRT(C3)*5</f>
        <v>5</v>
      </c>
    </row>
    <row r="4" spans="1:5" x14ac:dyDescent="0.25">
      <c r="A4" s="2" t="s">
        <v>12</v>
      </c>
      <c r="B4" s="2" t="s">
        <v>13</v>
      </c>
      <c r="C4" s="3">
        <v>1</v>
      </c>
      <c r="D4" s="4">
        <f t="shared" si="0"/>
        <v>5</v>
      </c>
      <c r="E4">
        <f t="shared" si="1"/>
        <v>5</v>
      </c>
    </row>
    <row r="5" spans="1:5" x14ac:dyDescent="0.25">
      <c r="A5" s="2" t="s">
        <v>10</v>
      </c>
      <c r="B5" s="2" t="s">
        <v>11</v>
      </c>
      <c r="C5" s="3">
        <v>1.5</v>
      </c>
      <c r="D5" s="4">
        <f t="shared" si="0"/>
        <v>6</v>
      </c>
      <c r="E5">
        <f t="shared" si="1"/>
        <v>6.1237243569579451</v>
      </c>
    </row>
    <row r="6" spans="1:5" x14ac:dyDescent="0.25">
      <c r="A6" s="2" t="s">
        <v>50</v>
      </c>
      <c r="B6" s="2" t="s">
        <v>4</v>
      </c>
      <c r="C6" s="2">
        <v>2</v>
      </c>
      <c r="D6" s="4">
        <f t="shared" si="0"/>
        <v>7</v>
      </c>
      <c r="E6">
        <f t="shared" si="1"/>
        <v>7.0710678118654755</v>
      </c>
    </row>
    <row r="7" spans="1:5" x14ac:dyDescent="0.25">
      <c r="A7" s="2" t="s">
        <v>7</v>
      </c>
      <c r="B7" s="2" t="s">
        <v>4</v>
      </c>
      <c r="C7" s="2">
        <v>2</v>
      </c>
      <c r="D7" s="4">
        <f t="shared" si="0"/>
        <v>7</v>
      </c>
      <c r="E7">
        <f t="shared" si="1"/>
        <v>7.0710678118654755</v>
      </c>
    </row>
    <row r="8" spans="1:5" x14ac:dyDescent="0.25">
      <c r="A8" s="2" t="s">
        <v>14</v>
      </c>
      <c r="B8" s="2" t="s">
        <v>15</v>
      </c>
      <c r="C8" s="3">
        <v>3</v>
      </c>
      <c r="D8" s="4">
        <f t="shared" si="0"/>
        <v>8</v>
      </c>
      <c r="E8">
        <f t="shared" si="1"/>
        <v>8.6602540378443855</v>
      </c>
    </row>
    <row r="9" spans="1:5" x14ac:dyDescent="0.25">
      <c r="A9" s="2" t="s">
        <v>2</v>
      </c>
      <c r="B9" s="2" t="s">
        <v>3</v>
      </c>
      <c r="C9" s="2">
        <v>6</v>
      </c>
      <c r="D9" s="4">
        <f t="shared" si="0"/>
        <v>12</v>
      </c>
      <c r="E9">
        <f t="shared" si="1"/>
        <v>12.24744871391589</v>
      </c>
    </row>
    <row r="10" spans="1:5" x14ac:dyDescent="0.25">
      <c r="A10" s="2" t="s">
        <v>38</v>
      </c>
      <c r="B10" s="2" t="s">
        <v>39</v>
      </c>
      <c r="C10" s="1">
        <f>3*12</f>
        <v>36</v>
      </c>
      <c r="D10" s="4">
        <f t="shared" si="0"/>
        <v>30</v>
      </c>
      <c r="E10">
        <f t="shared" si="1"/>
        <v>30</v>
      </c>
    </row>
    <row r="11" spans="1:5" x14ac:dyDescent="0.25">
      <c r="A11" s="2" t="s">
        <v>8</v>
      </c>
      <c r="B11" s="2" t="s">
        <v>9</v>
      </c>
      <c r="C11" s="3">
        <v>60</v>
      </c>
      <c r="D11" s="4">
        <f t="shared" si="0"/>
        <v>38</v>
      </c>
      <c r="E11">
        <f t="shared" si="1"/>
        <v>38.729833462074168</v>
      </c>
    </row>
    <row r="12" spans="1:5" x14ac:dyDescent="0.25">
      <c r="A12" s="2" t="s">
        <v>36</v>
      </c>
      <c r="B12" s="2" t="s">
        <v>37</v>
      </c>
      <c r="C12" s="1">
        <f>5*12</f>
        <v>60</v>
      </c>
      <c r="D12" s="4">
        <f t="shared" si="0"/>
        <v>38</v>
      </c>
      <c r="E12">
        <f t="shared" si="1"/>
        <v>38.729833462074168</v>
      </c>
    </row>
    <row r="13" spans="1:5" x14ac:dyDescent="0.25">
      <c r="A13" s="2" t="s">
        <v>26</v>
      </c>
      <c r="B13" s="2" t="s">
        <v>27</v>
      </c>
      <c r="C13" s="1">
        <v>144</v>
      </c>
      <c r="D13" s="4">
        <f t="shared" si="0"/>
        <v>60</v>
      </c>
      <c r="E13">
        <f t="shared" si="1"/>
        <v>60</v>
      </c>
    </row>
    <row r="14" spans="1:5" x14ac:dyDescent="0.25">
      <c r="A14" s="2" t="s">
        <v>44</v>
      </c>
      <c r="B14" s="2" t="s">
        <v>45</v>
      </c>
      <c r="C14" s="1">
        <f>14*12</f>
        <v>168</v>
      </c>
      <c r="D14" s="4">
        <f t="shared" si="0"/>
        <v>64</v>
      </c>
      <c r="E14">
        <f t="shared" si="1"/>
        <v>64.807406984078597</v>
      </c>
    </row>
    <row r="15" spans="1:5" x14ac:dyDescent="0.25">
      <c r="A15" s="2" t="s">
        <v>28</v>
      </c>
      <c r="B15" s="2" t="s">
        <v>29</v>
      </c>
      <c r="C15" s="1">
        <f>40*12</f>
        <v>480</v>
      </c>
      <c r="D15" s="4">
        <f t="shared" si="0"/>
        <v>109</v>
      </c>
      <c r="E15">
        <f t="shared" si="1"/>
        <v>109.54451150103323</v>
      </c>
    </row>
    <row r="16" spans="1:5" x14ac:dyDescent="0.25">
      <c r="A16" s="2" t="s">
        <v>16</v>
      </c>
      <c r="B16" s="2" t="s">
        <v>17</v>
      </c>
      <c r="C16" s="3">
        <v>600</v>
      </c>
      <c r="D16" s="4">
        <f t="shared" si="0"/>
        <v>122</v>
      </c>
      <c r="E16">
        <f t="shared" si="1"/>
        <v>122.4744871391589</v>
      </c>
    </row>
    <row r="17" spans="1:5" x14ac:dyDescent="0.25">
      <c r="A17" s="2" t="s">
        <v>35</v>
      </c>
      <c r="B17" s="2" t="s">
        <v>17</v>
      </c>
      <c r="C17" s="1">
        <f>50*12</f>
        <v>600</v>
      </c>
      <c r="D17" s="4">
        <f t="shared" si="0"/>
        <v>122</v>
      </c>
      <c r="E17">
        <f t="shared" si="1"/>
        <v>122.4744871391589</v>
      </c>
    </row>
    <row r="18" spans="1:5" x14ac:dyDescent="0.25">
      <c r="A18" s="2" t="s">
        <v>30</v>
      </c>
      <c r="B18" s="2" t="s">
        <v>31</v>
      </c>
      <c r="C18" s="1">
        <f>80*12</f>
        <v>960</v>
      </c>
      <c r="D18" s="4">
        <f t="shared" si="0"/>
        <v>154</v>
      </c>
      <c r="E18">
        <f t="shared" si="1"/>
        <v>154.91933384829667</v>
      </c>
    </row>
    <row r="19" spans="1:5" x14ac:dyDescent="0.25">
      <c r="A19" s="2" t="s">
        <v>32</v>
      </c>
      <c r="B19" s="2" t="s">
        <v>31</v>
      </c>
      <c r="C19" s="1">
        <f>80*12</f>
        <v>960</v>
      </c>
      <c r="D19" s="4">
        <f t="shared" si="0"/>
        <v>154</v>
      </c>
      <c r="E19">
        <f t="shared" si="1"/>
        <v>154.91933384829667</v>
      </c>
    </row>
    <row r="20" spans="1:5" x14ac:dyDescent="0.25">
      <c r="A20" s="2" t="s">
        <v>40</v>
      </c>
      <c r="B20" s="2" t="s">
        <v>41</v>
      </c>
      <c r="C20" s="1">
        <f>450*12</f>
        <v>5400</v>
      </c>
      <c r="D20" s="4">
        <f t="shared" si="0"/>
        <v>367</v>
      </c>
      <c r="E20">
        <f t="shared" si="1"/>
        <v>367.42346141747674</v>
      </c>
    </row>
    <row r="21" spans="1:5" x14ac:dyDescent="0.25">
      <c r="A21" s="2" t="s">
        <v>18</v>
      </c>
      <c r="B21" s="2" t="s">
        <v>19</v>
      </c>
      <c r="C21" s="3">
        <f>500*12</f>
        <v>6000</v>
      </c>
      <c r="D21" s="4">
        <f t="shared" si="0"/>
        <v>387</v>
      </c>
      <c r="E21">
        <f t="shared" si="1"/>
        <v>387.29833462074168</v>
      </c>
    </row>
    <row r="22" spans="1:5" x14ac:dyDescent="0.25">
      <c r="A22" s="2" t="s">
        <v>20</v>
      </c>
      <c r="B22" s="2" t="s">
        <v>21</v>
      </c>
      <c r="C22" s="1">
        <f>550*12</f>
        <v>6600</v>
      </c>
      <c r="D22" s="4">
        <f t="shared" si="0"/>
        <v>406</v>
      </c>
      <c r="E22">
        <f t="shared" si="1"/>
        <v>406.20192023179806</v>
      </c>
    </row>
    <row r="23" spans="1:5" x14ac:dyDescent="0.25">
      <c r="A23" s="2" t="s">
        <v>33</v>
      </c>
      <c r="B23" s="2" t="s">
        <v>34</v>
      </c>
      <c r="C23" s="1">
        <f>600*12</f>
        <v>7200</v>
      </c>
      <c r="D23" s="4">
        <f t="shared" si="0"/>
        <v>424</v>
      </c>
      <c r="E23">
        <f t="shared" si="1"/>
        <v>424.26406871192853</v>
      </c>
    </row>
    <row r="24" spans="1:5" x14ac:dyDescent="0.25">
      <c r="A24" s="2" t="s">
        <v>22</v>
      </c>
      <c r="B24" s="2" t="s">
        <v>23</v>
      </c>
      <c r="C24" s="1">
        <v>12000</v>
      </c>
      <c r="D24" s="4">
        <f t="shared" si="0"/>
        <v>547</v>
      </c>
      <c r="E24">
        <f t="shared" si="1"/>
        <v>547.72255750516615</v>
      </c>
    </row>
    <row r="25" spans="1:5" x14ac:dyDescent="0.25">
      <c r="A25" s="2" t="s">
        <v>24</v>
      </c>
      <c r="B25" s="2" t="s">
        <v>25</v>
      </c>
      <c r="C25" s="1">
        <f>9999999999</f>
        <v>9999999999</v>
      </c>
      <c r="D25" s="4">
        <v>1000</v>
      </c>
    </row>
    <row r="26" spans="1:5" x14ac:dyDescent="0.25">
      <c r="A26" s="2" t="s">
        <v>42</v>
      </c>
      <c r="B26" s="2" t="s">
        <v>43</v>
      </c>
      <c r="C26" s="1">
        <f>9999999999</f>
        <v>9999999999</v>
      </c>
      <c r="D26" s="4">
        <v>1000</v>
      </c>
    </row>
  </sheetData>
  <sortState ref="A2:D26">
    <sortCondition ref="C2:C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LeafCalculator</vt:lpstr>
      <vt:lpstr>CompositeExamples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Zhang</dc:creator>
  <cp:lastModifiedBy>Helen Zhang</cp:lastModifiedBy>
  <dcterms:created xsi:type="dcterms:W3CDTF">2015-11-02T16:27:25Z</dcterms:created>
  <dcterms:modified xsi:type="dcterms:W3CDTF">2015-11-03T03:24:18Z</dcterms:modified>
</cp:coreProperties>
</file>