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LUIS\Documents\GitHub\RNPF\Simulacion_DGS\"/>
    </mc:Choice>
  </mc:AlternateContent>
  <xr:revisionPtr revIDLastSave="0" documentId="13_ncr:1_{EB2F821E-0036-4C46-838F-84A2BAF6D19E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NODO 632" sheetId="1" r:id="rId1"/>
    <sheet name="NODO 675" sheetId="4" r:id="rId2"/>
    <sheet name="NODO671" sheetId="7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0" i="1" l="1"/>
  <c r="I10" i="1"/>
  <c r="G10" i="1"/>
  <c r="D33" i="7"/>
  <c r="C33" i="7"/>
  <c r="B33" i="7"/>
  <c r="B34" i="7"/>
  <c r="D34" i="7"/>
  <c r="C34" i="7"/>
  <c r="B8" i="4"/>
  <c r="G11" i="1"/>
  <c r="H11" i="1"/>
  <c r="I11" i="1"/>
</calcChain>
</file>

<file path=xl/sharedStrings.xml><?xml version="1.0" encoding="utf-8"?>
<sst xmlns="http://schemas.openxmlformats.org/spreadsheetml/2006/main" count="62" uniqueCount="27">
  <si>
    <t>TRIFASICO</t>
  </si>
  <si>
    <t>FASE A</t>
  </si>
  <si>
    <t>FASE B</t>
  </si>
  <si>
    <t>POSICION</t>
  </si>
  <si>
    <t xml:space="preserve"> INDUCTANCIA 
DL1017L (H)</t>
  </si>
  <si>
    <t>RESISITENCIA
DL2090 (Ω)</t>
  </si>
  <si>
    <t>FASEC</t>
  </si>
  <si>
    <r>
      <t>CAPACITANCIA
DL1017C(</t>
    </r>
    <r>
      <rPr>
        <sz val="11"/>
        <color theme="1"/>
        <rFont val="Calibri"/>
        <family val="2"/>
      </rPr>
      <t>µ</t>
    </r>
    <r>
      <rPr>
        <sz val="11"/>
        <color theme="1"/>
        <rFont val="Calibri"/>
        <family val="2"/>
        <scheme val="minor"/>
      </rPr>
      <t>F)</t>
    </r>
  </si>
  <si>
    <t>pos</t>
  </si>
  <si>
    <t>RESISTIVA</t>
  </si>
  <si>
    <t>inductiva</t>
  </si>
  <si>
    <t>RESISITENCIA(Ω)</t>
  </si>
  <si>
    <t>INDUCTANCIA</t>
  </si>
  <si>
    <t>A</t>
  </si>
  <si>
    <t>B</t>
  </si>
  <si>
    <t>C</t>
  </si>
  <si>
    <t>Q</t>
  </si>
  <si>
    <t>P Consumo(KW)</t>
  </si>
  <si>
    <t>Q(KVAR)</t>
  </si>
  <si>
    <t>TABLERO</t>
  </si>
  <si>
    <t>CARGA</t>
  </si>
  <si>
    <t>P Consumo(W)</t>
  </si>
  <si>
    <t>Q(VAR)</t>
  </si>
  <si>
    <t>632-671</t>
  </si>
  <si>
    <t>671-692</t>
  </si>
  <si>
    <t>671-684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</si>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</sst>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0" fillId="0" borderId="1" xfId="0" applyBorder="1" applyAlignment="1">
      <alignment wrapText="1"/>
    </xf>
    <xf numFmtId="2" fontId="0" fillId="0" borderId="1" xfId="0" applyNumberFormat="1" applyBorder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259519</xdr:colOff>
      <xdr:row>0</xdr:row>
      <xdr:rowOff>0</xdr:rowOff>
    </xdr:from>
    <xdr:to>
      <xdr:col>16</xdr:col>
      <xdr:colOff>509868</xdr:colOff>
      <xdr:row>21</xdr:row>
      <xdr:rowOff>114299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929F55F-CB30-C43D-1616-EB5660A2AE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38225" y="0"/>
          <a:ext cx="6346349" cy="411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7"/>
  <sheetViews>
    <sheetView tabSelected="1" topLeftCell="A4" workbookViewId="0">
      <selection activeCell="K9" sqref="K9"/>
    </sheetView>
  </sheetViews>
  <sheetFormatPr baseColWidth="10" defaultRowHeight="15" x14ac:dyDescent="0.25"/>
  <cols>
    <col min="1" max="1" width="15.5703125" customWidth="1"/>
    <col min="2" max="2" width="14" customWidth="1"/>
    <col min="3" max="3" width="14.28515625" customWidth="1"/>
    <col min="4" max="4" width="15.28515625" customWidth="1"/>
    <col min="6" max="6" width="18.42578125" customWidth="1"/>
  </cols>
  <sheetData>
    <row r="1" spans="1:11" x14ac:dyDescent="0.25">
      <c r="A1" s="2" t="s">
        <v>0</v>
      </c>
      <c r="B1" s="2"/>
      <c r="C1" s="2"/>
      <c r="D1" s="2"/>
      <c r="E1" s="2"/>
    </row>
    <row r="2" spans="1:11" x14ac:dyDescent="0.25">
      <c r="A2" s="2"/>
      <c r="B2" s="2" t="s">
        <v>1</v>
      </c>
      <c r="C2" s="2" t="s">
        <v>2</v>
      </c>
      <c r="D2" s="2" t="s">
        <v>6</v>
      </c>
      <c r="E2" s="2"/>
    </row>
    <row r="3" spans="1:11" x14ac:dyDescent="0.25">
      <c r="A3" s="2" t="s">
        <v>3</v>
      </c>
      <c r="B3" s="2">
        <v>4</v>
      </c>
      <c r="C3" s="2">
        <v>2</v>
      </c>
      <c r="D3" s="2">
        <v>3</v>
      </c>
      <c r="E3" s="2"/>
    </row>
    <row r="4" spans="1:11" ht="30" x14ac:dyDescent="0.25">
      <c r="A4" s="3" t="s">
        <v>5</v>
      </c>
      <c r="B4" s="2">
        <v>60</v>
      </c>
      <c r="C4" s="2">
        <v>120</v>
      </c>
      <c r="D4" s="2">
        <v>80</v>
      </c>
      <c r="E4" s="2"/>
    </row>
    <row r="5" spans="1:11" x14ac:dyDescent="0.25">
      <c r="A5" s="2" t="s">
        <v>3</v>
      </c>
      <c r="B5" s="2">
        <v>1</v>
      </c>
      <c r="C5" s="2">
        <v>1</v>
      </c>
      <c r="D5" s="2">
        <v>1</v>
      </c>
      <c r="E5" s="2"/>
    </row>
    <row r="6" spans="1:11" ht="28.9" customHeight="1" x14ac:dyDescent="0.25">
      <c r="A6" s="3" t="s">
        <v>4</v>
      </c>
      <c r="B6" s="4">
        <v>4.46</v>
      </c>
      <c r="C6" s="4">
        <v>4.46</v>
      </c>
      <c r="D6" s="4">
        <v>4.46</v>
      </c>
      <c r="E6" s="2"/>
    </row>
    <row r="9" spans="1:11" x14ac:dyDescent="0.25">
      <c r="A9" t="s">
        <v>19</v>
      </c>
      <c r="B9" t="s">
        <v>13</v>
      </c>
      <c r="C9" t="s">
        <v>14</v>
      </c>
      <c r="D9" t="s">
        <v>15</v>
      </c>
      <c r="G9" t="s">
        <v>13</v>
      </c>
      <c r="H9" t="s">
        <v>14</v>
      </c>
      <c r="I9" t="s">
        <v>15</v>
      </c>
      <c r="K9" s="5"/>
    </row>
    <row r="10" spans="1:11" x14ac:dyDescent="0.25">
      <c r="A10" t="s">
        <v>17</v>
      </c>
      <c r="B10">
        <v>2.5690000000000001E-2</v>
      </c>
      <c r="C10">
        <v>4.2500000000000003E-3</v>
      </c>
      <c r="D10">
        <v>-1.4E-3</v>
      </c>
      <c r="F10" t="s">
        <v>21</v>
      </c>
      <c r="G10">
        <f>(B16-B10)*1000-G16</f>
        <v>217.29</v>
      </c>
      <c r="H10">
        <f t="shared" ref="H10:I10" si="0">(C16-C10)*1000-H16</f>
        <v>107.93</v>
      </c>
      <c r="I10">
        <f t="shared" si="0"/>
        <v>182.26000000000002</v>
      </c>
    </row>
    <row r="11" spans="1:11" x14ac:dyDescent="0.25">
      <c r="A11" t="s">
        <v>18</v>
      </c>
      <c r="B11">
        <v>1.3259999999999999E-2</v>
      </c>
      <c r="C11">
        <v>2.0629999999999999E-2</v>
      </c>
      <c r="D11">
        <v>2.0500000000000001E-2</v>
      </c>
      <c r="F11" t="s">
        <v>22</v>
      </c>
      <c r="G11">
        <f>(B17)*1000</f>
        <v>12.409999999999998</v>
      </c>
      <c r="H11">
        <f>(C17)*1000</f>
        <v>28.97</v>
      </c>
      <c r="I11">
        <f>(D17)*1000</f>
        <v>5.1000000000000005</v>
      </c>
    </row>
    <row r="15" spans="1:11" x14ac:dyDescent="0.25">
      <c r="A15" t="s">
        <v>20</v>
      </c>
      <c r="B15" t="s">
        <v>13</v>
      </c>
      <c r="C15" t="s">
        <v>14</v>
      </c>
      <c r="D15" t="s">
        <v>15</v>
      </c>
    </row>
    <row r="16" spans="1:11" x14ac:dyDescent="0.25">
      <c r="A16" t="s">
        <v>17</v>
      </c>
      <c r="B16">
        <v>0.26547999999999999</v>
      </c>
      <c r="C16">
        <v>0.1348</v>
      </c>
      <c r="D16">
        <v>0.18656</v>
      </c>
      <c r="G16">
        <v>22.5</v>
      </c>
      <c r="H16">
        <v>22.62</v>
      </c>
      <c r="I16">
        <v>5.7</v>
      </c>
    </row>
    <row r="17" spans="1:4" x14ac:dyDescent="0.25">
      <c r="A17" t="s">
        <v>18</v>
      </c>
      <c r="B17">
        <v>1.2409999999999999E-2</v>
      </c>
      <c r="C17">
        <v>2.8969999999999999E-2</v>
      </c>
      <c r="D17">
        <v>5.1000000000000004E-3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8"/>
  <sheetViews>
    <sheetView workbookViewId="0">
      <selection activeCell="D21" sqref="D21"/>
    </sheetView>
  </sheetViews>
  <sheetFormatPr baseColWidth="10" defaultRowHeight="15" x14ac:dyDescent="0.25"/>
  <cols>
    <col min="1" max="1" width="22.28515625" customWidth="1"/>
  </cols>
  <sheetData>
    <row r="1" spans="1:4" x14ac:dyDescent="0.25">
      <c r="A1" t="s">
        <v>0</v>
      </c>
    </row>
    <row r="2" spans="1:4" x14ac:dyDescent="0.25">
      <c r="B2" t="s">
        <v>1</v>
      </c>
      <c r="C2" t="s">
        <v>2</v>
      </c>
      <c r="D2" t="s">
        <v>6</v>
      </c>
    </row>
    <row r="3" spans="1:4" x14ac:dyDescent="0.25">
      <c r="A3" s="1" t="s">
        <v>3</v>
      </c>
      <c r="B3">
        <v>3</v>
      </c>
      <c r="C3">
        <v>3</v>
      </c>
      <c r="D3">
        <v>3</v>
      </c>
    </row>
    <row r="4" spans="1:4" ht="30" x14ac:dyDescent="0.25">
      <c r="A4" s="1" t="s">
        <v>7</v>
      </c>
      <c r="B4">
        <v>5</v>
      </c>
      <c r="C4">
        <v>5</v>
      </c>
      <c r="D4">
        <v>5</v>
      </c>
    </row>
    <row r="8" spans="1:4" x14ac:dyDescent="0.25">
      <c r="A8" t="s">
        <v>16</v>
      </c>
      <c r="B8">
        <f>-0.0446*1000/3</f>
        <v>-14.866666666666667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C3514F-5B79-49B1-A03A-D175B5A7D9AE}">
  <dimension ref="A1:H34"/>
  <sheetViews>
    <sheetView topLeftCell="A13" zoomScale="85" zoomScaleNormal="85" workbookViewId="0">
      <selection activeCell="G33" sqref="G33"/>
    </sheetView>
  </sheetViews>
  <sheetFormatPr baseColWidth="10" defaultRowHeight="15" x14ac:dyDescent="0.25"/>
  <cols>
    <col min="1" max="1" width="21.85546875" customWidth="1"/>
    <col min="2" max="2" width="20.140625" customWidth="1"/>
  </cols>
  <sheetData>
    <row r="1" spans="1:7" x14ac:dyDescent="0.25">
      <c r="A1" t="s">
        <v>0</v>
      </c>
    </row>
    <row r="2" spans="1:7" x14ac:dyDescent="0.25">
      <c r="A2" s="2" t="s">
        <v>9</v>
      </c>
      <c r="B2" s="2"/>
    </row>
    <row r="3" spans="1:7" x14ac:dyDescent="0.25">
      <c r="A3" s="2" t="s">
        <v>8</v>
      </c>
      <c r="B3" s="3" t="s">
        <v>11</v>
      </c>
    </row>
    <row r="4" spans="1:7" x14ac:dyDescent="0.25">
      <c r="A4" s="2">
        <v>5</v>
      </c>
      <c r="B4" s="2">
        <v>89</v>
      </c>
    </row>
    <row r="5" spans="1:7" x14ac:dyDescent="0.25">
      <c r="A5" s="2">
        <v>2</v>
      </c>
      <c r="B5" s="2">
        <v>222</v>
      </c>
    </row>
    <row r="6" spans="1:7" x14ac:dyDescent="0.25">
      <c r="A6" s="2">
        <v>2</v>
      </c>
      <c r="B6" s="2">
        <v>222</v>
      </c>
    </row>
    <row r="8" spans="1:7" x14ac:dyDescent="0.25">
      <c r="A8" s="2" t="s">
        <v>10</v>
      </c>
      <c r="B8" s="2" t="s">
        <v>12</v>
      </c>
    </row>
    <row r="9" spans="1:7" x14ac:dyDescent="0.25">
      <c r="A9" s="2">
        <v>4</v>
      </c>
      <c r="B9" s="2">
        <v>0.29399999999999998</v>
      </c>
    </row>
    <row r="10" spans="1:7" x14ac:dyDescent="0.25">
      <c r="A10" s="2">
        <v>2</v>
      </c>
      <c r="B10" s="2">
        <v>0.58899999999999997</v>
      </c>
    </row>
    <row r="11" spans="1:7" x14ac:dyDescent="0.25">
      <c r="A11" s="2">
        <v>2</v>
      </c>
      <c r="B11" s="2">
        <v>0.58899999999999997</v>
      </c>
    </row>
    <row r="14" spans="1:7" x14ac:dyDescent="0.25">
      <c r="A14" t="s">
        <v>23</v>
      </c>
      <c r="B14" t="s">
        <v>13</v>
      </c>
      <c r="C14" t="s">
        <v>14</v>
      </c>
      <c r="D14" t="s">
        <v>15</v>
      </c>
    </row>
    <row r="15" spans="1:7" x14ac:dyDescent="0.25">
      <c r="A15" t="s">
        <v>17</v>
      </c>
      <c r="B15">
        <v>0.17599999999999999</v>
      </c>
      <c r="C15">
        <v>8.14E-2</v>
      </c>
      <c r="D15">
        <v>0.1837</v>
      </c>
      <c r="F15">
        <v>15</v>
      </c>
      <c r="G15">
        <v>12</v>
      </c>
    </row>
    <row r="16" spans="1:7" x14ac:dyDescent="0.25">
      <c r="A16" t="s">
        <v>18</v>
      </c>
      <c r="B16">
        <v>9.8599999999999993E-2</v>
      </c>
      <c r="C16">
        <v>0.1128</v>
      </c>
      <c r="D16">
        <v>0.34799999999999998</v>
      </c>
    </row>
    <row r="20" spans="1:8" x14ac:dyDescent="0.25">
      <c r="A20" t="s">
        <v>24</v>
      </c>
      <c r="B20" t="s">
        <v>13</v>
      </c>
      <c r="C20" t="s">
        <v>14</v>
      </c>
      <c r="D20" t="s">
        <v>15</v>
      </c>
    </row>
    <row r="21" spans="1:8" x14ac:dyDescent="0.25">
      <c r="A21" t="s">
        <v>17</v>
      </c>
      <c r="B21">
        <v>1.627E-2</v>
      </c>
      <c r="C21">
        <v>1.1809999999999999E-2</v>
      </c>
      <c r="D21">
        <v>0.1091</v>
      </c>
      <c r="F21">
        <v>15</v>
      </c>
      <c r="G21">
        <v>12</v>
      </c>
    </row>
    <row r="22" spans="1:8" x14ac:dyDescent="0.25">
      <c r="A22" t="s">
        <v>18</v>
      </c>
      <c r="B22">
        <v>-1.7500000000000002E-2</v>
      </c>
      <c r="C22">
        <v>4.79E-3</v>
      </c>
      <c r="D22">
        <v>0.313</v>
      </c>
    </row>
    <row r="26" spans="1:8" x14ac:dyDescent="0.25">
      <c r="A26" t="s">
        <v>25</v>
      </c>
      <c r="B26" t="s">
        <v>13</v>
      </c>
      <c r="C26" t="s">
        <v>14</v>
      </c>
      <c r="D26" t="s">
        <v>15</v>
      </c>
    </row>
    <row r="27" spans="1:8" x14ac:dyDescent="0.25">
      <c r="A27" t="s">
        <v>17</v>
      </c>
      <c r="B27">
        <v>5.3600000000000002E-3</v>
      </c>
      <c r="D27">
        <v>1.4999999999999999E-2</v>
      </c>
      <c r="F27">
        <v>11</v>
      </c>
      <c r="H27">
        <v>15</v>
      </c>
    </row>
    <row r="28" spans="1:8" x14ac:dyDescent="0.25">
      <c r="A28" t="s">
        <v>18</v>
      </c>
      <c r="B28">
        <v>1.5709999999999998E-2</v>
      </c>
      <c r="D28">
        <v>9.3799999999999994E-3</v>
      </c>
    </row>
    <row r="32" spans="1:8" x14ac:dyDescent="0.25">
      <c r="A32" t="s">
        <v>26</v>
      </c>
      <c r="B32" t="s">
        <v>13</v>
      </c>
      <c r="C32" t="s">
        <v>14</v>
      </c>
      <c r="D32" t="s">
        <v>15</v>
      </c>
    </row>
    <row r="33" spans="1:4" x14ac:dyDescent="0.25">
      <c r="A33" t="s">
        <v>21</v>
      </c>
      <c r="B33">
        <f>SUM(B15,B21,B27)*1000 -F15-F21-F27</f>
        <v>156.63</v>
      </c>
      <c r="C33">
        <f>SUM(C15,C21,C27)*1000 -G15-G21-G27</f>
        <v>69.210000000000008</v>
      </c>
      <c r="D33">
        <f>SUM(D15,D21,D27)*1000 -H15-H21-H27</f>
        <v>292.8</v>
      </c>
    </row>
    <row r="34" spans="1:4" x14ac:dyDescent="0.25">
      <c r="A34" t="s">
        <v>22</v>
      </c>
      <c r="B34">
        <f>SUM(B16,B22,B28)*1000</f>
        <v>96.809999999999988</v>
      </c>
      <c r="C34">
        <f t="shared" ref="C33:D34" si="0">SUM(C16,C22,C28)*1000</f>
        <v>117.59</v>
      </c>
      <c r="D34">
        <f>SUM(D16,D22,D28)*1000</f>
        <v>670.38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NODO 632</vt:lpstr>
      <vt:lpstr>NODO 675</vt:lpstr>
      <vt:lpstr>NODO671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juang</dc:creator>
  <cp:lastModifiedBy>Luis Fernando Molina Antequera</cp:lastModifiedBy>
  <dcterms:created xsi:type="dcterms:W3CDTF">2021-02-22T14:59:49Z</dcterms:created>
  <dcterms:modified xsi:type="dcterms:W3CDTF">2024-03-12T20:52:46Z</dcterms:modified>
</cp:coreProperties>
</file>