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Uhde\Documents\Visual Studio 2012\Projects\ADG_Scarlet_Gamma\docs\"/>
    </mc:Choice>
  </mc:AlternateContent>
  <bookViews>
    <workbookView xWindow="0" yWindow="0" windowWidth="28800" windowHeight="12588"/>
  </bookViews>
  <sheets>
    <sheet name="Data" sheetId="1" r:id="rId1"/>
    <sheet name="Calculations" sheetId="2" r:id="rId2"/>
    <sheet name="Diagramme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O14" i="2" s="1"/>
  <c r="P7" i="2"/>
  <c r="Q7" i="2"/>
  <c r="R7" i="2"/>
  <c r="R11" i="2" s="1"/>
  <c r="N8" i="2"/>
  <c r="N12" i="2" s="1"/>
  <c r="O8" i="2"/>
  <c r="P8" i="2"/>
  <c r="Q8" i="2"/>
  <c r="R8" i="2"/>
  <c r="R13" i="2" s="1"/>
  <c r="N9" i="2"/>
  <c r="O9" i="2"/>
  <c r="P9" i="2"/>
  <c r="Q9" i="2"/>
  <c r="Q13" i="2" s="1"/>
  <c r="R9" i="2"/>
  <c r="N10" i="2"/>
  <c r="N15" i="2" s="1"/>
  <c r="O10" i="2"/>
  <c r="P10" i="2"/>
  <c r="Q10" i="2"/>
  <c r="R10" i="2"/>
  <c r="R15" i="2" s="1"/>
  <c r="N11" i="2"/>
  <c r="P11" i="2"/>
  <c r="N13" i="2"/>
  <c r="K3" i="2"/>
  <c r="L3" i="2"/>
  <c r="M3" i="2"/>
  <c r="K4" i="2"/>
  <c r="L4" i="2"/>
  <c r="M4" i="2"/>
  <c r="K5" i="2"/>
  <c r="L5" i="2"/>
  <c r="M5" i="2"/>
  <c r="K6" i="2"/>
  <c r="K14" i="2" s="1"/>
  <c r="L6" i="2"/>
  <c r="M6" i="2"/>
  <c r="K7" i="2"/>
  <c r="L7" i="2"/>
  <c r="L11" i="2" s="1"/>
  <c r="M7" i="2"/>
  <c r="K8" i="2"/>
  <c r="L8" i="2"/>
  <c r="M8" i="2"/>
  <c r="M12" i="2" s="1"/>
  <c r="K9" i="2"/>
  <c r="L9" i="2"/>
  <c r="L15" i="2" s="1"/>
  <c r="M9" i="2"/>
  <c r="K10" i="2"/>
  <c r="K15" i="2" s="1"/>
  <c r="L10" i="2"/>
  <c r="M10" i="2"/>
  <c r="K11" i="2"/>
  <c r="M11" i="2"/>
  <c r="J3" i="2"/>
  <c r="J4" i="2"/>
  <c r="J5" i="2"/>
  <c r="J6" i="2"/>
  <c r="J7" i="2"/>
  <c r="J8" i="2"/>
  <c r="J9" i="2"/>
  <c r="J13" i="2" s="1"/>
  <c r="J10" i="2"/>
  <c r="J11" i="2"/>
  <c r="J12" i="2"/>
  <c r="I10" i="2"/>
  <c r="I9" i="2"/>
  <c r="I15" i="2" s="1"/>
  <c r="I8" i="2"/>
  <c r="I7" i="2"/>
  <c r="I11" i="2" s="1"/>
  <c r="I6" i="2"/>
  <c r="I5" i="2"/>
  <c r="I4" i="2"/>
  <c r="I3" i="2"/>
  <c r="L12" i="2" l="1"/>
  <c r="K13" i="2"/>
  <c r="Q15" i="2"/>
  <c r="O15" i="2"/>
  <c r="P13" i="2"/>
  <c r="Q12" i="2"/>
  <c r="R14" i="2"/>
  <c r="N14" i="2"/>
  <c r="M13" i="2"/>
  <c r="R12" i="2"/>
  <c r="P14" i="2"/>
  <c r="P15" i="2"/>
  <c r="O12" i="2"/>
  <c r="O11" i="2"/>
  <c r="M15" i="2"/>
  <c r="M14" i="2"/>
  <c r="L14" i="2"/>
  <c r="J15" i="2"/>
  <c r="J14" i="2"/>
  <c r="P12" i="2"/>
  <c r="O13" i="2"/>
  <c r="L13" i="2"/>
  <c r="K12" i="2"/>
  <c r="I12" i="2"/>
  <c r="Q11" i="2"/>
  <c r="Q14" i="2"/>
  <c r="I13" i="2"/>
  <c r="I14" i="2"/>
  <c r="C3" i="2" l="1"/>
  <c r="C4" i="2"/>
  <c r="C5" i="2"/>
  <c r="C6" i="2"/>
  <c r="C7" i="2"/>
  <c r="C8" i="2"/>
  <c r="C10" i="2"/>
  <c r="C11" i="2"/>
  <c r="C12" i="2"/>
  <c r="E4" i="2"/>
  <c r="E12" i="2"/>
  <c r="E11" i="2"/>
  <c r="E10" i="2"/>
  <c r="E9" i="2"/>
  <c r="E8" i="2"/>
  <c r="E7" i="2"/>
  <c r="E6" i="2"/>
  <c r="E5" i="2"/>
  <c r="E3" i="2"/>
  <c r="D12" i="2"/>
  <c r="D11" i="2"/>
  <c r="D10" i="2"/>
  <c r="D9" i="2"/>
  <c r="D8" i="2"/>
  <c r="D7" i="2"/>
  <c r="D6" i="2"/>
  <c r="D5" i="2"/>
  <c r="D4" i="2"/>
  <c r="D3" i="2"/>
  <c r="F12" i="2"/>
  <c r="F11" i="2"/>
  <c r="F10" i="2"/>
  <c r="F9" i="2"/>
  <c r="F8" i="2"/>
  <c r="F7" i="2"/>
  <c r="F6" i="2"/>
  <c r="F5" i="2"/>
  <c r="F4" i="2"/>
  <c r="F3" i="2"/>
  <c r="C9" i="2"/>
</calcChain>
</file>

<file path=xl/sharedStrings.xml><?xml version="1.0" encoding="utf-8"?>
<sst xmlns="http://schemas.openxmlformats.org/spreadsheetml/2006/main" count="50" uniqueCount="36">
  <si>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</si>
  <si>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</si>
  <si>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</si>
  <si>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</si>
  <si>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</si>
  <si>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</si>
  <si>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</si>
  <si>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</si>
  <si>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</si>
  <si>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</si>
  <si>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</t>
  </si>
  <si>
    <t>Min</t>
  </si>
  <si>
    <t>Avg</t>
  </si>
  <si>
    <t>Num</t>
  </si>
  <si>
    <t>Test</t>
  </si>
  <si>
    <t>Count</t>
  </si>
  <si>
    <t>Mean</t>
  </si>
  <si>
    <t>SD</t>
  </si>
  <si>
    <t>Median</t>
  </si>
  <si>
    <t>Bottom</t>
  </si>
  <si>
    <t>2QBox</t>
  </si>
  <si>
    <t>3QBox</t>
  </si>
  <si>
    <t>Whisker-</t>
  </si>
  <si>
    <t>Whisker+</t>
  </si>
  <si>
    <t>Offset</t>
  </si>
  <si>
    <t>BOXPLOT DATA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</si>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</sst>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Fragebogen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Calculations!$I$14:$R$14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Calculations!$I$11:$R$11</c:f>
              <c:numCache>
                <c:formatCode>General</c:formatCode>
                <c:ptCount val="10"/>
                <c:pt idx="0">
                  <c:v>4</c:v>
                </c:pt>
                <c:pt idx="1">
                  <c:v>2.25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1.25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Calculations!$I$12:$R$12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Calculations!$I$15:$R$15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Frage 1</c:v>
                </c:pt>
                <c:pt idx="1">
                  <c:v>Frage 2</c:v>
                </c:pt>
                <c:pt idx="2">
                  <c:v>Frage 3</c:v>
                </c:pt>
                <c:pt idx="3">
                  <c:v>Frage 4</c:v>
                </c:pt>
                <c:pt idx="4">
                  <c:v>Frage 5</c:v>
                </c:pt>
                <c:pt idx="5">
                  <c:v>Frage 6</c:v>
                </c:pt>
                <c:pt idx="6">
                  <c:v>Frage 7</c:v>
                </c:pt>
                <c:pt idx="7">
                  <c:v>Frage 8</c:v>
                </c:pt>
                <c:pt idx="8">
                  <c:v>Frage 9</c:v>
                </c:pt>
                <c:pt idx="9">
                  <c:v>Frage 10</c:v>
                </c:pt>
              </c:strCache>
            </c:strRef>
          </c:cat>
          <c:val>
            <c:numRef>
              <c:f>Calculations!$I$13:$R$13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98026496"/>
        <c:axId val="-1898028128"/>
      </c:ba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Calculations!$I$4:$R$4</c:f>
              <c:numCache>
                <c:formatCode>General</c:formatCode>
                <c:ptCount val="10"/>
                <c:pt idx="0">
                  <c:v>4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1.5</c:v>
                </c:pt>
              </c:numCache>
            </c:numRef>
          </c:xVal>
          <c:yVal>
            <c:numRef>
              <c:f>Calculations!$I$16:$R$16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810320"/>
        <c:axId val="-1774810864"/>
      </c:scatterChart>
      <c:catAx>
        <c:axId val="-189802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8028128"/>
        <c:crosses val="autoZero"/>
        <c:auto val="0"/>
        <c:lblAlgn val="ctr"/>
        <c:lblOffset val="100"/>
        <c:noMultiLvlLbl val="0"/>
      </c:catAx>
      <c:valAx>
        <c:axId val="-189802812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8026496"/>
        <c:crosses val="max"/>
        <c:crossBetween val="between"/>
        <c:majorUnit val="0.5"/>
      </c:valAx>
      <c:valAx>
        <c:axId val="-1774810864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74810320"/>
        <c:crosses val="max"/>
        <c:crossBetween val="midCat"/>
      </c:valAx>
      <c:valAx>
        <c:axId val="-177481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81086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342900</xdr:colOff>
      <xdr:row>27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ianUhde/Desktop/tthuem-thesistemplate-83d64121534f/auswertugn%20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O1" t="str">
            <v>Server Zeit</v>
          </cell>
          <cell r="P1" t="str">
            <v>Transfer Zeit</v>
          </cell>
          <cell r="Q1" t="str">
            <v>Client Zeit</v>
          </cell>
          <cell r="R1" t="str">
            <v>Totale Zeit</v>
          </cell>
        </row>
        <row r="10">
          <cell r="O10">
            <v>62</v>
          </cell>
          <cell r="P10">
            <v>16</v>
          </cell>
          <cell r="Q10">
            <v>52</v>
          </cell>
          <cell r="R10">
            <v>156</v>
          </cell>
        </row>
        <row r="11">
          <cell r="O11">
            <v>16</v>
          </cell>
          <cell r="P11">
            <v>3</v>
          </cell>
          <cell r="Q11">
            <v>4</v>
          </cell>
          <cell r="R11">
            <v>15</v>
          </cell>
        </row>
        <row r="12">
          <cell r="O12">
            <v>0</v>
          </cell>
          <cell r="P12">
            <v>3</v>
          </cell>
          <cell r="Q12">
            <v>4</v>
          </cell>
          <cell r="R12">
            <v>1</v>
          </cell>
        </row>
        <row r="13">
          <cell r="O13">
            <v>16</v>
          </cell>
          <cell r="P13">
            <v>15</v>
          </cell>
          <cell r="Q13">
            <v>27</v>
          </cell>
          <cell r="R13">
            <v>32</v>
          </cell>
        </row>
        <row r="14">
          <cell r="O14">
            <v>78</v>
          </cell>
          <cell r="P14">
            <v>28</v>
          </cell>
          <cell r="Q14">
            <v>329</v>
          </cell>
          <cell r="R14">
            <v>312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F12" sqref="F12"/>
    </sheetView>
  </sheetViews>
  <sheetFormatPr defaultRowHeight="14.4" x14ac:dyDescent="0.3"/>
  <cols>
    <col min="1" max="1" width="9.109375" style="2"/>
  </cols>
  <sheetData>
    <row r="1" spans="1:11" x14ac:dyDescent="0.3">
      <c r="A1" s="2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>
        <v>1</v>
      </c>
      <c r="B2">
        <v>4</v>
      </c>
      <c r="C2">
        <v>3</v>
      </c>
      <c r="D2">
        <v>4</v>
      </c>
      <c r="E2">
        <v>4</v>
      </c>
      <c r="F2">
        <v>4</v>
      </c>
      <c r="G2">
        <v>3</v>
      </c>
      <c r="I2">
        <v>4</v>
      </c>
      <c r="J2">
        <v>4</v>
      </c>
      <c r="K2">
        <v>2</v>
      </c>
    </row>
    <row r="3" spans="1:11" x14ac:dyDescent="0.3">
      <c r="A3" s="2">
        <v>2</v>
      </c>
      <c r="B3">
        <v>4</v>
      </c>
      <c r="C3">
        <v>2</v>
      </c>
      <c r="D3">
        <v>4</v>
      </c>
      <c r="E3">
        <v>4</v>
      </c>
      <c r="F3">
        <v>4</v>
      </c>
      <c r="G3">
        <v>3</v>
      </c>
      <c r="I3">
        <v>4</v>
      </c>
      <c r="J3">
        <v>4</v>
      </c>
      <c r="K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topLeftCell="G1" workbookViewId="0">
      <selection activeCell="K28" sqref="K28"/>
    </sheetView>
  </sheetViews>
  <sheetFormatPr defaultRowHeight="14.4" x14ac:dyDescent="0.3"/>
  <cols>
    <col min="9" max="9" width="9" bestFit="1" customWidth="1"/>
    <col min="10" max="10" width="11.44140625" bestFit="1" customWidth="1"/>
    <col min="11" max="18" width="9" bestFit="1" customWidth="1"/>
  </cols>
  <sheetData>
    <row r="1" spans="2:18" x14ac:dyDescent="0.3">
      <c r="H1" s="3" t="s">
        <v>25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x14ac:dyDescent="0.3">
      <c r="C2" t="s">
        <v>10</v>
      </c>
      <c r="D2" t="s">
        <v>11</v>
      </c>
      <c r="E2" t="s">
        <v>12</v>
      </c>
      <c r="F2" t="s">
        <v>13</v>
      </c>
      <c r="H2" s="1"/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pans="2:18" x14ac:dyDescent="0.3">
      <c r="B3" t="s">
        <v>0</v>
      </c>
      <c r="C3">
        <f>MAX(Data!$B:$B)</f>
        <v>4</v>
      </c>
      <c r="D3">
        <f>MIN(Data!$B:$B)</f>
        <v>4</v>
      </c>
      <c r="E3">
        <f>AVERAGE(Data!$B:$B)</f>
        <v>4</v>
      </c>
      <c r="F3">
        <f>COUNT(Data!$B:$B)</f>
        <v>2</v>
      </c>
      <c r="H3" s="1" t="s">
        <v>15</v>
      </c>
      <c r="I3" s="4">
        <f>COUNT(Data!B:B)</f>
        <v>2</v>
      </c>
      <c r="J3" s="4">
        <f>COUNT(Data!C:C)</f>
        <v>2</v>
      </c>
      <c r="K3" s="4">
        <f>COUNT(Data!D:D)</f>
        <v>2</v>
      </c>
      <c r="L3" s="4">
        <f>COUNT(Data!E:E)</f>
        <v>2</v>
      </c>
      <c r="M3" s="4">
        <f>COUNT(Data!F:F)</f>
        <v>2</v>
      </c>
      <c r="N3" s="4">
        <f>COUNT(Data!G:G)</f>
        <v>2</v>
      </c>
      <c r="O3" s="4">
        <f>COUNT(Data!H:H)</f>
        <v>0</v>
      </c>
      <c r="P3" s="4">
        <f>COUNT(Data!I:I)</f>
        <v>2</v>
      </c>
      <c r="Q3" s="4">
        <f>COUNT(Data!J:J)</f>
        <v>2</v>
      </c>
      <c r="R3" s="4">
        <f>COUNT(Data!K:K)</f>
        <v>2</v>
      </c>
    </row>
    <row r="4" spans="2:18" x14ac:dyDescent="0.3">
      <c r="B4" t="s">
        <v>1</v>
      </c>
      <c r="C4">
        <f>MAX(Data!$C:$C)</f>
        <v>3</v>
      </c>
      <c r="D4">
        <f>MIN(Data!$C:$C)</f>
        <v>2</v>
      </c>
      <c r="E4">
        <f>AVERAGE(Data!$C:$C)</f>
        <v>2.5</v>
      </c>
      <c r="F4">
        <f>COUNT(Data!$C:$C)</f>
        <v>2</v>
      </c>
      <c r="H4" s="1" t="s">
        <v>16</v>
      </c>
      <c r="I4" s="4">
        <f>AVERAGE(Data!B:B)</f>
        <v>4</v>
      </c>
      <c r="J4" s="4">
        <f>AVERAGE(Data!C:C)</f>
        <v>2.5</v>
      </c>
      <c r="K4" s="4">
        <f>AVERAGE(Data!D:D)</f>
        <v>4</v>
      </c>
      <c r="L4" s="4">
        <f>AVERAGE(Data!E:E)</f>
        <v>4</v>
      </c>
      <c r="M4" s="4">
        <f>AVERAGE(Data!F:F)</f>
        <v>4</v>
      </c>
      <c r="N4" s="4">
        <f>AVERAGE(Data!G:G)</f>
        <v>3</v>
      </c>
      <c r="O4" s="4" t="e">
        <f>AVERAGE(Data!H:H)</f>
        <v>#DIV/0!</v>
      </c>
      <c r="P4" s="4">
        <f>AVERAGE(Data!I:I)</f>
        <v>4</v>
      </c>
      <c r="Q4" s="4">
        <f>AVERAGE(Data!J:J)</f>
        <v>4</v>
      </c>
      <c r="R4" s="4">
        <f>AVERAGE(Data!K:K)</f>
        <v>1.5</v>
      </c>
    </row>
    <row r="5" spans="2:18" x14ac:dyDescent="0.3">
      <c r="B5" t="s">
        <v>2</v>
      </c>
      <c r="C5">
        <f>MAX(Data!$D:$D)</f>
        <v>4</v>
      </c>
      <c r="D5">
        <f>MIN(Data!$D:$D)</f>
        <v>4</v>
      </c>
      <c r="E5">
        <f>AVERAGE(Data!$D:$D)</f>
        <v>4</v>
      </c>
      <c r="F5">
        <f>COUNT(Data!$D:$D)</f>
        <v>2</v>
      </c>
      <c r="H5" s="1" t="s">
        <v>17</v>
      </c>
      <c r="I5" s="4">
        <f>STDEV(Data!B:B)</f>
        <v>0</v>
      </c>
      <c r="J5" s="4">
        <f>STDEV(Data!C:C)</f>
        <v>0.70710678118654757</v>
      </c>
      <c r="K5" s="4">
        <f>STDEV(Data!D:D)</f>
        <v>0</v>
      </c>
      <c r="L5" s="4">
        <f>STDEV(Data!E:E)</f>
        <v>0</v>
      </c>
      <c r="M5" s="4">
        <f>STDEV(Data!F:F)</f>
        <v>0</v>
      </c>
      <c r="N5" s="4">
        <f>STDEV(Data!G:G)</f>
        <v>0</v>
      </c>
      <c r="O5" s="4" t="e">
        <f>STDEV(Data!H:H)</f>
        <v>#DIV/0!</v>
      </c>
      <c r="P5" s="4">
        <f>STDEV(Data!I:I)</f>
        <v>0</v>
      </c>
      <c r="Q5" s="4">
        <f>STDEV(Data!J:J)</f>
        <v>0</v>
      </c>
      <c r="R5" s="4">
        <f>STDEV(Data!K:K)</f>
        <v>0.70710678118654757</v>
      </c>
    </row>
    <row r="6" spans="2:18" x14ac:dyDescent="0.3">
      <c r="B6" t="s">
        <v>3</v>
      </c>
      <c r="C6">
        <f>MAX(Data!$E:$E)</f>
        <v>4</v>
      </c>
      <c r="D6">
        <f>MIN(Data!$E:$E)</f>
        <v>4</v>
      </c>
      <c r="E6">
        <f>AVERAGE(Data!$E:$E)</f>
        <v>4</v>
      </c>
      <c r="F6">
        <f>COUNT(Data!$E:$E)</f>
        <v>2</v>
      </c>
      <c r="H6" s="1" t="s">
        <v>11</v>
      </c>
      <c r="I6" s="4">
        <f>MIN(Data!B:B)</f>
        <v>4</v>
      </c>
      <c r="J6" s="4">
        <f>MIN(Data!C:C)</f>
        <v>2</v>
      </c>
      <c r="K6" s="4">
        <f>MIN(Data!D:D)</f>
        <v>4</v>
      </c>
      <c r="L6" s="4">
        <f>MIN(Data!E:E)</f>
        <v>4</v>
      </c>
      <c r="M6" s="4">
        <f>MIN(Data!F:F)</f>
        <v>4</v>
      </c>
      <c r="N6" s="4">
        <f>MIN(Data!G:G)</f>
        <v>3</v>
      </c>
      <c r="O6" s="4">
        <f>MIN(Data!H:H)</f>
        <v>0</v>
      </c>
      <c r="P6" s="4">
        <f>MIN(Data!I:I)</f>
        <v>4</v>
      </c>
      <c r="Q6" s="4">
        <f>MIN(Data!J:J)</f>
        <v>4</v>
      </c>
      <c r="R6" s="4">
        <f>MIN(Data!K:K)</f>
        <v>1</v>
      </c>
    </row>
    <row r="7" spans="2:18" x14ac:dyDescent="0.3">
      <c r="B7" t="s">
        <v>4</v>
      </c>
      <c r="C7">
        <f>MAX(Data!$F:$F)</f>
        <v>4</v>
      </c>
      <c r="D7">
        <f>MIN(Data!$F:$F)</f>
        <v>4</v>
      </c>
      <c r="E7">
        <f>AVERAGE(Data!$F:$F)</f>
        <v>4</v>
      </c>
      <c r="F7">
        <f>COUNT(Data!$F:$F)</f>
        <v>2</v>
      </c>
      <c r="H7" s="1" t="s">
        <v>0</v>
      </c>
      <c r="I7" s="4">
        <f>QUARTILE(Data!B:B,1)</f>
        <v>4</v>
      </c>
      <c r="J7" s="4">
        <f>QUARTILE(Data!C:C,1)</f>
        <v>2.25</v>
      </c>
      <c r="K7" s="4">
        <f>QUARTILE(Data!D:D,1)</f>
        <v>4</v>
      </c>
      <c r="L7" s="4">
        <f>QUARTILE(Data!E:E,1)</f>
        <v>4</v>
      </c>
      <c r="M7" s="4">
        <f>QUARTILE(Data!F:F,1)</f>
        <v>4</v>
      </c>
      <c r="N7" s="4">
        <f>QUARTILE(Data!G:G,1)</f>
        <v>3</v>
      </c>
      <c r="O7" s="4" t="e">
        <f>QUARTILE(Data!H:H,1)</f>
        <v>#NUM!</v>
      </c>
      <c r="P7" s="4">
        <f>QUARTILE(Data!I:I,1)</f>
        <v>4</v>
      </c>
      <c r="Q7" s="4">
        <f>QUARTILE(Data!J:J,1)</f>
        <v>4</v>
      </c>
      <c r="R7" s="4">
        <f>QUARTILE(Data!K:K,1)</f>
        <v>1.25</v>
      </c>
    </row>
    <row r="8" spans="2:18" x14ac:dyDescent="0.3">
      <c r="B8" t="s">
        <v>5</v>
      </c>
      <c r="C8">
        <f>MAX(Data!$G:$G)</f>
        <v>3</v>
      </c>
      <c r="D8">
        <f>MIN(Data!$G:$G)</f>
        <v>3</v>
      </c>
      <c r="E8">
        <f>AVERAGE(Data!$G:$G)</f>
        <v>3</v>
      </c>
      <c r="F8">
        <f>COUNT(Data!$G:$G)</f>
        <v>2</v>
      </c>
      <c r="H8" s="1" t="s">
        <v>18</v>
      </c>
      <c r="I8" s="4">
        <f>MEDIAN(Data!B:B)</f>
        <v>4</v>
      </c>
      <c r="J8" s="4">
        <f>MEDIAN(Data!C:C)</f>
        <v>2.5</v>
      </c>
      <c r="K8" s="4">
        <f>MEDIAN(Data!D:D)</f>
        <v>4</v>
      </c>
      <c r="L8" s="4">
        <f>MEDIAN(Data!E:E)</f>
        <v>4</v>
      </c>
      <c r="M8" s="4">
        <f>MEDIAN(Data!F:F)</f>
        <v>4</v>
      </c>
      <c r="N8" s="4">
        <f>MEDIAN(Data!G:G)</f>
        <v>3</v>
      </c>
      <c r="O8" s="4" t="e">
        <f>MEDIAN(Data!H:H)</f>
        <v>#NUM!</v>
      </c>
      <c r="P8" s="4">
        <f>MEDIAN(Data!I:I)</f>
        <v>4</v>
      </c>
      <c r="Q8" s="4">
        <f>MEDIAN(Data!J:J)</f>
        <v>4</v>
      </c>
      <c r="R8" s="4">
        <f>MEDIAN(Data!K:K)</f>
        <v>1.5</v>
      </c>
    </row>
    <row r="9" spans="2:18" x14ac:dyDescent="0.3">
      <c r="B9" t="s">
        <v>6</v>
      </c>
      <c r="C9">
        <f>MAX(Data!$H:$H)</f>
        <v>0</v>
      </c>
      <c r="D9">
        <f>MIN(Data!$H:$H)</f>
        <v>0</v>
      </c>
      <c r="E9" t="e">
        <f>AVERAGE(Data!$H:$H)</f>
        <v>#DIV/0!</v>
      </c>
      <c r="F9">
        <f>COUNT(Data!$H:$H)</f>
        <v>0</v>
      </c>
      <c r="H9" s="1" t="s">
        <v>2</v>
      </c>
      <c r="I9" s="4">
        <f>QUARTILE(Data!B:B,3)</f>
        <v>4</v>
      </c>
      <c r="J9" s="4">
        <f>QUARTILE(Data!C:C,3)</f>
        <v>2.75</v>
      </c>
      <c r="K9" s="4">
        <f>QUARTILE(Data!D:D,3)</f>
        <v>4</v>
      </c>
      <c r="L9" s="4">
        <f>QUARTILE(Data!E:E,3)</f>
        <v>4</v>
      </c>
      <c r="M9" s="4">
        <f>QUARTILE(Data!F:F,3)</f>
        <v>4</v>
      </c>
      <c r="N9" s="4">
        <f>QUARTILE(Data!G:G,3)</f>
        <v>3</v>
      </c>
      <c r="O9" s="4" t="e">
        <f>QUARTILE(Data!H:H,3)</f>
        <v>#NUM!</v>
      </c>
      <c r="P9" s="4">
        <f>QUARTILE(Data!I:I,3)</f>
        <v>4</v>
      </c>
      <c r="Q9" s="4">
        <f>QUARTILE(Data!J:J,3)</f>
        <v>4</v>
      </c>
      <c r="R9" s="4">
        <f>QUARTILE(Data!K:K,3)</f>
        <v>1.75</v>
      </c>
    </row>
    <row r="10" spans="2:18" x14ac:dyDescent="0.3">
      <c r="B10" t="s">
        <v>7</v>
      </c>
      <c r="C10">
        <f>MAX(Data!$I:$I)</f>
        <v>4</v>
      </c>
      <c r="D10">
        <f>MIN(Data!$I:$I)</f>
        <v>4</v>
      </c>
      <c r="E10">
        <f>AVERAGE(Data!$I:$I)</f>
        <v>4</v>
      </c>
      <c r="F10">
        <f>COUNT(Data!$I:$I)</f>
        <v>2</v>
      </c>
      <c r="H10" s="1" t="s">
        <v>10</v>
      </c>
      <c r="I10" s="4">
        <f>MAX(Data!B:B)</f>
        <v>4</v>
      </c>
      <c r="J10" s="4">
        <f>MAX(Data!C:C)</f>
        <v>3</v>
      </c>
      <c r="K10" s="4">
        <f>MAX(Data!D:D)</f>
        <v>4</v>
      </c>
      <c r="L10" s="4">
        <f>MAX(Data!E:E)</f>
        <v>4</v>
      </c>
      <c r="M10" s="4">
        <f>MAX(Data!F:F)</f>
        <v>4</v>
      </c>
      <c r="N10" s="4">
        <f>MAX(Data!G:G)</f>
        <v>3</v>
      </c>
      <c r="O10" s="4">
        <f>MAX(Data!H:H)</f>
        <v>0</v>
      </c>
      <c r="P10" s="4">
        <f>MAX(Data!I:I)</f>
        <v>4</v>
      </c>
      <c r="Q10" s="4">
        <f>MAX(Data!J:J)</f>
        <v>4</v>
      </c>
      <c r="R10" s="4">
        <f>MAX(Data!K:K)</f>
        <v>2</v>
      </c>
    </row>
    <row r="11" spans="2:18" x14ac:dyDescent="0.3">
      <c r="B11" t="s">
        <v>8</v>
      </c>
      <c r="C11">
        <f>MAX(Data!$J:$J)</f>
        <v>4</v>
      </c>
      <c r="D11">
        <f>MIN(Data!$J:$J)</f>
        <v>4</v>
      </c>
      <c r="E11">
        <f>AVERAGE(Data!$J:$J)</f>
        <v>4</v>
      </c>
      <c r="F11">
        <f>COUNT(Data!$J:$J)</f>
        <v>2</v>
      </c>
      <c r="H11" s="1" t="s">
        <v>19</v>
      </c>
      <c r="I11" s="4">
        <f>I7</f>
        <v>4</v>
      </c>
      <c r="J11" s="4">
        <f>J7</f>
        <v>2.25</v>
      </c>
      <c r="K11" s="4">
        <f t="shared" ref="K11:M11" si="0">K7</f>
        <v>4</v>
      </c>
      <c r="L11" s="4">
        <f t="shared" si="0"/>
        <v>4</v>
      </c>
      <c r="M11" s="4">
        <f t="shared" si="0"/>
        <v>4</v>
      </c>
      <c r="N11" s="4">
        <f>N7</f>
        <v>3</v>
      </c>
      <c r="O11" s="4" t="e">
        <f>O7</f>
        <v>#NUM!</v>
      </c>
      <c r="P11" s="4">
        <f t="shared" ref="P11:R11" si="1">P7</f>
        <v>4</v>
      </c>
      <c r="Q11" s="4">
        <f t="shared" si="1"/>
        <v>4</v>
      </c>
      <c r="R11" s="4">
        <f t="shared" si="1"/>
        <v>1.25</v>
      </c>
    </row>
    <row r="12" spans="2:18" x14ac:dyDescent="0.3">
      <c r="B12" t="s">
        <v>9</v>
      </c>
      <c r="C12">
        <f>MAX(Data!$K:$K)</f>
        <v>2</v>
      </c>
      <c r="D12">
        <f>MIN(Data!$K:$K)</f>
        <v>1</v>
      </c>
      <c r="E12">
        <f>AVERAGE(Data!$K:$K)</f>
        <v>1.5</v>
      </c>
      <c r="F12">
        <f>COUNT(Data!$K:$K)</f>
        <v>2</v>
      </c>
      <c r="H12" s="1" t="s">
        <v>20</v>
      </c>
      <c r="I12" s="4">
        <f t="shared" ref="I12:J13" si="2">I8-I7</f>
        <v>0</v>
      </c>
      <c r="J12" s="4">
        <f t="shared" si="2"/>
        <v>0.25</v>
      </c>
      <c r="K12" s="4">
        <f t="shared" ref="K12:O12" si="3">K8-K7</f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 t="e">
        <f t="shared" si="3"/>
        <v>#NUM!</v>
      </c>
      <c r="P12" s="4">
        <f t="shared" ref="P12:R12" si="4">P8-P7</f>
        <v>0</v>
      </c>
      <c r="Q12" s="4">
        <f t="shared" si="4"/>
        <v>0</v>
      </c>
      <c r="R12" s="4">
        <f t="shared" si="4"/>
        <v>0.25</v>
      </c>
    </row>
    <row r="13" spans="2:18" x14ac:dyDescent="0.3">
      <c r="H13" s="1" t="s">
        <v>21</v>
      </c>
      <c r="I13" s="4">
        <f t="shared" si="2"/>
        <v>0</v>
      </c>
      <c r="J13" s="4">
        <f t="shared" si="2"/>
        <v>0.25</v>
      </c>
      <c r="K13" s="4">
        <f t="shared" ref="K13:O13" si="5">K9-K8</f>
        <v>0</v>
      </c>
      <c r="L13" s="4">
        <f t="shared" si="5"/>
        <v>0</v>
      </c>
      <c r="M13" s="4">
        <f t="shared" si="5"/>
        <v>0</v>
      </c>
      <c r="N13" s="4">
        <f t="shared" si="5"/>
        <v>0</v>
      </c>
      <c r="O13" s="4" t="e">
        <f t="shared" si="5"/>
        <v>#NUM!</v>
      </c>
      <c r="P13" s="4">
        <f t="shared" ref="P13:R13" si="6">P9-P8</f>
        <v>0</v>
      </c>
      <c r="Q13" s="4">
        <f t="shared" si="6"/>
        <v>0</v>
      </c>
      <c r="R13" s="4">
        <f t="shared" si="6"/>
        <v>0.25</v>
      </c>
    </row>
    <row r="14" spans="2:18" x14ac:dyDescent="0.3">
      <c r="H14" s="1" t="s">
        <v>22</v>
      </c>
      <c r="I14" s="4">
        <f>I7-I6</f>
        <v>0</v>
      </c>
      <c r="J14" s="4">
        <f>J7-J6</f>
        <v>0.25</v>
      </c>
      <c r="K14" s="4">
        <f t="shared" ref="K14:M14" si="7">K7-K6</f>
        <v>0</v>
      </c>
      <c r="L14" s="4">
        <f t="shared" si="7"/>
        <v>0</v>
      </c>
      <c r="M14" s="4">
        <f t="shared" si="7"/>
        <v>0</v>
      </c>
      <c r="N14" s="4">
        <f>N7-N6</f>
        <v>0</v>
      </c>
      <c r="O14" s="4" t="e">
        <f>O7-O6</f>
        <v>#NUM!</v>
      </c>
      <c r="P14" s="4">
        <f t="shared" ref="P14:R14" si="8">P7-P6</f>
        <v>0</v>
      </c>
      <c r="Q14" s="4">
        <f t="shared" si="8"/>
        <v>0</v>
      </c>
      <c r="R14" s="4">
        <f t="shared" si="8"/>
        <v>0.25</v>
      </c>
    </row>
    <row r="15" spans="2:18" x14ac:dyDescent="0.3">
      <c r="H15" s="1" t="s">
        <v>23</v>
      </c>
      <c r="I15" s="4">
        <f>I10-I9</f>
        <v>0</v>
      </c>
      <c r="J15" s="4">
        <f>J10-J9</f>
        <v>0.25</v>
      </c>
      <c r="K15" s="4">
        <f t="shared" ref="K15:M15" si="9">K10-K9</f>
        <v>0</v>
      </c>
      <c r="L15" s="4">
        <f t="shared" si="9"/>
        <v>0</v>
      </c>
      <c r="M15" s="4">
        <f t="shared" si="9"/>
        <v>0</v>
      </c>
      <c r="N15" s="4">
        <f>N10-N9</f>
        <v>0</v>
      </c>
      <c r="O15" s="4" t="e">
        <f>O10-O9</f>
        <v>#NUM!</v>
      </c>
      <c r="P15" s="4">
        <f t="shared" ref="P15:R15" si="10">P10-P9</f>
        <v>0</v>
      </c>
      <c r="Q15" s="4">
        <f t="shared" si="10"/>
        <v>0</v>
      </c>
      <c r="R15" s="4">
        <f t="shared" si="10"/>
        <v>0.25</v>
      </c>
    </row>
    <row r="16" spans="2:18" x14ac:dyDescent="0.3">
      <c r="H16" s="5" t="s">
        <v>24</v>
      </c>
      <c r="I16" s="4">
        <v>0.5</v>
      </c>
      <c r="J16" s="4">
        <v>1.5</v>
      </c>
      <c r="K16" s="4">
        <v>2.5</v>
      </c>
      <c r="L16" s="4">
        <v>3.5</v>
      </c>
      <c r="M16" s="4">
        <v>4.5</v>
      </c>
      <c r="N16" s="4">
        <v>5.5</v>
      </c>
      <c r="O16" s="4">
        <v>6.5</v>
      </c>
      <c r="P16" s="4">
        <v>7.5</v>
      </c>
      <c r="Q16" s="4">
        <v>8.5</v>
      </c>
      <c r="R16" s="4">
        <v>9.5</v>
      </c>
    </row>
  </sheetData>
  <mergeCells count="1">
    <mergeCell ref="H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115" zoomScaleNormal="115" workbookViewId="0">
      <selection activeCell="N11" sqref="N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Florian Uhde</cp:lastModifiedBy>
  <dcterms:created xsi:type="dcterms:W3CDTF">2014-02-17T14:31:31Z</dcterms:created>
  <dcterms:modified xsi:type="dcterms:W3CDTF">2014-02-25T09:56:40Z</dcterms:modified>
</cp:coreProperties>
</file>