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c5db465e8a41fc6/Desktop/EPICODE/Corso/Week 2/"/>
    </mc:Choice>
  </mc:AlternateContent>
  <xr:revisionPtr revIDLastSave="239" documentId="8_{010D0142-5331-4A87-9657-1FB0AA076EFF}" xr6:coauthVersionLast="47" xr6:coauthVersionMax="47" xr10:uidLastSave="{2B2A7A7E-2725-4971-B698-D6D660B08CC7}"/>
  <bookViews>
    <workbookView xWindow="-110" yWindow="-110" windowWidth="21820" windowHeight="13900" xr2:uid="{00000000-000D-0000-FFFF-FFFF00000000}"/>
  </bookViews>
  <sheets>
    <sheet name="Prodotti" sheetId="1" r:id="rId1"/>
  </sheets>
  <definedNames>
    <definedName name="_xlnm._FilterDatabase" localSheetId="0" hidden="1">Prodotti!$N$13:$P$23</definedName>
    <definedName name="Azienda">Prodotti!$A$2:$A$11</definedName>
    <definedName name="Prezzo">Prodotti!$D$2:$D$11</definedName>
    <definedName name="_xlnm.Print_Area" localSheetId="0">Prodotti!$A$1:$E$58,Prodotti!$F$12:$J$43</definedName>
    <definedName name="Prodotto">Prodotti!$B$2:$B$11</definedName>
    <definedName name="Quantità">Prodotti!$C$2:$C$11</definedName>
    <definedName name="Totale">Prodotti!$E$2:$E$11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L3" i="1" s="1"/>
  <c r="I2" i="1"/>
  <c r="I3" i="1"/>
  <c r="I4" i="1"/>
  <c r="I5" i="1"/>
  <c r="E9" i="1"/>
  <c r="E7" i="1"/>
  <c r="E11" i="1"/>
  <c r="E8" i="1"/>
  <c r="E3" i="1"/>
  <c r="E6" i="1"/>
  <c r="E4" i="1"/>
  <c r="E5" i="1"/>
  <c r="E10" i="1"/>
  <c r="H2" i="1" l="1"/>
  <c r="L10" i="1"/>
  <c r="L7" i="1"/>
  <c r="L11" i="1"/>
  <c r="L9" i="1"/>
  <c r="L8" i="1"/>
  <c r="L6" i="1"/>
  <c r="L2" i="1"/>
  <c r="L5" i="1"/>
  <c r="L4" i="1"/>
  <c r="H5" i="1"/>
  <c r="H4" i="1"/>
  <c r="H3" i="1"/>
</calcChain>
</file>

<file path=xl/sharedStrings.xml><?xml version="1.0" encoding="utf-8"?>
<sst xmlns="http://schemas.openxmlformats.org/spreadsheetml/2006/main" count="61" uniqueCount="19">
  <si>
    <t>Azienda</t>
  </si>
  <si>
    <t>Prodotto</t>
  </si>
  <si>
    <t>Quantità</t>
  </si>
  <si>
    <t>Prezzo</t>
  </si>
  <si>
    <t>Totale</t>
  </si>
  <si>
    <t>Tech Innovations Ltd.</t>
  </si>
  <si>
    <t>Tecnologia</t>
  </si>
  <si>
    <t>Cibo</t>
  </si>
  <si>
    <t>SolarTech Solutions</t>
  </si>
  <si>
    <t>Pannelli</t>
  </si>
  <si>
    <t>Quanti</t>
  </si>
  <si>
    <t>Infinito</t>
  </si>
  <si>
    <t>AquaLux Dynamics</t>
  </si>
  <si>
    <t>Crema</t>
  </si>
  <si>
    <t>Acqua</t>
  </si>
  <si>
    <t>Orizzonte</t>
  </si>
  <si>
    <t>Pianeta</t>
  </si>
  <si>
    <t>EcoVibe Solutions</t>
  </si>
  <si>
    <t>Vibrazione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</si>
</sst>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€-2]\ #,##0.00;[Red]\-[$€-2]\ #,##0.00"/>
    <numFmt numFmtId="165" formatCode="[$€-2]\ #,##0;[Red]\-[$€-2]\ #,##0"/>
  </numFmts>
  <fonts count="6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b/>
      <sz val="11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164" fontId="4" fillId="0" borderId="1" xfId="0" applyNumberFormat="1" applyFont="1" applyBorder="1"/>
    <xf numFmtId="0" fontId="3" fillId="0" borderId="1" xfId="0" applyFont="1" applyBorder="1"/>
    <xf numFmtId="0" fontId="5" fillId="0" borderId="1" xfId="0" applyFon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5" fontId="4" fillId="0" borderId="3" xfId="0" applyNumberFormat="1" applyFont="1" applyBorder="1"/>
    <xf numFmtId="165" fontId="4" fillId="0" borderId="7" xfId="0" applyNumberFormat="1" applyFont="1" applyBorder="1"/>
    <xf numFmtId="0" fontId="0" fillId="0" borderId="8" xfId="0" applyBorder="1"/>
    <xf numFmtId="1" fontId="4" fillId="0" borderId="0" xfId="0" applyNumberFormat="1" applyFont="1"/>
  </cellXfs>
  <cellStyles count="1"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165" formatCode="[$€-2]\ #,##0;[Red]\-[$€-2]\ #,##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165" formatCode="[$€-2]\ #,##0;[Red]\-[$€-2]\ #,##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[$€-2]\ #,##0.00;[Red]\-[$€-2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[$€-2]\ #,##0.00;[Red]\-[$€-2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Spese totali per prodotto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Prodotti!$B$2:$B$11</c:f>
              <c:strCache>
                <c:ptCount val="10"/>
                <c:pt idx="0">
                  <c:v>Crema</c:v>
                </c:pt>
                <c:pt idx="1">
                  <c:v>Acqua</c:v>
                </c:pt>
                <c:pt idx="2">
                  <c:v>Pianeta</c:v>
                </c:pt>
                <c:pt idx="3">
                  <c:v>Vibrazione</c:v>
                </c:pt>
                <c:pt idx="4">
                  <c:v>Orizzonte</c:v>
                </c:pt>
                <c:pt idx="5">
                  <c:v>Pannelli</c:v>
                </c:pt>
                <c:pt idx="6">
                  <c:v>Infinito</c:v>
                </c:pt>
                <c:pt idx="7">
                  <c:v>Cibo</c:v>
                </c:pt>
                <c:pt idx="8">
                  <c:v>Tecnologia</c:v>
                </c:pt>
                <c:pt idx="9">
                  <c:v>Quanti</c:v>
                </c:pt>
              </c:strCache>
            </c:strRef>
          </c:cat>
          <c:val>
            <c:numRef>
              <c:f>Prodotti!$E$2:$E$11</c:f>
              <c:numCache>
                <c:formatCode>[$€-2]\ #,##0.00;[Red]\-[$€-2]\ #,##0.00</c:formatCode>
                <c:ptCount val="10"/>
                <c:pt idx="0">
                  <c:v>13125</c:v>
                </c:pt>
                <c:pt idx="1">
                  <c:v>12600</c:v>
                </c:pt>
                <c:pt idx="2">
                  <c:v>12000</c:v>
                </c:pt>
                <c:pt idx="3">
                  <c:v>13500</c:v>
                </c:pt>
                <c:pt idx="4">
                  <c:v>11550</c:v>
                </c:pt>
                <c:pt idx="5">
                  <c:v>9800</c:v>
                </c:pt>
                <c:pt idx="6">
                  <c:v>9750</c:v>
                </c:pt>
                <c:pt idx="7">
                  <c:v>10200</c:v>
                </c:pt>
                <c:pt idx="8">
                  <c:v>7875</c:v>
                </c:pt>
                <c:pt idx="9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AB-492C-8B1E-4AA45FF36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7598319"/>
        <c:axId val="53760983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Prodotti!$C$1</c15:sqref>
                        </c15:formulaRef>
                      </c:ext>
                    </c:extLst>
                    <c:strCache>
                      <c:ptCount val="1"/>
                      <c:pt idx="0">
                        <c:v>Quantità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Prodotti!$B$2:$B$11</c15:sqref>
                        </c15:formulaRef>
                      </c:ext>
                    </c:extLst>
                    <c:strCache>
                      <c:ptCount val="10"/>
                      <c:pt idx="0">
                        <c:v>Crema</c:v>
                      </c:pt>
                      <c:pt idx="1">
                        <c:v>Acqua</c:v>
                      </c:pt>
                      <c:pt idx="2">
                        <c:v>Pianeta</c:v>
                      </c:pt>
                      <c:pt idx="3">
                        <c:v>Vibrazione</c:v>
                      </c:pt>
                      <c:pt idx="4">
                        <c:v>Orizzonte</c:v>
                      </c:pt>
                      <c:pt idx="5">
                        <c:v>Pannelli</c:v>
                      </c:pt>
                      <c:pt idx="6">
                        <c:v>Infinito</c:v>
                      </c:pt>
                      <c:pt idx="7">
                        <c:v>Cibo</c:v>
                      </c:pt>
                      <c:pt idx="8">
                        <c:v>Tecnologia</c:v>
                      </c:pt>
                      <c:pt idx="9">
                        <c:v>Quanti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Prodotti!$C$2:$C$11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700</c:v>
                      </c:pt>
                      <c:pt idx="1">
                        <c:v>900</c:v>
                      </c:pt>
                      <c:pt idx="2">
                        <c:v>600</c:v>
                      </c:pt>
                      <c:pt idx="3">
                        <c:v>1000</c:v>
                      </c:pt>
                      <c:pt idx="4">
                        <c:v>1100</c:v>
                      </c:pt>
                      <c:pt idx="5">
                        <c:v>800</c:v>
                      </c:pt>
                      <c:pt idx="6">
                        <c:v>1500</c:v>
                      </c:pt>
                      <c:pt idx="7">
                        <c:v>1200</c:v>
                      </c:pt>
                      <c:pt idx="8">
                        <c:v>500</c:v>
                      </c:pt>
                      <c:pt idx="9">
                        <c:v>300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AAB-492C-8B1E-4AA45FF3633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Prodotti!$D$1</c15:sqref>
                        </c15:formulaRef>
                      </c:ext>
                    </c:extLst>
                    <c:strCache>
                      <c:ptCount val="1"/>
                      <c:pt idx="0">
                        <c:v>Prezzo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Prodotti!$B$2:$B$11</c15:sqref>
                        </c15:formulaRef>
                      </c:ext>
                    </c:extLst>
                    <c:strCache>
                      <c:ptCount val="10"/>
                      <c:pt idx="0">
                        <c:v>Crema</c:v>
                      </c:pt>
                      <c:pt idx="1">
                        <c:v>Acqua</c:v>
                      </c:pt>
                      <c:pt idx="2">
                        <c:v>Pianeta</c:v>
                      </c:pt>
                      <c:pt idx="3">
                        <c:v>Vibrazione</c:v>
                      </c:pt>
                      <c:pt idx="4">
                        <c:v>Orizzonte</c:v>
                      </c:pt>
                      <c:pt idx="5">
                        <c:v>Pannelli</c:v>
                      </c:pt>
                      <c:pt idx="6">
                        <c:v>Infinito</c:v>
                      </c:pt>
                      <c:pt idx="7">
                        <c:v>Cibo</c:v>
                      </c:pt>
                      <c:pt idx="8">
                        <c:v>Tecnologia</c:v>
                      </c:pt>
                      <c:pt idx="9">
                        <c:v>Quanti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Prodotti!$D$2:$D$11</c15:sqref>
                        </c15:formulaRef>
                      </c:ext>
                    </c:extLst>
                    <c:numCache>
                      <c:formatCode>[$€-2]\ #,##0.00;[Red]\-[$€-2]\ #,##0.00</c:formatCode>
                      <c:ptCount val="10"/>
                      <c:pt idx="0">
                        <c:v>18.75</c:v>
                      </c:pt>
                      <c:pt idx="1">
                        <c:v>14</c:v>
                      </c:pt>
                      <c:pt idx="2">
                        <c:v>20</c:v>
                      </c:pt>
                      <c:pt idx="3">
                        <c:v>13.5</c:v>
                      </c:pt>
                      <c:pt idx="4">
                        <c:v>10.5</c:v>
                      </c:pt>
                      <c:pt idx="5">
                        <c:v>12.25</c:v>
                      </c:pt>
                      <c:pt idx="6">
                        <c:v>6.5</c:v>
                      </c:pt>
                      <c:pt idx="7">
                        <c:v>8.5</c:v>
                      </c:pt>
                      <c:pt idx="8">
                        <c:v>15.75</c:v>
                      </c:pt>
                      <c:pt idx="9">
                        <c:v>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AAB-492C-8B1E-4AA45FF3633C}"/>
                  </c:ext>
                </c:extLst>
              </c15:ser>
            </c15:filteredBarSeries>
          </c:ext>
        </c:extLst>
      </c:barChart>
      <c:catAx>
        <c:axId val="53759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609839"/>
        <c:crosses val="autoZero"/>
        <c:auto val="1"/>
        <c:lblAlgn val="ctr"/>
        <c:lblOffset val="100"/>
        <c:noMultiLvlLbl val="0"/>
      </c:catAx>
      <c:valAx>
        <c:axId val="537609839"/>
        <c:scaling>
          <c:orientation val="minMax"/>
        </c:scaling>
        <c:delete val="0"/>
        <c:axPos val="l"/>
        <c:numFmt formatCode="[$€-2]\ #,##0;[Red]\-[$€-2]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98319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4803149606299213" l="0.70866141732283472" r="0.70866141732283472" t="0.74803149606299213" header="0.31496062992125984" footer="0.31496062992125984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Spese</a:t>
            </a:r>
            <a:r>
              <a:rPr lang="en-US" sz="1200" baseline="0"/>
              <a:t> totali per azienda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580664916885389"/>
          <c:y val="0.16712962962962963"/>
          <c:w val="0.62483223972003499"/>
          <c:h val="0.6281273694954797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Prodotti!$H$1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Prodotti!$G$2:$G$5</c:f>
              <c:strCache>
                <c:ptCount val="4"/>
                <c:pt idx="0">
                  <c:v>AquaLux Dynamics</c:v>
                </c:pt>
                <c:pt idx="1">
                  <c:v>SolarTech Solutions</c:v>
                </c:pt>
                <c:pt idx="2">
                  <c:v>Tech Innovations Ltd.</c:v>
                </c:pt>
                <c:pt idx="3">
                  <c:v>EcoVibe Solutions</c:v>
                </c:pt>
              </c:strCache>
            </c:strRef>
          </c:cat>
          <c:val>
            <c:numRef>
              <c:f>Prodotti!$H$2:$H$5</c:f>
              <c:numCache>
                <c:formatCode>[$€-2]\ #,##0;[Red]\-[$€-2]\ #,##0</c:formatCode>
                <c:ptCount val="4"/>
                <c:pt idx="0">
                  <c:v>37725</c:v>
                </c:pt>
                <c:pt idx="1">
                  <c:v>31100</c:v>
                </c:pt>
                <c:pt idx="2">
                  <c:v>25575</c:v>
                </c:pt>
                <c:pt idx="3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FA-4823-B959-C643D0D660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37669839"/>
        <c:axId val="537661679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Prodotti!$I$1</c15:sqref>
                        </c15:formulaRef>
                      </c:ext>
                    </c:extLst>
                    <c:strCache>
                      <c:ptCount val="1"/>
                      <c:pt idx="0">
                        <c:v>Quantità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 w="19050">
                    <a:solidFill>
                      <a:schemeClr val="lt1"/>
                    </a:solidFill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Prodotti!$G$2:$G$5</c15:sqref>
                        </c15:formulaRef>
                      </c:ext>
                    </c:extLst>
                    <c:strCache>
                      <c:ptCount val="4"/>
                      <c:pt idx="0">
                        <c:v>AquaLux Dynamics</c:v>
                      </c:pt>
                      <c:pt idx="1">
                        <c:v>SolarTech Solutions</c:v>
                      </c:pt>
                      <c:pt idx="2">
                        <c:v>Tech Innovations Ltd.</c:v>
                      </c:pt>
                      <c:pt idx="3">
                        <c:v>EcoVibe Solutions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Prodotti!$I$2:$I$5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>
                        <c:v>2200</c:v>
                      </c:pt>
                      <c:pt idx="1">
                        <c:v>3400</c:v>
                      </c:pt>
                      <c:pt idx="2">
                        <c:v>2000</c:v>
                      </c:pt>
                      <c:pt idx="3">
                        <c:v>1000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5E3-4424-9345-6ED9B9AD8F4C}"/>
                  </c:ext>
                </c:extLst>
              </c15:ser>
            </c15:filteredBarSeries>
          </c:ext>
        </c:extLst>
      </c:barChart>
      <c:valAx>
        <c:axId val="537661679"/>
        <c:scaling>
          <c:orientation val="minMax"/>
        </c:scaling>
        <c:delete val="1"/>
        <c:axPos val="b"/>
        <c:numFmt formatCode="[$€-2]\ #,##0;[Red]\-[$€-2]\ #,##0" sourceLinked="1"/>
        <c:majorTickMark val="out"/>
        <c:minorTickMark val="none"/>
        <c:tickLblPos val="nextTo"/>
        <c:crossAx val="537669839"/>
        <c:crosses val="autoZero"/>
        <c:crossBetween val="between"/>
      </c:valAx>
      <c:catAx>
        <c:axId val="53766983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6616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Spese totali per azienda/prodotto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Prodotti!$P$1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Prodotti!$N$2:$O$11</c:f>
              <c:multiLvlStrCache>
                <c:ptCount val="10"/>
                <c:lvl>
                  <c:pt idx="0">
                    <c:v>Crema</c:v>
                  </c:pt>
                  <c:pt idx="1">
                    <c:v>Acqua</c:v>
                  </c:pt>
                  <c:pt idx="2">
                    <c:v>Pianeta</c:v>
                  </c:pt>
                  <c:pt idx="3">
                    <c:v>Vibrazione</c:v>
                  </c:pt>
                  <c:pt idx="4">
                    <c:v>Orizzonte</c:v>
                  </c:pt>
                  <c:pt idx="5">
                    <c:v>Pannelli</c:v>
                  </c:pt>
                  <c:pt idx="6">
                    <c:v>Infinito</c:v>
                  </c:pt>
                  <c:pt idx="7">
                    <c:v>Cibo</c:v>
                  </c:pt>
                  <c:pt idx="8">
                    <c:v>Tecnologia</c:v>
                  </c:pt>
                  <c:pt idx="9">
                    <c:v>Quanti</c:v>
                  </c:pt>
                </c:lvl>
                <c:lvl>
                  <c:pt idx="0">
                    <c:v>AquaLux Dynamics</c:v>
                  </c:pt>
                  <c:pt idx="3">
                    <c:v>EcoVibe Solutions</c:v>
                  </c:pt>
                  <c:pt idx="4">
                    <c:v>SolarTech Solutions</c:v>
                  </c:pt>
                  <c:pt idx="7">
                    <c:v>Tech Innovations Ltd.</c:v>
                  </c:pt>
                </c:lvl>
              </c:multiLvlStrCache>
            </c:multiLvlStrRef>
          </c:cat>
          <c:val>
            <c:numRef>
              <c:f>Prodotti!$P$2:$P$11</c:f>
              <c:numCache>
                <c:formatCode>[$€-2]\ #,##0.00;[Red]\-[$€-2]\ #,##0.00</c:formatCode>
                <c:ptCount val="10"/>
                <c:pt idx="0">
                  <c:v>246093.75</c:v>
                </c:pt>
                <c:pt idx="1">
                  <c:v>183750</c:v>
                </c:pt>
                <c:pt idx="2">
                  <c:v>262500</c:v>
                </c:pt>
                <c:pt idx="3">
                  <c:v>177187.5</c:v>
                </c:pt>
                <c:pt idx="4">
                  <c:v>137812.5</c:v>
                </c:pt>
                <c:pt idx="5">
                  <c:v>160781.25</c:v>
                </c:pt>
                <c:pt idx="6">
                  <c:v>85312.5</c:v>
                </c:pt>
                <c:pt idx="7">
                  <c:v>111562.5</c:v>
                </c:pt>
                <c:pt idx="8">
                  <c:v>206718.75</c:v>
                </c:pt>
                <c:pt idx="9">
                  <c:v>328125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5F-4659-9B5F-0AFC60D34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617039"/>
        <c:axId val="537623279"/>
      </c:barChart>
      <c:catAx>
        <c:axId val="53761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623279"/>
        <c:crosses val="autoZero"/>
        <c:auto val="1"/>
        <c:lblAlgn val="ctr"/>
        <c:lblOffset val="100"/>
        <c:noMultiLvlLbl val="0"/>
      </c:catAx>
      <c:valAx>
        <c:axId val="53762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€-2]\ #,##0;[Red]\-[$€-2]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61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4803149606299213" l="0.70866141732283472" r="0.70866141732283472" t="0.74803149606299213" header="0.31496062992125984" footer="0.31496062992125984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Spese totali per azienda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Prodotti!$H$1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E4-454D-8D1A-803AF2615EA6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ACC-4835-984B-EFE20DDCFB66}"/>
              </c:ext>
            </c:extLst>
          </c:dPt>
          <c:dPt>
            <c:idx val="2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ACC-4835-984B-EFE20DDCFB66}"/>
              </c:ext>
            </c:extLst>
          </c:dPt>
          <c:dPt>
            <c:idx val="3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ACC-4835-984B-EFE20DDCFB6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Prodotti!$G$2:$G$5</c:f>
              <c:strCache>
                <c:ptCount val="4"/>
                <c:pt idx="0">
                  <c:v>AquaLux Dynamics</c:v>
                </c:pt>
                <c:pt idx="1">
                  <c:v>SolarTech Solutions</c:v>
                </c:pt>
                <c:pt idx="2">
                  <c:v>Tech Innovations Ltd.</c:v>
                </c:pt>
                <c:pt idx="3">
                  <c:v>EcoVibe Solutions</c:v>
                </c:pt>
              </c:strCache>
            </c:strRef>
          </c:cat>
          <c:val>
            <c:numRef>
              <c:f>Prodotti!$H$2:$H$5</c:f>
              <c:numCache>
                <c:formatCode>[$€-2]\ #,##0;[Red]\-[$€-2]\ #,##0</c:formatCode>
                <c:ptCount val="4"/>
                <c:pt idx="0">
                  <c:v>37725</c:v>
                </c:pt>
                <c:pt idx="1">
                  <c:v>31100</c:v>
                </c:pt>
                <c:pt idx="2">
                  <c:v>25575</c:v>
                </c:pt>
                <c:pt idx="3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C-4835-984B-EFE20DDCFB66}"/>
            </c:ext>
          </c:extLst>
        </c:ser>
        <c:ser>
          <c:idx val="1"/>
          <c:order val="1"/>
          <c:tx>
            <c:strRef>
              <c:f>Prodotti!$I$1</c:f>
              <c:strCache>
                <c:ptCount val="1"/>
                <c:pt idx="0">
                  <c:v>Quantità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81-4BA2-B460-C2CEFA40DC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981-4BA2-B460-C2CEFA40DCF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981-4BA2-B460-C2CEFA40DCF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981-4BA2-B460-C2CEFA40DC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Prodotti!$G$2:$G$5</c:f>
              <c:strCache>
                <c:ptCount val="4"/>
                <c:pt idx="0">
                  <c:v>AquaLux Dynamics</c:v>
                </c:pt>
                <c:pt idx="1">
                  <c:v>SolarTech Solutions</c:v>
                </c:pt>
                <c:pt idx="2">
                  <c:v>Tech Innovations Ltd.</c:v>
                </c:pt>
                <c:pt idx="3">
                  <c:v>EcoVibe Solutions</c:v>
                </c:pt>
              </c:strCache>
            </c:strRef>
          </c:cat>
          <c:val>
            <c:numRef>
              <c:f>Prodotti!$I$2:$I$5</c:f>
              <c:numCache>
                <c:formatCode>0</c:formatCode>
                <c:ptCount val="4"/>
                <c:pt idx="0">
                  <c:v>2200</c:v>
                </c:pt>
                <c:pt idx="1">
                  <c:v>3400</c:v>
                </c:pt>
                <c:pt idx="2">
                  <c:v>2000</c:v>
                </c:pt>
                <c:pt idx="3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301-49AE-BEF9-7FD007B6B5B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differentFirst="1">
      <c:oddHeader>&amp;C&amp;D</c:oddHeader>
      <c:oddFooter>&amp;L&amp;P</c:oddFooter>
      <c:firstHeader>&amp;CSpese recenti</c:firstHeader>
    </c:headerFooter>
    <c:pageMargins b="0.74803149606299213" l="0.70866141732283472" r="0.70866141732283472" t="0.74803149606299213" header="0.31496062992125984" footer="0.31496062992125984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Relazione</a:t>
            </a:r>
            <a:r>
              <a:rPr lang="en-GB" baseline="0"/>
              <a:t> tra quantità vendute e spese totali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Prodotti!$H$1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Prodotti!$G$2:$G$5</c:f>
              <c:strCache>
                <c:ptCount val="4"/>
                <c:pt idx="0">
                  <c:v>AquaLux Dynamics</c:v>
                </c:pt>
                <c:pt idx="1">
                  <c:v>SolarTech Solutions</c:v>
                </c:pt>
                <c:pt idx="2">
                  <c:v>Tech Innovations Ltd.</c:v>
                </c:pt>
                <c:pt idx="3">
                  <c:v>EcoVibe Solutions</c:v>
                </c:pt>
              </c:strCache>
            </c:strRef>
          </c:cat>
          <c:val>
            <c:numRef>
              <c:f>Prodotti!$H$2:$H$5</c:f>
              <c:numCache>
                <c:formatCode>[$€-2]\ #,##0;[Red]\-[$€-2]\ #,##0</c:formatCode>
                <c:ptCount val="4"/>
                <c:pt idx="0">
                  <c:v>37725</c:v>
                </c:pt>
                <c:pt idx="1">
                  <c:v>31100</c:v>
                </c:pt>
                <c:pt idx="2">
                  <c:v>25575</c:v>
                </c:pt>
                <c:pt idx="3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2-409F-9B83-C70C1DA61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0974384"/>
        <c:axId val="1170975824"/>
      </c:barChart>
      <c:lineChart>
        <c:grouping val="standard"/>
        <c:varyColors val="0"/>
        <c:ser>
          <c:idx val="1"/>
          <c:order val="1"/>
          <c:tx>
            <c:strRef>
              <c:f>Prodotti!$I$1</c:f>
              <c:strCache>
                <c:ptCount val="1"/>
                <c:pt idx="0">
                  <c:v>Quantità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Prodotti!$G$2:$G$5</c:f>
              <c:strCache>
                <c:ptCount val="4"/>
                <c:pt idx="0">
                  <c:v>AquaLux Dynamics</c:v>
                </c:pt>
                <c:pt idx="1">
                  <c:v>SolarTech Solutions</c:v>
                </c:pt>
                <c:pt idx="2">
                  <c:v>Tech Innovations Ltd.</c:v>
                </c:pt>
                <c:pt idx="3">
                  <c:v>EcoVibe Solutions</c:v>
                </c:pt>
              </c:strCache>
            </c:strRef>
          </c:cat>
          <c:val>
            <c:numRef>
              <c:f>Prodotti!$I$2:$I$5</c:f>
              <c:numCache>
                <c:formatCode>0</c:formatCode>
                <c:ptCount val="4"/>
                <c:pt idx="0">
                  <c:v>2200</c:v>
                </c:pt>
                <c:pt idx="1">
                  <c:v>3400</c:v>
                </c:pt>
                <c:pt idx="2">
                  <c:v>2000</c:v>
                </c:pt>
                <c:pt idx="3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02-409F-9B83-C70C1DA61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2548464"/>
        <c:axId val="1302547984"/>
      </c:lineChart>
      <c:catAx>
        <c:axId val="117097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975824"/>
        <c:crosses val="autoZero"/>
        <c:auto val="1"/>
        <c:lblAlgn val="ctr"/>
        <c:lblOffset val="100"/>
        <c:noMultiLvlLbl val="0"/>
      </c:catAx>
      <c:valAx>
        <c:axId val="1170975824"/>
        <c:scaling>
          <c:orientation val="minMax"/>
        </c:scaling>
        <c:delete val="0"/>
        <c:axPos val="l"/>
        <c:numFmt formatCode="[$€-2]\ #,##0;[Red]\-[$€-2]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974384"/>
        <c:crosses val="autoZero"/>
        <c:crossBetween val="between"/>
      </c:valAx>
      <c:valAx>
        <c:axId val="1302547984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548464"/>
        <c:crosses val="max"/>
        <c:crossBetween val="between"/>
      </c:valAx>
      <c:catAx>
        <c:axId val="1302548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2547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160214</xdr:colOff>
      <xdr:row>11</xdr:row>
      <xdr:rowOff>111577</xdr:rowOff>
    </xdr:from>
    <xdr:to>
      <xdr:col>9</xdr:col>
      <xdr:colOff>1009214</xdr:colOff>
      <xdr:row>25</xdr:row>
      <xdr:rowOff>197577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51CB75-062F-A90E-20DF-5A0CECE5E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102714</xdr:colOff>
      <xdr:row>26</xdr:row>
      <xdr:rowOff>163284</xdr:rowOff>
    </xdr:from>
    <xdr:to>
      <xdr:col>4</xdr:col>
      <xdr:colOff>307643</xdr:colOff>
      <xdr:row>41</xdr:row>
      <xdr:rowOff>49712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21AE0B8-6CAC-9C80-B4F6-238AC2D49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163288</xdr:colOff>
      <xdr:row>26</xdr:row>
      <xdr:rowOff>120647</xdr:rowOff>
    </xdr:from>
    <xdr:to>
      <xdr:col>9</xdr:col>
      <xdr:colOff>1012288</xdr:colOff>
      <xdr:row>41</xdr:row>
      <xdr:rowOff>7075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8948ABF-70EE-3ED1-37E1-FB9FD06A1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108860</xdr:colOff>
      <xdr:row>11</xdr:row>
      <xdr:rowOff>166003</xdr:rowOff>
    </xdr:from>
    <xdr:to>
      <xdr:col>4</xdr:col>
      <xdr:colOff>313789</xdr:colOff>
      <xdr:row>26</xdr:row>
      <xdr:rowOff>52432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FBFE03-BFC6-3144-D836-1582940C1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99785</xdr:colOff>
      <xdr:row>41</xdr:row>
      <xdr:rowOff>175077</xdr:rowOff>
    </xdr:from>
    <xdr:to>
      <xdr:col>4</xdr:col>
      <xdr:colOff>304714</xdr:colOff>
      <xdr:row>56</xdr:row>
      <xdr:rowOff>61506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029883-2611-900E-7E59-39A152E6D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10A2C4-35DA-4F64-9531-32D235AD0CE0}" name="db" displayName="db" ref="A1:E11" totalsRowShown="0" headerRowDxfId="19" dataDxfId="18">
  <autoFilter ref="A1:E11" xr:uid="{00000000-0001-0000-0000-000000000000}"/>
  <sortState xmlns:xlrd2="http://schemas.microsoft.com/office/spreadsheetml/2017/richdata2" ref="A2:E11">
    <sortCondition ref="A1:A11"/>
  </sortState>
  <tableColumns count="5">
    <tableColumn id="1" xr3:uid="{5988816F-D2ED-4043-9ABD-92BE286F7257}" name="Azienda" dataDxfId="17"/>
    <tableColumn id="2" xr3:uid="{D33553BA-04CF-4122-AAAE-99952CC80AE9}" name="Prodotto" dataDxfId="16"/>
    <tableColumn id="3" xr3:uid="{7BEDF7AE-9DEB-49DD-B442-5B8293D33392}" name="Quantità" dataDxfId="15"/>
    <tableColumn id="4" xr3:uid="{835E72B3-72B2-4992-B0D4-0581669C099B}" name="Prezzo" dataDxfId="14"/>
    <tableColumn id="5" xr3:uid="{6ACBFBD3-B088-4583-B9F9-5743CDF6CEC4}" name="Totale" dataDxfId="13">
      <calculatedColumnFormula>D2*C2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D63C274-632E-4170-B017-A2E861A2AAD4}" name="prodotto_tot" displayName="prodotto_tot" ref="K1:L11" totalsRowShown="0" headerRowDxfId="12" headerRowBorderDxfId="11" tableBorderDxfId="10" totalsRowBorderDxfId="9">
  <autoFilter ref="K1:L11" xr:uid="{ED63C274-632E-4170-B017-A2E861A2AAD4}"/>
  <sortState xmlns:xlrd2="http://schemas.microsoft.com/office/spreadsheetml/2017/richdata2" ref="K2:L11">
    <sortCondition descending="1" ref="L1:L11"/>
  </sortState>
  <tableColumns count="2">
    <tableColumn id="1" xr3:uid="{F91B43A3-2E3A-48F5-BE4C-A722761B2BF0}" name="Prodotto" dataDxfId="8"/>
    <tableColumn id="2" xr3:uid="{CB210699-E502-43D0-A43E-907D0B5928B5}" name="Totale" dataDxfId="7">
      <calculatedColumnFormula>SUMIF(Prodotto,K2,Totale)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1E92796-C1C0-4CF4-A4FE-3A1A4B14F666}" name="azienda_tot" displayName="azienda_tot" ref="G1:I5" totalsRowShown="0" headerRowDxfId="6" headerRowBorderDxfId="5" tableBorderDxfId="4" totalsRowBorderDxfId="3">
  <autoFilter ref="G1:I5" xr:uid="{C1E92796-C1C0-4CF4-A4FE-3A1A4B14F666}"/>
  <sortState xmlns:xlrd2="http://schemas.microsoft.com/office/spreadsheetml/2017/richdata2" ref="G2:H5">
    <sortCondition descending="1" ref="H1:H5"/>
  </sortState>
  <tableColumns count="3">
    <tableColumn id="1" xr3:uid="{4289DFFD-1EF1-4A46-8EAD-ABE0DB9F32E4}" name="Azienda" dataDxfId="2"/>
    <tableColumn id="2" xr3:uid="{1E0E346F-31A7-474E-B1A1-4738825CF0AC}" name="Totale" dataDxfId="1">
      <calculatedColumnFormula>SUMIF(Azienda,G2,Totale)</calculatedColumnFormula>
    </tableColumn>
    <tableColumn id="4" xr3:uid="{EB8F9D3E-528E-4883-916E-A02994A6B11A}" name="Quantità" dataDxfId="0">
      <calculatedColumnFormula>SUMIF(Azienda,azienda_tot[[#This Row],[Azienda]],Quantità)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1"/>
  <sheetViews>
    <sheetView showGridLines="0" tabSelected="1" zoomScale="70" zoomScaleNormal="70" zoomScalePageLayoutView="52" workbookViewId="0">
      <selection activeCell="G43" sqref="G43"/>
    </sheetView>
  </sheetViews>
  <sheetFormatPr defaultColWidth="12.6328125" defaultRowHeight="15.75" customHeight="1" x14ac:dyDescent="0.25"/>
  <cols>
    <col min="1" max="1" width="19.7265625" customWidth="1"/>
    <col min="2" max="5" width="16.54296875" customWidth="1"/>
    <col min="6" max="6" width="12.6328125" customWidth="1"/>
    <col min="7" max="7" width="21.6328125" bestFit="1" customWidth="1"/>
    <col min="8" max="8" width="12.90625" bestFit="1" customWidth="1"/>
    <col min="9" max="9" width="12.90625" customWidth="1"/>
    <col min="10" max="10" width="16.54296875" bestFit="1" customWidth="1"/>
    <col min="11" max="11" width="18.36328125" bestFit="1" customWidth="1"/>
    <col min="12" max="12" width="19.7265625" bestFit="1" customWidth="1"/>
    <col min="13" max="13" width="11.453125" bestFit="1" customWidth="1"/>
    <col min="14" max="14" width="11.26953125" bestFit="1" customWidth="1"/>
    <col min="15" max="15" width="18.36328125" bestFit="1" customWidth="1"/>
    <col min="16" max="16" width="11.6328125" bestFit="1" customWidth="1"/>
    <col min="17" max="17" width="18.36328125" bestFit="1" customWidth="1"/>
    <col min="18" max="18" width="14.08984375" bestFit="1" customWidth="1"/>
    <col min="19" max="19" width="18.36328125" bestFit="1" customWidth="1"/>
    <col min="20" max="20" width="12.453125" bestFit="1" customWidth="1"/>
    <col min="21" max="21" width="17.453125" bestFit="1" customWidth="1"/>
    <col min="22" max="22" width="12.08984375" bestFit="1" customWidth="1"/>
    <col min="23" max="23" width="19.7265625" bestFit="1" customWidth="1"/>
    <col min="24" max="24" width="11.453125" bestFit="1" customWidth="1"/>
    <col min="25" max="25" width="19.7265625" bestFit="1" customWidth="1"/>
    <col min="26" max="26" width="15.26953125" bestFit="1" customWidth="1"/>
    <col min="27" max="27" width="16.54296875" bestFit="1" customWidth="1"/>
    <col min="28" max="28" width="14.81640625" bestFit="1" customWidth="1"/>
    <col min="29" max="30" width="11.453125" bestFit="1" customWidth="1"/>
  </cols>
  <sheetData>
    <row r="1" spans="1:26" ht="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9" t="s">
        <v>0</v>
      </c>
      <c r="H1" s="10" t="s">
        <v>4</v>
      </c>
      <c r="I1" s="14" t="s">
        <v>2</v>
      </c>
      <c r="K1" s="9" t="s">
        <v>1</v>
      </c>
      <c r="L1" s="10" t="s">
        <v>4</v>
      </c>
      <c r="N1" s="6" t="s">
        <v>0</v>
      </c>
      <c r="O1" s="6" t="s">
        <v>1</v>
      </c>
      <c r="P1" s="6" t="s">
        <v>4</v>
      </c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2" t="s">
        <v>12</v>
      </c>
      <c r="B2" s="2" t="s">
        <v>13</v>
      </c>
      <c r="C2" s="2">
        <v>700</v>
      </c>
      <c r="D2" s="3">
        <v>18.75</v>
      </c>
      <c r="E2" s="4">
        <f>D2*C2</f>
        <v>13125</v>
      </c>
      <c r="F2" s="4"/>
      <c r="G2" s="8" t="s">
        <v>12</v>
      </c>
      <c r="H2" s="12">
        <f>SUMIF(Azienda,G2,Totale)</f>
        <v>37725</v>
      </c>
      <c r="I2" s="15">
        <f>SUMIF(Azienda,azienda_tot[[#This Row],[Azienda]],Quantità)</f>
        <v>2200</v>
      </c>
      <c r="K2" s="8" t="s">
        <v>18</v>
      </c>
      <c r="L2" s="12">
        <f t="shared" ref="L2:L11" si="0">SUMIF(Prodotto,K2,Totale)</f>
        <v>13500</v>
      </c>
      <c r="N2" s="7" t="s">
        <v>12</v>
      </c>
      <c r="O2" s="7" t="s">
        <v>13</v>
      </c>
      <c r="P2" s="5">
        <v>246093.75</v>
      </c>
    </row>
    <row r="3" spans="1:26" ht="15.75" customHeight="1" x14ac:dyDescent="0.25">
      <c r="A3" s="2" t="s">
        <v>12</v>
      </c>
      <c r="B3" s="2" t="s">
        <v>14</v>
      </c>
      <c r="C3" s="2">
        <v>900</v>
      </c>
      <c r="D3" s="3">
        <v>14</v>
      </c>
      <c r="E3" s="4">
        <f t="shared" ref="E3:E11" si="1">D3*C3</f>
        <v>12600</v>
      </c>
      <c r="F3" s="4"/>
      <c r="G3" s="8" t="s">
        <v>8</v>
      </c>
      <c r="H3" s="12">
        <f>SUMIF(Azienda,G3,Totale)</f>
        <v>31100</v>
      </c>
      <c r="I3" s="15">
        <f>SUMIF(Azienda,azienda_tot[[#This Row],[Azienda]],Quantità)</f>
        <v>3400</v>
      </c>
      <c r="K3" s="8" t="s">
        <v>13</v>
      </c>
      <c r="L3" s="12">
        <f t="shared" si="0"/>
        <v>13125</v>
      </c>
      <c r="N3" s="7"/>
      <c r="O3" s="7" t="s">
        <v>14</v>
      </c>
      <c r="P3" s="5">
        <v>183750</v>
      </c>
    </row>
    <row r="4" spans="1:26" ht="15.75" customHeight="1" x14ac:dyDescent="0.25">
      <c r="A4" s="2" t="s">
        <v>12</v>
      </c>
      <c r="B4" s="2" t="s">
        <v>16</v>
      </c>
      <c r="C4" s="2">
        <v>600</v>
      </c>
      <c r="D4" s="3">
        <v>20</v>
      </c>
      <c r="E4" s="4">
        <f t="shared" si="1"/>
        <v>12000</v>
      </c>
      <c r="F4" s="4"/>
      <c r="G4" s="8" t="s">
        <v>5</v>
      </c>
      <c r="H4" s="12">
        <f>SUMIF(Azienda,G4,Totale)</f>
        <v>25575</v>
      </c>
      <c r="I4" s="15">
        <f>SUMIF(Azienda,azienda_tot[[#This Row],[Azienda]],Quantità)</f>
        <v>2000</v>
      </c>
      <c r="K4" s="8" t="s">
        <v>14</v>
      </c>
      <c r="L4" s="12">
        <f t="shared" si="0"/>
        <v>12600</v>
      </c>
      <c r="N4" s="7"/>
      <c r="O4" s="7" t="s">
        <v>16</v>
      </c>
      <c r="P4" s="5">
        <v>262500</v>
      </c>
    </row>
    <row r="5" spans="1:26" ht="15.75" customHeight="1" x14ac:dyDescent="0.25">
      <c r="A5" s="2" t="s">
        <v>17</v>
      </c>
      <c r="B5" s="2" t="s">
        <v>18</v>
      </c>
      <c r="C5" s="2">
        <v>1000</v>
      </c>
      <c r="D5" s="3">
        <v>13.5</v>
      </c>
      <c r="E5" s="4">
        <f t="shared" si="1"/>
        <v>13500</v>
      </c>
      <c r="F5" s="4"/>
      <c r="G5" s="11" t="s">
        <v>17</v>
      </c>
      <c r="H5" s="13">
        <f>SUMIF(Azienda,G5,Totale)</f>
        <v>13500</v>
      </c>
      <c r="I5" s="15">
        <f>SUMIF(Azienda,azienda_tot[[#This Row],[Azienda]],Quantità)</f>
        <v>1000</v>
      </c>
      <c r="K5" s="8" t="s">
        <v>16</v>
      </c>
      <c r="L5" s="12">
        <f t="shared" si="0"/>
        <v>12000</v>
      </c>
      <c r="N5" s="7" t="s">
        <v>17</v>
      </c>
      <c r="O5" s="7" t="s">
        <v>18</v>
      </c>
      <c r="P5" s="5">
        <v>177187.5</v>
      </c>
    </row>
    <row r="6" spans="1:26" ht="15.75" customHeight="1" x14ac:dyDescent="0.25">
      <c r="A6" s="2" t="s">
        <v>8</v>
      </c>
      <c r="B6" s="2" t="s">
        <v>15</v>
      </c>
      <c r="C6" s="2">
        <v>1100</v>
      </c>
      <c r="D6" s="3">
        <v>10.5</v>
      </c>
      <c r="E6" s="4">
        <f t="shared" si="1"/>
        <v>11550</v>
      </c>
      <c r="F6" s="4"/>
      <c r="K6" s="8" t="s">
        <v>15</v>
      </c>
      <c r="L6" s="12">
        <f t="shared" si="0"/>
        <v>11550</v>
      </c>
      <c r="N6" s="7" t="s">
        <v>8</v>
      </c>
      <c r="O6" s="7" t="s">
        <v>15</v>
      </c>
      <c r="P6" s="5">
        <v>137812.5</v>
      </c>
    </row>
    <row r="7" spans="1:26" ht="15.75" customHeight="1" x14ac:dyDescent="0.25">
      <c r="A7" s="2" t="s">
        <v>8</v>
      </c>
      <c r="B7" s="2" t="s">
        <v>9</v>
      </c>
      <c r="C7" s="2">
        <v>800</v>
      </c>
      <c r="D7" s="3">
        <v>12.25</v>
      </c>
      <c r="E7" s="4">
        <f t="shared" si="1"/>
        <v>9800</v>
      </c>
      <c r="F7" s="4"/>
      <c r="K7" s="8" t="s">
        <v>7</v>
      </c>
      <c r="L7" s="12">
        <f t="shared" si="0"/>
        <v>10200</v>
      </c>
      <c r="N7" s="7"/>
      <c r="O7" s="7" t="s">
        <v>9</v>
      </c>
      <c r="P7" s="5">
        <v>160781.25</v>
      </c>
    </row>
    <row r="8" spans="1:26" ht="15.75" customHeight="1" x14ac:dyDescent="0.25">
      <c r="A8" s="2" t="s">
        <v>8</v>
      </c>
      <c r="B8" s="2" t="s">
        <v>11</v>
      </c>
      <c r="C8" s="2">
        <v>1500</v>
      </c>
      <c r="D8" s="3">
        <v>6.5</v>
      </c>
      <c r="E8" s="4">
        <f t="shared" si="1"/>
        <v>9750</v>
      </c>
      <c r="F8" s="4"/>
      <c r="K8" s="8" t="s">
        <v>9</v>
      </c>
      <c r="L8" s="12">
        <f t="shared" si="0"/>
        <v>9800</v>
      </c>
      <c r="N8" s="7"/>
      <c r="O8" s="7" t="s">
        <v>11</v>
      </c>
      <c r="P8" s="5">
        <v>85312.5</v>
      </c>
    </row>
    <row r="9" spans="1:26" ht="15.75" customHeight="1" x14ac:dyDescent="0.25">
      <c r="A9" s="2" t="s">
        <v>5</v>
      </c>
      <c r="B9" s="2" t="s">
        <v>7</v>
      </c>
      <c r="C9" s="2">
        <v>1200</v>
      </c>
      <c r="D9" s="3">
        <v>8.5</v>
      </c>
      <c r="E9" s="4">
        <f t="shared" si="1"/>
        <v>10200</v>
      </c>
      <c r="F9" s="4"/>
      <c r="K9" s="8" t="s">
        <v>11</v>
      </c>
      <c r="L9" s="12">
        <f t="shared" si="0"/>
        <v>9750</v>
      </c>
      <c r="N9" s="7" t="s">
        <v>5</v>
      </c>
      <c r="O9" s="7" t="s">
        <v>7</v>
      </c>
      <c r="P9" s="5">
        <v>111562.5</v>
      </c>
    </row>
    <row r="10" spans="1:26" ht="15.75" customHeight="1" x14ac:dyDescent="0.25">
      <c r="A10" s="2" t="s">
        <v>5</v>
      </c>
      <c r="B10" s="2" t="s">
        <v>6</v>
      </c>
      <c r="C10" s="2">
        <v>500</v>
      </c>
      <c r="D10" s="3">
        <v>15.75</v>
      </c>
      <c r="E10" s="4">
        <f t="shared" si="1"/>
        <v>7875</v>
      </c>
      <c r="F10" s="4"/>
      <c r="K10" s="8" t="s">
        <v>6</v>
      </c>
      <c r="L10" s="12">
        <f t="shared" si="0"/>
        <v>7875</v>
      </c>
      <c r="N10" s="7"/>
      <c r="O10" s="7" t="s">
        <v>6</v>
      </c>
      <c r="P10" s="5">
        <v>206718.75</v>
      </c>
    </row>
    <row r="11" spans="1:26" ht="15.75" customHeight="1" x14ac:dyDescent="0.25">
      <c r="A11" s="2" t="s">
        <v>5</v>
      </c>
      <c r="B11" s="2" t="s">
        <v>10</v>
      </c>
      <c r="C11" s="2">
        <v>300</v>
      </c>
      <c r="D11" s="3">
        <v>25</v>
      </c>
      <c r="E11" s="4">
        <f t="shared" si="1"/>
        <v>7500</v>
      </c>
      <c r="F11" s="4"/>
      <c r="K11" s="11" t="s">
        <v>10</v>
      </c>
      <c r="L11" s="13">
        <f t="shared" si="0"/>
        <v>7500</v>
      </c>
      <c r="N11" s="7"/>
      <c r="O11" s="7" t="s">
        <v>10</v>
      </c>
      <c r="P11" s="5">
        <v>328125</v>
      </c>
    </row>
  </sheetData>
  <printOptions horizontalCentered="1" verticalCentered="1"/>
  <pageMargins left="0.19685039370078741" right="0.19685039370078741" top="0.39370078740157483" bottom="0.39370078740157483" header="0.31496062992125984" footer="0.31496062992125984"/>
  <pageSetup paperSize="9" pageOrder="overThenDown" orientation="portrait" r:id="rId1"/>
  <headerFooter differentFirst="1">
    <oddHeader>&amp;CGrafici</oddHeader>
    <oddFooter>&amp;L&amp;P&amp;R&amp;D</oddFooter>
    <firstHeader>&amp;CSpese Recenti</firstHeader>
    <firstFooter>&amp;L&amp;P&amp;R&amp;D</firstFooter>
  </headerFooter>
  <rowBreaks count="1" manualBreakCount="1">
    <brk id="11" max="16383" man="1"/>
  </rowBreaks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Prodotti</vt:lpstr>
      <vt:lpstr>Azienda</vt:lpstr>
      <vt:lpstr>Prezzo</vt:lpstr>
      <vt:lpstr>Prodotti!Print_Area</vt:lpstr>
      <vt:lpstr>Prodotto</vt:lpstr>
      <vt:lpstr>Quantità</vt:lpstr>
      <vt:lpstr>Totale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Florinda Artese</dc:creator>
  <cp:lastModifiedBy>Florinda Artese</cp:lastModifiedBy>
  <cp:lastPrinted>2025-04-29T16:46:31Z</cp:lastPrinted>
  <dcterms:created xsi:type="dcterms:W3CDTF">2025-04-22T19:36:53Z</dcterms:created>
  <dcterms:modified xsi:type="dcterms:W3CDTF">2025-04-29T16:46:35Z</dcterms:modified>
</cp:coreProperties>
</file>