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hant" sheetId="1" r:id="rId4"/>
    <sheet state="visible" name="Transactions" sheetId="2" r:id="rId5"/>
    <sheet state="visible" name="PaidTransactions" sheetId="3" r:id="rId6"/>
    <sheet state="visible" name="Check" sheetId="4" r:id="rId7"/>
    <sheet state="visible" name="Message" sheetId="5" r:id="rId8"/>
    <sheet state="visible" name="Token" sheetId="6" r:id="rId9"/>
    <sheet state="hidden" name="Pool" sheetId="7" r:id="rId10"/>
    <sheet state="visible" name="2" sheetId="8" r:id="rId11"/>
    <sheet state="visible" name="3" sheetId="9" r:id="rId12"/>
    <sheet state="visible" name="1" sheetId="10" r:id="rId13"/>
  </sheets>
  <definedNames>
    <definedName hidden="1" localSheetId="2" name="_xlnm._FilterDatabase">PaidTransactions!$A$1:$F$30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sharedStrings.xml><?xml version="1.0" encoding="utf-8"?>
<sst xmlns="http://schemas.openxmlformats.org/spreadsheetml/2006/main" count="134" uniqueCount="62">
  <si>
    <t>Not Paid</t>
  </si>
  <si>
    <t>Paid</t>
  </si>
  <si>
    <t>Last withdraw</t>
  </si>
  <si>
    <t>Next withdraw</t>
  </si>
  <si>
    <t>Date</t>
  </si>
  <si>
    <t>Amount</t>
  </si>
  <si>
    <t>Merchant</t>
  </si>
  <si>
    <t>Crypto</t>
  </si>
  <si>
    <t>Exchange</t>
  </si>
  <si>
    <t>Change rate</t>
  </si>
  <si>
    <t>agEUR</t>
  </si>
  <si>
    <t>UST</t>
  </si>
  <si>
    <t>Crypto Address</t>
  </si>
  <si>
    <t>Company</t>
  </si>
  <si>
    <t>Customer</t>
  </si>
  <si>
    <t>Status</t>
  </si>
  <si>
    <t>Time</t>
  </si>
  <si>
    <t>Duration</t>
  </si>
  <si>
    <t>/blockTime</t>
  </si>
  <si>
    <t>/txHash</t>
  </si>
  <si>
    <t>/status</t>
  </si>
  <si>
    <t>/includeSPLTransfer</t>
  </si>
  <si>
    <t>/confirmations</t>
  </si>
  <si>
    <t>/tokenTransfers/destination_owner</t>
  </si>
  <si>
    <t>/tokenTransfers/amount</t>
  </si>
  <si>
    <t>/tokenTransfers/token/address</t>
  </si>
  <si>
    <t>/tokenTransfers/token/decimals</t>
  </si>
  <si>
    <t>GZLPJYkR3diD8c8vpgb7sXHEH9sG1R9sWa3yPwaL9Peb</t>
  </si>
  <si>
    <t>Le pain d'Annette</t>
  </si>
  <si>
    <t>BNnncdQZ9YokyQJX8of4K2YGw3pvLt2SVkXK131E1nFy</t>
  </si>
  <si>
    <t>2cJWseeDGfEnFMePhiNccGqefDg17eLdj1LumnK4w7WEznS7pKTbWD5n8YxrBCPrkws72xoTy5WKtV3RpLW8qcHj</t>
  </si>
  <si>
    <t>Success</t>
  </si>
  <si>
    <t>true</t>
  </si>
  <si>
    <t>760000000</t>
  </si>
  <si>
    <t>CbNYA9n3927uXUukee2Hf4tm3xxkffJPPZvGazc2EAH1</t>
  </si>
  <si>
    <t>8</t>
  </si>
  <si>
    <t>88r4F8tmgzxyxSoQFz5cWwTMAqtM8xB8pABfL4ikcJyx</t>
  </si>
  <si>
    <t>Nature et bulles</t>
  </si>
  <si>
    <t>Message</t>
  </si>
  <si>
    <t>Error: No transaction</t>
  </si>
  <si>
    <t>Error: Invalid transaction</t>
  </si>
  <si>
    <t>Error: Wrong merchant</t>
  </si>
  <si>
    <t>Error: Wrong token</t>
  </si>
  <si>
    <t>Warning: Transaction happened more than $min ago</t>
  </si>
  <si>
    <t>Processing...</t>
  </si>
  <si>
    <t>Symbol</t>
  </si>
  <si>
    <t>Address</t>
  </si>
  <si>
    <t>Exchange Rate</t>
  </si>
  <si>
    <t>USDC</t>
  </si>
  <si>
    <t>EPjFWdd5AufqSSqeM2qN1xzybapC8G4wEGGkZwyTDt1v</t>
  </si>
  <si>
    <t>USDT</t>
  </si>
  <si>
    <t>Es9vMFrzaCERmJfrF4H2FYD4KCoNkY11McCe8BenwNYB</t>
  </si>
  <si>
    <t>EUR</t>
  </si>
  <si>
    <t>Currency</t>
  </si>
  <si>
    <t>Change Rate</t>
  </si>
  <si>
    <t>/total</t>
  </si>
  <si>
    <t>/data/changeAmount</t>
  </si>
  <si>
    <t>/data/decimals</t>
  </si>
  <si>
    <t>/data/symbol</t>
  </si>
  <si>
    <t>/data/blockTime</t>
  </si>
  <si>
    <t>/data/owner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</si>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</sst>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&quot;/&quot;mm&quot;/&quot;yyyy"/>
    <numFmt numFmtId="165" formatCode="#,##0.00[$ €]"/>
    <numFmt numFmtId="166" formatCode="dd&quot;/&quot;mm&quot;/&quot;yyyy&quot; &quot;hh&quot;:&quot;mm&quot;:&quot;ss"/>
    <numFmt numFmtId="167" formatCode="0.000"/>
    <numFmt numFmtId="168" formatCode="#,##0.00##\ [$€-1]"/>
    <numFmt numFmtId="169" formatCode="0.00000"/>
    <numFmt numFmtId="170" formatCode="m/d/yyyy h:mm:ss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2" fontId="1" numFmtId="167" xfId="0" applyAlignment="1" applyFont="1" applyNumberFormat="1">
      <alignment horizontal="center" readingOrder="0"/>
    </xf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4" fontId="4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1" fillId="5" fontId="1" numFmtId="0" xfId="0" applyAlignment="1" applyBorder="1" applyFill="1" applyFont="1">
      <alignment horizontal="center"/>
    </xf>
    <xf borderId="0" fillId="5" fontId="1" numFmtId="0" xfId="0" applyAlignment="1" applyFont="1">
      <alignment horizontal="center"/>
    </xf>
    <xf borderId="1" fillId="0" fontId="2" numFmtId="0" xfId="0" applyBorder="1" applyFont="1"/>
    <xf borderId="0" fillId="0" fontId="2" numFmtId="168" xfId="0" applyFont="1" applyNumberFormat="1"/>
    <xf borderId="0" fillId="0" fontId="2" numFmtId="166" xfId="0" applyFont="1" applyNumberFormat="1"/>
    <xf borderId="0" fillId="0" fontId="2" numFmtId="46" xfId="0" applyFont="1" applyNumberFormat="1"/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9" xfId="0" applyFont="1" applyNumberFormat="1"/>
    <xf borderId="0" fillId="0" fontId="2" numFmtId="170" xfId="0" applyFont="1" applyNumberFormat="1"/>
    <xf borderId="0" fillId="0" fontId="2" numFmtId="164" xfId="0" applyAlignment="1" applyFont="1" applyNumberFormat="1">
      <alignment readingOrder="0"/>
    </xf>
    <xf borderId="0" fillId="0" fontId="2" numFmtId="19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17.38"/>
    <col customWidth="1" min="3" max="3" width="13.5"/>
    <col customWidth="1" min="4" max="4" width="8.38"/>
    <col customWidth="1" min="5" max="5" width="8.25"/>
    <col customWidth="1" min="6" max="6" width="9.88"/>
    <col customWidth="1" min="7" max="8" width="10.13"/>
    <col customWidth="1" min="9" max="10" width="15.75"/>
    <col customWidth="1" hidden="1" min="11" max="11" width="21.75"/>
  </cols>
  <sheetData>
    <row r="1">
      <c r="A1" s="1" t="str">
        <f>IFERROR(__xludf.DUMMYFUNCTION("IMPORTRANGE(""https://docs.google.com/spreadsheets/d/1_3xkbHqUd8_WE7W39l9YM097EKIFRe_ZVYNR6he5J80/edit#gid=838843478"",""Merchant!A:F"")"),"Index")</f>
        <v>Index</v>
      </c>
      <c r="B1" s="1" t="str">
        <f>IFERROR(__xludf.DUMMYFUNCTION("""COMPUTED_VALUE"""),"Crypto Address")</f>
        <v>Crypto Address</v>
      </c>
      <c r="C1" s="1" t="str">
        <f>IFERROR(__xludf.DUMMYFUNCTION("""COMPUTED_VALUE"""),"Company")</f>
        <v>Company</v>
      </c>
      <c r="D1" s="1" t="str">
        <f>IFERROR(__xludf.DUMMYFUNCTION("""COMPUTED_VALUE"""),"Fiat Ratio")</f>
        <v>Fiat Ratio</v>
      </c>
      <c r="E1" s="1" t="str">
        <f>IFERROR(__xludf.DUMMYFUNCTION("""COMPUTED_VALUE"""),"Withdraw")</f>
        <v>Withdraw</v>
      </c>
      <c r="F1" s="1" t="str">
        <f>IFERROR(__xludf.DUMMYFUNCTION("""COMPUTED_VALUE"""),"Notification")</f>
        <v>Notification</v>
      </c>
      <c r="G1" s="2" t="s">
        <v>0</v>
      </c>
      <c r="H1" s="3" t="s">
        <v>1</v>
      </c>
      <c r="I1" s="4" t="s">
        <v>2</v>
      </c>
      <c r="J1" s="3" t="s">
        <v>3</v>
      </c>
      <c r="K1" s="3" t="str">
        <f>IFERROR(__xludf.DUMMYFUNCTION("IMPORTRANGE(""https://docs.google.com/spreadsheets/d/1_3xkbHqUd8_WE7W39l9YM097EKIFRe_ZVYNR6he5J80/edit#gid=838843478"",""Merchant!G:G"")"),"Email")</f>
        <v>Email</v>
      </c>
    </row>
    <row r="2">
      <c r="A2" s="5">
        <f>IFERROR(__xludf.DUMMYFUNCTION("""COMPUTED_VALUE"""),2.0)</f>
        <v>2</v>
      </c>
      <c r="B2" s="5" t="str">
        <f>IFERROR(__xludf.DUMMYFUNCTION("""COMPUTED_VALUE"""),"GZLPJYkR3diD8c8vpgb7sXHEH9sG1R9sWa3yPwaL9Peb")</f>
        <v>GZLPJYkR3diD8c8vpgb7sXHEH9sG1R9sWa3yPwaL9Peb</v>
      </c>
      <c r="C2" s="5" t="str">
        <f>IFERROR(__xludf.DUMMYFUNCTION("""COMPUTED_VALUE"""),"Le pain d'Annette")</f>
        <v>Le pain d'Annette</v>
      </c>
      <c r="D2" s="6">
        <f>IFERROR(__xludf.DUMMYFUNCTION("""COMPUTED_VALUE"""),1.0)</f>
        <v>1</v>
      </c>
      <c r="E2" s="5" t="str">
        <f>IFERROR(__xludf.DUMMYFUNCTION("""COMPUTED_VALUE"""),"Weekly")</f>
        <v>Weekly</v>
      </c>
      <c r="F2" s="5" t="str">
        <f>IFERROR(__xludf.DUMMYFUNCTION("""COMPUTED_VALUE"""),"No")</f>
        <v>No</v>
      </c>
      <c r="G2" s="7">
        <f>SUMIFS(Transactions!$B:$B,Transactions!$C:$C,$A2)</f>
        <v>0</v>
      </c>
      <c r="H2" s="8">
        <f>SUMIFS(PaidTransactions!$B:$B,PaidTransactions!$C:$C,$A2)</f>
        <v>155.09</v>
      </c>
      <c r="I2" s="9">
        <v>44717.83902084491</v>
      </c>
      <c r="J2" s="9">
        <f t="shared" ref="J2:J3" si="1">SWITCH($E2,"Monthly",DATE(YEAR(TODAY()),MONTH(TODAY())+1,1),"Weekly",TODAY()+7-WEEKDAY(TODAY(),2),"Daily",TODAY()) + TIME(20,0,0)</f>
        <v>44724.83333</v>
      </c>
      <c r="K2" s="9" t="str">
        <f>IFERROR(__xludf.DUMMYFUNCTION("""COMPUTED_VALUE"""),"lepaindannette@free.fr")</f>
        <v>lepaindannette@free.fr</v>
      </c>
    </row>
    <row r="3">
      <c r="A3" s="5">
        <f>IFERROR(__xludf.DUMMYFUNCTION("""COMPUTED_VALUE"""),3.0)</f>
        <v>3</v>
      </c>
      <c r="B3" s="5" t="str">
        <f>IFERROR(__xludf.DUMMYFUNCTION("""COMPUTED_VALUE"""),"88r4F8tmgzxyxSoQFz5cWwTMAqtM8xB8pABfL4ikcJyx")</f>
        <v>88r4F8tmgzxyxSoQFz5cWwTMAqtM8xB8pABfL4ikcJyx</v>
      </c>
      <c r="C3" s="5" t="str">
        <f>IFERROR(__xludf.DUMMYFUNCTION("""COMPUTED_VALUE"""),"Nature et bulles")</f>
        <v>Nature et bulles</v>
      </c>
      <c r="D3" s="6">
        <f>IFERROR(__xludf.DUMMYFUNCTION("""COMPUTED_VALUE"""),1.0)</f>
        <v>1</v>
      </c>
      <c r="E3" s="5" t="str">
        <f>IFERROR(__xludf.DUMMYFUNCTION("""COMPUTED_VALUE"""),"Weekly")</f>
        <v>Weekly</v>
      </c>
      <c r="F3" s="5" t="str">
        <f>IFERROR(__xludf.DUMMYFUNCTION("""COMPUTED_VALUE"""),"No")</f>
        <v>No</v>
      </c>
      <c r="G3" s="7">
        <f>SUMIFS(Transactions!$B:$B,Transactions!$C:$C,$A3)</f>
        <v>0</v>
      </c>
      <c r="H3" s="8">
        <f>SUMIFS(PaidTransactions!$B:$B,PaidTransactions!$C:$C,$A3)</f>
        <v>29</v>
      </c>
      <c r="I3" s="9">
        <v>44717.83902084491</v>
      </c>
      <c r="J3" s="9">
        <f t="shared" si="1"/>
        <v>44724.83333</v>
      </c>
      <c r="K3" s="9" t="str">
        <f>IFERROR(__xludf.DUMMYFUNCTION("""COMPUTED_VALUE"""),"contact@natureetbulles.com")</f>
        <v>contact@natureetbulles.com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1.0</v>
      </c>
      <c r="H1" s="13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</row>
    <row r="2">
      <c r="A2" s="26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#N/A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26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5" t="str">
        <f>(VLOOKUP($G$1,Merchant!$A:$J,9)-DATE(1970,1,1)-IF($G$6&lt;&gt;"",$G$6,0))*86400</f>
        <v>#N/A</v>
      </c>
    </row>
    <row r="4">
      <c r="A4" s="26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5" t="str">
        <f>(MAX(TODAY()+1,VLOOKUP($G$1,Merchant!$A:$J,10))-DATE(1970,1,1)-IF($G$6&lt;&gt;"",$G$6,0))*86400</f>
        <v>#N/A</v>
      </c>
    </row>
    <row r="5">
      <c r="A5" s="26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29">
        <f>(DATE(2022,6,6)-DATE(1970,1,1)-IF($G$6&lt;&gt;"",$G$6,0))*86400</f>
        <v>1654466400</v>
      </c>
    </row>
    <row r="6">
      <c r="A6" s="26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0">
        <f>TIME(2,0,0)</f>
        <v>0.08333333333</v>
      </c>
    </row>
    <row r="7">
      <c r="A7" s="26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 t="s">
        <v>61</v>
      </c>
    </row>
    <row r="8">
      <c r="A8" s="26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26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1">
        <f>TODAY()+TIME(7,0,0)</f>
        <v>44722.29167</v>
      </c>
    </row>
    <row r="10">
      <c r="A10" s="26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1">
        <f>TODAY()+TIME(20,0,0)</f>
        <v>44722.83333</v>
      </c>
    </row>
    <row r="11">
      <c r="A11" s="26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26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26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26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26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26"/>
    </row>
    <row r="16">
      <c r="A16" s="26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26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26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26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26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26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26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26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26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26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26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26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26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26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26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26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26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26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26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26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26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26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26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26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26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26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26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26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26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26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26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26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26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26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26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26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26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26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26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26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26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26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26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26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26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26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26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26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26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26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26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26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26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26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26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26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26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26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26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26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26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26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26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26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26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26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26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26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26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26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26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26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26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26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26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26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26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26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26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26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26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26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26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26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26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26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26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26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26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26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26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26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26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26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26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26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26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26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26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26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26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26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26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26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26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26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26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26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26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26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26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26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26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26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26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26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26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26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26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26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26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26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26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26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26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26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26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26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26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26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26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26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26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26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26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26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26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26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26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26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26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26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26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26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26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26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26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26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26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26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26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26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26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26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26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26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26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26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26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26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26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26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26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26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26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26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26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26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26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26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26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26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26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26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26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26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26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26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26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26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26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26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26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26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26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26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26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26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26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26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26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26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26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26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26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26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26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26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26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26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26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26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26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26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26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26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26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26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26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26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26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26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26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26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26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26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26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26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26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26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26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26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26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26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26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26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26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26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26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26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26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26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26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26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26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26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26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26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26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26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26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26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26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26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26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26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26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26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26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26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26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26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26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26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26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26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26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26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26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26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26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26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26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26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26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26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26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26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26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26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26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26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26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26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26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26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26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26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26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26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26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26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26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26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26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26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26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26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26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26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26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26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26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26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26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26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26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26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26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26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26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26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26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26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26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26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26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26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26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26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26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26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26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26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26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26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26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26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26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26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26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26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26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26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26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26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26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26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26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26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26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26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26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26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26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26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26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26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26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26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26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26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26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26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26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26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26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26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26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26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26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26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26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26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26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26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26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26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26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26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26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26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26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26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26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26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26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26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26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26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26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26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26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26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26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26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26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26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26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26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26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26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26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26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26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26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26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26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26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26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26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26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26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26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26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26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26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26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26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26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26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26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26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26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26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26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26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26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26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26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26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26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26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26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26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26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26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26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26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26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26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26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26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26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26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26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26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26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26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26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26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26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26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26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26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26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26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26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26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26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26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26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26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26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26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26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26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26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26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26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26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26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26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26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26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26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26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26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26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26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26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26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26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26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26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26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26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26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26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26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26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26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26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26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26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26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26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26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26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26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26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26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26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26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26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26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26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26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26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26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26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26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26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26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26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26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26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26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26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26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26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26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26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26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26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26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26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26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26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26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26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26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26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26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26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26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26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26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26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26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26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26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26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26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26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26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26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26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26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26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26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26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26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26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26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26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26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26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26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26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26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26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26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26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26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26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26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26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26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26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26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26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26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26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26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26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26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26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26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26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26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26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26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26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26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26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26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26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26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26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26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26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26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26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26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26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26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26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26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26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26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26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26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26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26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26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26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26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26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26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26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26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26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26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26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26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26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26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26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26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26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26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26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26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26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26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26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26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26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26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26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26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26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26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26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26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26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26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26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26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26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26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26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26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26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26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26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26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26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26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26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26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26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26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26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26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26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26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26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26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26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26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26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26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26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26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26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26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26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26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26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26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26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26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26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26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26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26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26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26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26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26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26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26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26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26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26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26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26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26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26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26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26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26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26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26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26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26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26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26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26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26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26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26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26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26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26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26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26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26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26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26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26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26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26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26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26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26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26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26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26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26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26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26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26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26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26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26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26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26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26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26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26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26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26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26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26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26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26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26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26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26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26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26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26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26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26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26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26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26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26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26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26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26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26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26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26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26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26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26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26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26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26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26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26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26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26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26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26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26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26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26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26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26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26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26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26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26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26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26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26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26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26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26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26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26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26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26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26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26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26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26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26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26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26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26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26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26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26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26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26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26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26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26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26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26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26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26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26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26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26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26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26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26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26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26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26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26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26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26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26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26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26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26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26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26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26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26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26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26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26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26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26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26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26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26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26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26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26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26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26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26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26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26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26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26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26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26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26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26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26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26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26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26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26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26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26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26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26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26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26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26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26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26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26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26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26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26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26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26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26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26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26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26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26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26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26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26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26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26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26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26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26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26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26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26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26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26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26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26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26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26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26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26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26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26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26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26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26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26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26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26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26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26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26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26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26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26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26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26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26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26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26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26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26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26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26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26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26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26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26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26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26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26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26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26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26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26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26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26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26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26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26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26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26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26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26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26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26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26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26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26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26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26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26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26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26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26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26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26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26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26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26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26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26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26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26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26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26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26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26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26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26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26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26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26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26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26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26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26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26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26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26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26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26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26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26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26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26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26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26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26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26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26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26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26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26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26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26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26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26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26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26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26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26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26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26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26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26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26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26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26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26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26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26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9"/>
      <c r="B2" s="11"/>
      <c r="C2" s="12"/>
      <c r="D2" s="13"/>
      <c r="E2" s="12"/>
      <c r="F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15">
        <v>44717.502233796295</v>
      </c>
      <c r="B2" s="11">
        <v>6.8</v>
      </c>
      <c r="C2" s="12">
        <v>2.0</v>
      </c>
      <c r="D2" s="13" t="s">
        <v>10</v>
      </c>
      <c r="E2" s="12">
        <v>6.8</v>
      </c>
      <c r="F2" s="14">
        <v>1.0</v>
      </c>
    </row>
    <row r="3">
      <c r="A3" s="15">
        <v>44715.41519675926</v>
      </c>
      <c r="B3" s="11">
        <v>4.2</v>
      </c>
      <c r="C3" s="12">
        <v>2.0</v>
      </c>
      <c r="D3" s="13" t="s">
        <v>10</v>
      </c>
      <c r="E3" s="12">
        <v>4.2</v>
      </c>
      <c r="F3" s="14">
        <v>1.0</v>
      </c>
    </row>
    <row r="4">
      <c r="A4" s="15">
        <v>44714.37049768519</v>
      </c>
      <c r="B4" s="11">
        <v>7.0</v>
      </c>
      <c r="C4" s="12">
        <v>2.0</v>
      </c>
      <c r="D4" s="13" t="s">
        <v>10</v>
      </c>
      <c r="E4" s="12">
        <v>7.0</v>
      </c>
      <c r="F4" s="14">
        <v>1.0</v>
      </c>
    </row>
    <row r="5">
      <c r="A5" s="15">
        <v>44710.43712962963</v>
      </c>
      <c r="B5" s="11">
        <v>7.4</v>
      </c>
      <c r="C5" s="12">
        <v>2.0</v>
      </c>
      <c r="D5" s="13" t="s">
        <v>10</v>
      </c>
      <c r="E5" s="12">
        <v>7.4</v>
      </c>
      <c r="F5" s="14">
        <v>1.0</v>
      </c>
    </row>
    <row r="6">
      <c r="A6" s="15">
        <v>44709.39883101852</v>
      </c>
      <c r="B6" s="11">
        <v>2.4</v>
      </c>
      <c r="C6" s="12">
        <v>2.0</v>
      </c>
      <c r="D6" s="13" t="s">
        <v>10</v>
      </c>
      <c r="E6" s="12">
        <v>2.4</v>
      </c>
      <c r="F6" s="14">
        <v>1.0</v>
      </c>
    </row>
    <row r="7">
      <c r="A7" s="15">
        <v>44702.52002314814</v>
      </c>
      <c r="B7" s="11">
        <v>3.0</v>
      </c>
      <c r="C7" s="12">
        <v>2.0</v>
      </c>
      <c r="D7" s="13" t="s">
        <v>10</v>
      </c>
      <c r="E7" s="12">
        <v>3.0</v>
      </c>
      <c r="F7" s="14">
        <v>1.0</v>
      </c>
    </row>
    <row r="8">
      <c r="A8" s="15">
        <v>44702.51729166666</v>
      </c>
      <c r="B8" s="11">
        <v>4.2</v>
      </c>
      <c r="C8" s="12">
        <v>2.0</v>
      </c>
      <c r="D8" s="13" t="s">
        <v>10</v>
      </c>
      <c r="E8" s="12">
        <v>4.2</v>
      </c>
      <c r="F8" s="14">
        <v>1.0</v>
      </c>
    </row>
    <row r="9">
      <c r="A9" s="15">
        <v>44700.53633101852</v>
      </c>
      <c r="B9" s="11">
        <v>4.5</v>
      </c>
      <c r="C9" s="12">
        <v>2.0</v>
      </c>
      <c r="D9" s="13" t="s">
        <v>10</v>
      </c>
      <c r="E9" s="12">
        <v>4.5</v>
      </c>
      <c r="F9" s="14">
        <v>1.0</v>
      </c>
    </row>
    <row r="10">
      <c r="A10" s="15">
        <v>44700.52228009259</v>
      </c>
      <c r="B10" s="11">
        <v>5.5</v>
      </c>
      <c r="C10" s="12">
        <v>2.0</v>
      </c>
      <c r="D10" s="13" t="s">
        <v>10</v>
      </c>
      <c r="E10" s="12">
        <v>5.5</v>
      </c>
      <c r="F10" s="14">
        <v>1.0</v>
      </c>
    </row>
    <row r="11">
      <c r="A11" s="15">
        <v>44695.55331018519</v>
      </c>
      <c r="B11" s="11">
        <v>5.4</v>
      </c>
      <c r="C11" s="12">
        <v>2.0</v>
      </c>
      <c r="D11" s="13" t="s">
        <v>10</v>
      </c>
      <c r="E11" s="12">
        <v>5.4</v>
      </c>
      <c r="F11" s="14">
        <v>1.0</v>
      </c>
    </row>
    <row r="12">
      <c r="A12" s="15">
        <v>44693.51792824074</v>
      </c>
      <c r="B12" s="11">
        <v>8.1</v>
      </c>
      <c r="C12" s="12">
        <v>2.0</v>
      </c>
      <c r="D12" s="13" t="s">
        <v>10</v>
      </c>
      <c r="E12" s="12">
        <v>8.1</v>
      </c>
      <c r="F12" s="14">
        <v>1.0</v>
      </c>
    </row>
    <row r="13">
      <c r="A13" s="15">
        <v>44691.72447916667</v>
      </c>
      <c r="B13" s="11">
        <v>12.0</v>
      </c>
      <c r="C13" s="12">
        <v>3.0</v>
      </c>
      <c r="D13" s="13" t="s">
        <v>10</v>
      </c>
      <c r="E13" s="12">
        <v>12.0</v>
      </c>
      <c r="F13" s="14">
        <v>1.0</v>
      </c>
    </row>
    <row r="14">
      <c r="A14" s="15">
        <v>44689.50938657408</v>
      </c>
      <c r="B14" s="11">
        <v>7.3</v>
      </c>
      <c r="C14" s="12">
        <v>2.0</v>
      </c>
      <c r="D14" s="13" t="s">
        <v>10</v>
      </c>
      <c r="E14" s="12">
        <v>7.3</v>
      </c>
      <c r="F14" s="14">
        <v>1.0</v>
      </c>
    </row>
    <row r="15">
      <c r="A15" s="15">
        <v>44688.54746527778</v>
      </c>
      <c r="B15" s="11">
        <v>3.0</v>
      </c>
      <c r="C15" s="12">
        <v>2.0</v>
      </c>
      <c r="D15" s="13" t="s">
        <v>10</v>
      </c>
      <c r="E15" s="12">
        <v>3.0</v>
      </c>
      <c r="F15" s="14">
        <v>1.0</v>
      </c>
    </row>
    <row r="16">
      <c r="A16" s="15">
        <v>44687.83658564815</v>
      </c>
      <c r="B16" s="11">
        <v>17.0</v>
      </c>
      <c r="C16" s="12">
        <v>3.0</v>
      </c>
      <c r="D16" s="13" t="s">
        <v>10</v>
      </c>
      <c r="E16" s="12">
        <v>17.0</v>
      </c>
      <c r="F16" s="14">
        <v>1.0</v>
      </c>
    </row>
    <row r="17">
      <c r="A17" s="15">
        <v>44687.533043981486</v>
      </c>
      <c r="B17" s="11">
        <v>6.6</v>
      </c>
      <c r="C17" s="12">
        <v>2.0</v>
      </c>
      <c r="D17" s="13" t="s">
        <v>10</v>
      </c>
      <c r="E17" s="12">
        <v>6.6</v>
      </c>
      <c r="F17" s="14">
        <v>1.0</v>
      </c>
    </row>
    <row r="18">
      <c r="A18" s="15">
        <v>44686.52086805555</v>
      </c>
      <c r="B18" s="11">
        <v>5.5</v>
      </c>
      <c r="C18" s="12">
        <v>2.0</v>
      </c>
      <c r="D18" s="13" t="s">
        <v>10</v>
      </c>
      <c r="E18" s="12">
        <v>5.5</v>
      </c>
      <c r="F18" s="14">
        <v>1.0</v>
      </c>
    </row>
    <row r="19">
      <c r="A19" s="15">
        <v>44686.46728009259</v>
      </c>
      <c r="B19" s="11">
        <v>7.1</v>
      </c>
      <c r="C19" s="12">
        <v>2.0</v>
      </c>
      <c r="D19" s="13" t="s">
        <v>10</v>
      </c>
      <c r="E19" s="12">
        <v>7.1</v>
      </c>
      <c r="F19" s="14">
        <v>1.0</v>
      </c>
    </row>
    <row r="20">
      <c r="A20" s="15">
        <v>44681.499131944445</v>
      </c>
      <c r="B20" s="11">
        <v>3.5</v>
      </c>
      <c r="C20" s="12">
        <v>2.0</v>
      </c>
      <c r="D20" s="13" t="s">
        <v>11</v>
      </c>
      <c r="E20" s="12">
        <v>3.69</v>
      </c>
      <c r="F20" s="14">
        <v>1.0542857142857143</v>
      </c>
    </row>
    <row r="21">
      <c r="A21" s="15">
        <v>44680.53349537037</v>
      </c>
      <c r="B21" s="11">
        <v>10.8</v>
      </c>
      <c r="C21" s="12">
        <v>2.0</v>
      </c>
      <c r="D21" s="13" t="s">
        <v>11</v>
      </c>
      <c r="E21" s="12">
        <v>11.41</v>
      </c>
      <c r="F21" s="14">
        <v>1.0564814814814814</v>
      </c>
    </row>
    <row r="22">
      <c r="A22" s="15">
        <v>44679.53175925926</v>
      </c>
      <c r="B22" s="11">
        <v>5.9</v>
      </c>
      <c r="C22" s="12">
        <v>2.0</v>
      </c>
      <c r="D22" s="13" t="s">
        <v>11</v>
      </c>
      <c r="E22" s="12">
        <v>6.2</v>
      </c>
      <c r="F22" s="14">
        <v>1.0508474576271185</v>
      </c>
    </row>
    <row r="23">
      <c r="A23" s="15">
        <v>44675.52208333333</v>
      </c>
      <c r="B23" s="11">
        <v>3.5</v>
      </c>
      <c r="C23" s="12">
        <v>2.0</v>
      </c>
      <c r="D23" s="13" t="s">
        <v>11</v>
      </c>
      <c r="E23" s="12">
        <v>3.78</v>
      </c>
      <c r="F23" s="14">
        <v>1.0799999999999998</v>
      </c>
    </row>
    <row r="24">
      <c r="A24" s="15">
        <v>44674.54173611111</v>
      </c>
      <c r="B24" s="11">
        <v>4.8</v>
      </c>
      <c r="C24" s="12">
        <v>2.0</v>
      </c>
      <c r="D24" s="13" t="s">
        <v>11</v>
      </c>
      <c r="E24" s="12">
        <v>5.18</v>
      </c>
      <c r="F24" s="14">
        <v>1.0791666666666666</v>
      </c>
    </row>
    <row r="25">
      <c r="A25" s="15">
        <v>44673.49886574074</v>
      </c>
      <c r="B25" s="11">
        <v>7.26</v>
      </c>
      <c r="C25" s="12">
        <v>2.0</v>
      </c>
      <c r="D25" s="13" t="s">
        <v>11</v>
      </c>
      <c r="E25" s="12">
        <v>7.84</v>
      </c>
      <c r="F25" s="14">
        <v>1.0798898071625345</v>
      </c>
    </row>
    <row r="26">
      <c r="A26" s="15">
        <v>44672.5059837963</v>
      </c>
      <c r="B26" s="11">
        <v>4.18</v>
      </c>
      <c r="C26" s="12">
        <v>2.0</v>
      </c>
      <c r="D26" s="13" t="s">
        <v>11</v>
      </c>
      <c r="E26" s="12">
        <v>4.56</v>
      </c>
      <c r="F26" s="14">
        <v>1.0909090909090908</v>
      </c>
    </row>
    <row r="27">
      <c r="A27" s="15">
        <v>44667.50069444445</v>
      </c>
      <c r="B27" s="11">
        <v>3.5</v>
      </c>
      <c r="C27" s="12">
        <v>2.0</v>
      </c>
      <c r="D27" s="13" t="s">
        <v>11</v>
      </c>
      <c r="E27" s="12">
        <v>3.78</v>
      </c>
      <c r="F27" s="14">
        <v>1.0799999999999998</v>
      </c>
    </row>
    <row r="28">
      <c r="A28" s="15">
        <v>44666.5360300926</v>
      </c>
      <c r="B28" s="11">
        <v>14.1</v>
      </c>
      <c r="C28" s="12">
        <v>2.0</v>
      </c>
      <c r="D28" s="13" t="s">
        <v>11</v>
      </c>
      <c r="E28" s="12">
        <v>15.24</v>
      </c>
      <c r="F28" s="14">
        <v>1.0808510638297872</v>
      </c>
    </row>
    <row r="29">
      <c r="A29" s="15">
        <v>44665.4934375</v>
      </c>
      <c r="B29" s="11">
        <v>6.55</v>
      </c>
      <c r="C29" s="12">
        <v>2.0</v>
      </c>
      <c r="D29" s="13" t="s">
        <v>11</v>
      </c>
      <c r="E29" s="12">
        <v>7.15</v>
      </c>
      <c r="F29" s="14">
        <v>1.0916030534351147</v>
      </c>
    </row>
    <row r="30">
      <c r="A30" s="15">
        <v>44660.524351851855</v>
      </c>
      <c r="B30" s="11">
        <v>3.0</v>
      </c>
      <c r="C30" s="12">
        <v>2.0</v>
      </c>
      <c r="D30" s="13" t="s">
        <v>11</v>
      </c>
      <c r="E30" s="12">
        <v>3.26</v>
      </c>
      <c r="F30" s="14">
        <v>1.0866666666666667</v>
      </c>
    </row>
  </sheetData>
  <autoFilter ref="$A$1:$F$30">
    <sortState ref="A1:F30">
      <sortCondition descending="1" ref="A1:A3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43.5"/>
    <col customWidth="1" min="3" max="3" width="13.5"/>
    <col customWidth="1" min="4" max="4" width="45.0"/>
    <col customWidth="1" min="5" max="5" width="17.88"/>
    <col customWidth="1" min="7" max="7" width="15.75"/>
    <col customWidth="1" min="8" max="8" width="12.63"/>
    <col customWidth="1" min="12" max="12" width="16.13"/>
  </cols>
  <sheetData>
    <row r="1">
      <c r="A1" s="1" t="str">
        <f>OFFSET(Merchant!$A:$C,0,0)</f>
        <v>Index</v>
      </c>
      <c r="B1" s="1" t="s">
        <v>12</v>
      </c>
      <c r="C1" s="1" t="s">
        <v>13</v>
      </c>
      <c r="D1" s="1" t="s">
        <v>14</v>
      </c>
      <c r="E1" s="2" t="s">
        <v>15</v>
      </c>
      <c r="F1" s="3" t="s">
        <v>5</v>
      </c>
      <c r="G1" s="3" t="s">
        <v>16</v>
      </c>
      <c r="H1" s="3" t="s">
        <v>17</v>
      </c>
      <c r="I1" s="16" t="s">
        <v>18</v>
      </c>
      <c r="J1" s="17" t="s">
        <v>19</v>
      </c>
      <c r="K1" s="18" t="s">
        <v>20</v>
      </c>
      <c r="L1" s="18" t="s">
        <v>21</v>
      </c>
      <c r="M1" s="19" t="s">
        <v>22</v>
      </c>
      <c r="N1" s="19" t="s">
        <v>23</v>
      </c>
      <c r="O1" s="20" t="s">
        <v>24</v>
      </c>
      <c r="P1" s="20" t="s">
        <v>25</v>
      </c>
      <c r="Q1" s="20" t="s">
        <v>26</v>
      </c>
    </row>
    <row r="2">
      <c r="A2" s="5">
        <v>2.0</v>
      </c>
      <c r="B2" s="5" t="s">
        <v>27</v>
      </c>
      <c r="C2" s="5" t="s">
        <v>28</v>
      </c>
      <c r="D2" s="13" t="s">
        <v>29</v>
      </c>
      <c r="E2" s="21" t="str">
        <f>IF($I2="",Message!$A$2,IF($L2="",Message!$A$3,IF($N2&lt;&gt;$B2,Message!$A$4,IF(IFERROR($F2,)="",Message!$A$5,IF($H2&gt;TIME(0,5,0),SUBSTITUTE(Message!$A$6,"$",5),IF($M2,Message!$A$7,$K2))))))</f>
        <v>Warning: Transaction happened more than 5min ago</v>
      </c>
      <c r="F2" s="22">
        <f>IF($P2&lt;&gt;"",VLOOKUP($P2,Token!B:C,2,0)*$O2/POW(10,$Q2),)</f>
        <v>7.6</v>
      </c>
      <c r="G2" s="23">
        <f t="shared" ref="G2:G3" si="1">IF($I2&lt;&gt;"",$I2/86400+DATE(1970,1,1)+TIME(2,0,0),)</f>
        <v>44721.54378</v>
      </c>
      <c r="H2" s="24">
        <f t="shared" ref="H2:H3" si="2">IF($G2&lt;&gt;"",NOW()-G2,)</f>
        <v>0.6230275</v>
      </c>
      <c r="I2" s="21" t="str">
        <f t="shared" ref="I2:I3" si="3">IF($D2&lt;&gt;"",ImportJSON("https://public-api.solscan.io/account/transactions?account="&amp;$D2&amp;"&amp;limit=1",TEXTJOIN(",",1,$I$1:$L$1),"noHeaders"),)</f>
        <v>1654772583</v>
      </c>
      <c r="J2" s="5" t="s">
        <v>30</v>
      </c>
      <c r="K2" s="5" t="s">
        <v>31</v>
      </c>
      <c r="L2" s="5" t="s">
        <v>32</v>
      </c>
      <c r="M2" s="21" t="str">
        <f t="shared" ref="M2:M3" si="4">IF(AND($K2="Success",$L2="true"),ImportJSON("https://public-api.solscan.io/transaction/"&amp;$J2&amp;" ",TEXTJOIN(",",1,$M$1:$Q$1),"noInherit,noHeaders"),)</f>
        <v/>
      </c>
      <c r="N2" s="5" t="s">
        <v>27</v>
      </c>
      <c r="O2" s="5" t="s">
        <v>33</v>
      </c>
      <c r="P2" s="5" t="s">
        <v>34</v>
      </c>
      <c r="Q2" s="5" t="s">
        <v>35</v>
      </c>
    </row>
    <row r="3">
      <c r="A3" s="5">
        <v>3.0</v>
      </c>
      <c r="B3" s="5" t="s">
        <v>36</v>
      </c>
      <c r="C3" s="5" t="s">
        <v>37</v>
      </c>
      <c r="E3" s="21" t="str">
        <f>IF($I3="",Message!$A$2,IF($L3="",Message!$A$3,IF($N3&lt;&gt;$B3,Message!$A$4,IF(IFERROR($F3,)="",Message!$A$5,IF($H3&gt;TIME(0,5,0),SUBSTITUTE(Message!$A$6,"$",5),IF($M3,Message!$A$7,$K3))))))</f>
        <v>Error: No transaction</v>
      </c>
      <c r="F3" s="22" t="str">
        <f>IF($P3&lt;&gt;"",VLOOKUP($P3,Token!B:C,2,0)*$O3/POW(10,$Q3),)</f>
        <v/>
      </c>
      <c r="G3" s="23" t="str">
        <f t="shared" si="1"/>
        <v/>
      </c>
      <c r="H3" s="24" t="str">
        <f t="shared" si="2"/>
        <v/>
      </c>
      <c r="I3" s="21" t="str">
        <f t="shared" si="3"/>
        <v/>
      </c>
      <c r="M3" s="21" t="str">
        <f t="shared" si="4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75"/>
  </cols>
  <sheetData>
    <row r="1">
      <c r="A1" s="1" t="s">
        <v>38</v>
      </c>
    </row>
    <row r="2">
      <c r="A2" s="13" t="s">
        <v>39</v>
      </c>
    </row>
    <row r="3">
      <c r="A3" s="13" t="s">
        <v>40</v>
      </c>
    </row>
    <row r="4">
      <c r="A4" s="13" t="s">
        <v>41</v>
      </c>
    </row>
    <row r="5">
      <c r="A5" s="13" t="s">
        <v>42</v>
      </c>
    </row>
    <row r="6">
      <c r="A6" s="13" t="s">
        <v>43</v>
      </c>
    </row>
    <row r="7">
      <c r="A7" s="13" t="s">
        <v>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4.38"/>
  </cols>
  <sheetData>
    <row r="1">
      <c r="A1" s="1" t="s">
        <v>45</v>
      </c>
      <c r="B1" s="1" t="s">
        <v>46</v>
      </c>
      <c r="C1" s="1" t="s">
        <v>47</v>
      </c>
    </row>
    <row r="2">
      <c r="A2" s="13" t="s">
        <v>10</v>
      </c>
      <c r="B2" s="5" t="s">
        <v>34</v>
      </c>
      <c r="C2" s="11">
        <v>1.0</v>
      </c>
    </row>
    <row r="3">
      <c r="A3" s="13" t="s">
        <v>48</v>
      </c>
      <c r="B3" s="13" t="s">
        <v>49</v>
      </c>
      <c r="C3" s="22">
        <f>IFERROR(__xludf.DUMMYFUNCTION("ROUNDDOWN(1/IMPORTRANGE(""https://docs.google.com/spreadsheets/d/1enXnuwZExO92B5FxPB8s2Rhqlxl1p9nUY9tRaHtV1kI/edit#gid=1868458122"",""PriceCache!$B$2""),2)"),0.94)</f>
        <v>0.94</v>
      </c>
    </row>
    <row r="4">
      <c r="A4" s="13" t="s">
        <v>50</v>
      </c>
      <c r="B4" s="13" t="s">
        <v>51</v>
      </c>
      <c r="C4" s="22">
        <f>C3</f>
        <v>0.94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</cols>
  <sheetData>
    <row r="1">
      <c r="A1" s="1" t="s">
        <v>4</v>
      </c>
      <c r="B1" s="1" t="s">
        <v>52</v>
      </c>
      <c r="C1" s="1" t="s">
        <v>53</v>
      </c>
      <c r="D1" s="1" t="s">
        <v>5</v>
      </c>
      <c r="E1" s="1" t="s">
        <v>54</v>
      </c>
    </row>
    <row r="2">
      <c r="A2" s="1">
        <f>IFERROR(__xludf.DUMMYFUNCTION("IMPORTXML(""https://www.xe.com/en/currencyconverter/convert/?Amount=1000&amp;From=EUR&amp;To=USD"",""//p[@class='result__BigRate-sc-1bsijpp-1 iGrAod']"")/1000"),1.06303)</f>
        <v>1.06303</v>
      </c>
      <c r="B2" s="1">
        <f>SUM(OFFSET(B:B,ROW(),0))</f>
        <v>180</v>
      </c>
      <c r="C2" s="1"/>
      <c r="D2" s="1">
        <f>SUM(OFFSET(D:D,ROW(),0))</f>
        <v>-188.98734</v>
      </c>
      <c r="E2" s="1">
        <f>AVERAGE(OFFSET(E:E,ROW(),0))</f>
        <v>1.0299578</v>
      </c>
    </row>
    <row r="3">
      <c r="A3" s="15">
        <v>44691.71973379629</v>
      </c>
      <c r="B3" s="13">
        <v>45.0</v>
      </c>
      <c r="C3" s="13" t="s">
        <v>10</v>
      </c>
      <c r="D3" s="13">
        <v>-45.0</v>
      </c>
      <c r="E3" s="5">
        <f t="shared" ref="E3:E5" si="1">-D3/B3</f>
        <v>1</v>
      </c>
    </row>
    <row r="4">
      <c r="A4" s="15">
        <v>44687.69899305556</v>
      </c>
      <c r="B4" s="13">
        <v>35.0</v>
      </c>
      <c r="C4" s="13" t="s">
        <v>10</v>
      </c>
      <c r="D4" s="13">
        <v>-35.0</v>
      </c>
      <c r="E4" s="5">
        <f t="shared" si="1"/>
        <v>1</v>
      </c>
    </row>
    <row r="5">
      <c r="A5" s="15">
        <v>44657.928136574075</v>
      </c>
      <c r="B5" s="13">
        <v>100.0</v>
      </c>
      <c r="C5" s="13" t="s">
        <v>11</v>
      </c>
      <c r="D5" s="25">
        <v>-108.98734</v>
      </c>
      <c r="E5" s="5">
        <f t="shared" si="1"/>
        <v>1.0898734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2.0</v>
      </c>
      <c r="H1" s="13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</row>
    <row r="2">
      <c r="A2" s="26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GZLPJYkR3diD8c8vpgb7sXHEH9sG1R9sWa3yPwaL9Peb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26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27">
        <f>(VLOOKUP($G$1,Merchant!$A:$J,9)-DATE(1970,1,1)-IF($G$6&lt;&gt;"",$G$6,0))*86400</f>
        <v>1654452491</v>
      </c>
    </row>
    <row r="4">
      <c r="A4" s="26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28">
        <f>(MAX(TODAY()+1,VLOOKUP($G$1,Merchant!$A:$J,10))-DATE(1970,1,1)-IF($G$6&lt;&gt;"",$G$6,0))*86400</f>
        <v>1655056800</v>
      </c>
    </row>
    <row r="5">
      <c r="A5" s="26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29">
        <f>(DATE(2022,6,6)-DATE(1970,1,1)-IF($G$6&lt;&gt;"",$G$6,0))*86400</f>
        <v>1654466400</v>
      </c>
    </row>
    <row r="6">
      <c r="A6" s="26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0">
        <f>TIME(2,0,0)</f>
        <v>0.08333333333</v>
      </c>
    </row>
    <row r="7">
      <c r="A7" s="26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/>
    </row>
    <row r="8">
      <c r="A8" s="26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26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1">
        <f>TODAY()+TIME(7,0,0)</f>
        <v>44722.29167</v>
      </c>
    </row>
    <row r="10">
      <c r="A10" s="26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1">
        <f>TODAY()+TIME(20,0,0)</f>
        <v>44722.83333</v>
      </c>
    </row>
    <row r="11">
      <c r="A11" s="26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26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26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26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26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26"/>
    </row>
    <row r="16">
      <c r="A16" s="26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26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26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26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26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26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26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26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26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26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26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26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26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26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26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26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26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26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26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26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26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26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26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26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26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26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26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26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26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26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26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26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26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26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26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26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26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26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26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26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26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26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26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26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26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26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26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26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26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26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26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26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26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26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26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26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26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26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26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26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26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26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26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26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26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26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26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26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26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26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26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26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26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26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26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26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26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26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26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26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26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26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26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26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26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26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26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26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26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26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26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26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26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26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26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26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26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26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26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26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26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26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26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26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26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26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26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26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26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26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26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26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26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26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26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26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26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26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26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26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26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26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26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26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26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26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26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26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26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26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26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26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26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26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26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26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26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26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26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26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26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26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26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26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26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26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26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26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26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26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26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26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26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26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26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26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26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26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26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26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26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26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26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26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26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26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26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26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26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26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26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26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26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26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26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26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26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26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26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26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26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26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26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26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26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26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26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26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26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26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26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26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26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26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26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26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26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26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26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26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26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26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26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26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26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26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26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26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26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26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26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26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26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26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26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26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26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26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26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26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26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26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26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26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26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26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26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26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26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26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26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26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26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26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26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26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26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26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26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26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26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26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26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26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26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26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26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26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26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26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26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26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26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26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26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26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26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26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26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26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26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26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26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26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26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26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26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26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26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26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26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26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26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26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26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26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26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26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26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26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26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26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26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26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26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26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26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26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26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26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26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26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26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26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26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26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26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26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26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26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26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26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26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26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26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26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26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26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26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26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26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26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26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26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26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26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26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26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26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26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26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26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26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26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26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26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26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26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26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26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26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26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26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26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26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26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26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26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26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26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26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26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26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26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26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26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26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26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26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26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26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26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26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26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26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26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26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26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26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26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26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26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26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26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26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26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26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26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26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26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26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26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26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26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26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26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26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26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26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26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26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26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26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26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26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26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26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26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26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26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26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26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26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26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26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26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26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26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26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26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26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26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26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26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26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26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26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26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26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26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26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26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26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26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26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26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26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26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26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26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26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26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26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26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26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26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26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26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26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26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26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26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26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26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26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26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26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26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26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26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26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26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26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26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26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26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26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26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26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26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26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26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26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26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26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26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26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26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26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26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26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26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26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26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26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26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26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26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26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26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26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26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26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26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26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26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26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26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26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26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26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26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26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26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26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26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26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26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26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26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26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26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26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26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26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26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26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26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26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26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26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26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26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26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26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26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26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26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26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26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26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26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26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26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26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26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26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26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26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26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26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26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26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26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26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26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26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26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26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26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26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26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26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26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26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26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26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26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26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26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26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26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26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26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26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26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26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26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26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26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26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26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26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26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26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26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26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26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26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26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26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26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26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26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26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26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26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26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26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26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26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26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26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26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26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26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26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26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26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26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26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26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26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26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26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26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26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26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26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26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26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26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26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26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26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26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26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26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26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26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26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26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26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26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26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26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26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26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26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26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26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26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26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26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26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26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26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26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26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26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26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26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26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26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26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26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26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26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26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26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26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26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26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26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26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26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26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26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26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26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26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26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26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26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26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26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26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26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26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26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26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26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26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26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26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26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26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26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26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26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26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26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26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26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26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26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26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26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26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26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26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26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26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26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26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26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26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26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26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26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26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26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26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26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26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26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26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26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26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26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26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26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26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26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26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26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26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26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26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26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26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26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26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26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26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26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26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26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26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26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26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26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26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26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26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26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26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26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26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26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26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26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26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26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26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26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26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26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26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26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26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26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26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26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26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26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26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26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26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26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26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26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26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26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26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26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26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26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26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26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26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26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26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26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26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26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26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26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26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26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26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26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26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26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26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26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26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26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26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26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26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26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26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26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26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26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26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26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26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26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26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26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26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26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26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26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26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26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26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26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26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26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26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26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26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26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26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26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26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26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26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26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26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26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26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26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26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26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26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26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26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26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26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26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26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26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26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26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26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26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26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26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26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26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26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26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26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26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26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26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26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26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26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26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26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26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26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26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26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26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26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26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26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26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26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26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26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26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26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26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26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26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26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26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26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26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26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26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26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26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26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26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26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26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26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26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26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26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26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26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26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26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26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26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26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26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26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26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26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26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26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26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26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26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26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26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26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26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26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26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26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26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26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26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26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26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26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26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26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26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26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26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26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26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26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26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26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26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26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26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26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26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26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26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26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26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26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26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26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26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26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26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26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26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26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26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26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26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26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26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26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26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26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26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26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26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26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26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26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26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26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26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26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26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26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26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26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26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26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26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26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26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26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26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26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26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26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26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26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26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26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26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26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26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26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26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26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26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26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26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26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26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26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26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26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26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26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26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26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26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26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26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26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26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26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3.0</v>
      </c>
      <c r="H1" s="13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</row>
    <row r="2">
      <c r="A2" s="26" t="str">
        <f>IF(IFERROR($H2,0)*$J2&gt;0,$L2/86400+DATE(1970,1,1)+IF($L2*1&gt;=$G$5,$G$6,0),)</f>
        <v/>
      </c>
      <c r="B2" s="22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1" t="str">
        <f>IF($A2&lt;&gt;"",MAXIFS(Token!$C:$C,Token!$A:$A,$D2),)</f>
        <v/>
      </c>
      <c r="G2" s="13" t="str">
        <f>VLOOKUP($G1,Merchant!$A:$B,2)</f>
        <v>88r4F8tmgzxyxSoQFz5cWwTMAqtM8xB8pABfL4ikcJyx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26" t="str">
        <f t="shared" ref="A3:A51" si="3">IF(IFERROR($I3,0)*$J3&gt;0,$L3/86400+DATE(1970,1,1)+IF($L3*1&gt;=$G$5,$G$6,0),)</f>
        <v/>
      </c>
      <c r="B3" s="22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1" t="str">
        <f>IF($A3&lt;&gt;"",MAXIFS(Token!$C:$C,Token!$A:$A,$D3),)</f>
        <v/>
      </c>
      <c r="G3" s="27">
        <f>(VLOOKUP($G$1,Merchant!$A:$J,9)-DATE(1970,1,1)-IF($G$6&lt;&gt;"",$G$6,0))*86400</f>
        <v>1654452491</v>
      </c>
    </row>
    <row r="4">
      <c r="A4" s="26" t="str">
        <f t="shared" si="3"/>
        <v/>
      </c>
      <c r="B4" s="22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1" t="str">
        <f>IF($A4&lt;&gt;"",MAXIFS(Token!$C:$C,Token!$A:$A,$D4),)</f>
        <v/>
      </c>
      <c r="G4" s="28">
        <f>(MAX(TODAY()+1,VLOOKUP($G$1,Merchant!$A:$J,10))-DATE(1970,1,1)-IF($G$6&lt;&gt;"",$G$6,0))*86400</f>
        <v>1655056800</v>
      </c>
    </row>
    <row r="5">
      <c r="A5" s="26" t="str">
        <f t="shared" si="3"/>
        <v/>
      </c>
      <c r="B5" s="22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1" t="str">
        <f>IF($A5&lt;&gt;"",MAXIFS(Token!$C:$C,Token!$A:$A,$D5),)</f>
        <v/>
      </c>
      <c r="G5" s="29">
        <f>(DATE(2022,6,6)-DATE(1970,1,1)-IF($G$6&lt;&gt;"",$G$6,0))*86400</f>
        <v>1654466400</v>
      </c>
    </row>
    <row r="6">
      <c r="A6" s="26" t="str">
        <f t="shared" si="3"/>
        <v/>
      </c>
      <c r="B6" s="22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1" t="str">
        <f>IF($A6&lt;&gt;"",MAXIFS(Token!$C:$C,Token!$A:$A,$D6),)</f>
        <v/>
      </c>
      <c r="G6" s="30">
        <f>TIME(2,0,0)</f>
        <v>0.08333333333</v>
      </c>
    </row>
    <row r="7">
      <c r="A7" s="26" t="str">
        <f t="shared" si="3"/>
        <v/>
      </c>
      <c r="B7" s="22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1" t="str">
        <f>IF($A7&lt;&gt;"",MAXIFS(Token!$C:$C,Token!$A:$A,$D7),)</f>
        <v/>
      </c>
      <c r="G7" s="13"/>
    </row>
    <row r="8">
      <c r="A8" s="26" t="str">
        <f t="shared" si="3"/>
        <v/>
      </c>
      <c r="B8" s="22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1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26" t="str">
        <f t="shared" si="3"/>
        <v/>
      </c>
      <c r="B9" s="22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1" t="str">
        <f>IF($A9&lt;&gt;"",MAXIFS(Token!$C:$C,Token!$A:$A,$D9),)</f>
        <v/>
      </c>
      <c r="G9" s="31">
        <f>TODAY()+TIME(7,0,0)</f>
        <v>44722.29167</v>
      </c>
    </row>
    <row r="10">
      <c r="A10" s="26" t="str">
        <f t="shared" si="3"/>
        <v/>
      </c>
      <c r="B10" s="22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1" t="str">
        <f>IF($A10&lt;&gt;"",MAXIFS(Token!$C:$C,Token!$A:$A,$D10),)</f>
        <v/>
      </c>
      <c r="G10" s="31">
        <f>TODAY()+TIME(20,0,0)</f>
        <v>44722.83333</v>
      </c>
    </row>
    <row r="11">
      <c r="A11" s="26" t="str">
        <f t="shared" si="3"/>
        <v/>
      </c>
      <c r="B11" s="22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1" t="str">
        <f>IF($A11&lt;&gt;"",MAXIFS(Token!$C:$C,Token!$A:$A,$D11),)</f>
        <v/>
      </c>
      <c r="G11" s="5" t="b">
        <f>AND(NOW()&gt;$G$9,NOW()&lt;=$G$10)</f>
        <v>0</v>
      </c>
    </row>
    <row r="12">
      <c r="A12" s="26" t="str">
        <f t="shared" si="3"/>
        <v/>
      </c>
      <c r="B12" s="22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1" t="str">
        <f>IF($A12&lt;&gt;"",MAXIFS(Token!$C:$C,Token!$A:$A,$D12),)</f>
        <v/>
      </c>
    </row>
    <row r="13">
      <c r="A13" s="26" t="str">
        <f t="shared" si="3"/>
        <v/>
      </c>
      <c r="B13" s="22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1" t="str">
        <f>IF($A13&lt;&gt;"",MAXIFS(Token!$C:$C,Token!$A:$A,$D13),)</f>
        <v/>
      </c>
    </row>
    <row r="14">
      <c r="A14" s="26" t="str">
        <f t="shared" si="3"/>
        <v/>
      </c>
      <c r="B14" s="22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1" t="str">
        <f>IF($A14&lt;&gt;"",MAXIFS(Token!$C:$C,Token!$A:$A,$D14),)</f>
        <v/>
      </c>
    </row>
    <row r="15">
      <c r="A15" s="26" t="str">
        <f t="shared" si="3"/>
        <v/>
      </c>
      <c r="B15" s="22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1" t="str">
        <f>IF($A15&lt;&gt;"",MAXIFS(Token!$C:$C,Token!$A:$A,$D15),)</f>
        <v/>
      </c>
      <c r="G15" s="26"/>
    </row>
    <row r="16">
      <c r="A16" s="26" t="str">
        <f t="shared" si="3"/>
        <v/>
      </c>
      <c r="B16" s="22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1" t="str">
        <f>IF($A16&lt;&gt;"",MAXIFS(Token!$C:$C,Token!$A:$A,$D16),)</f>
        <v/>
      </c>
    </row>
    <row r="17">
      <c r="A17" s="26" t="str">
        <f t="shared" si="3"/>
        <v/>
      </c>
      <c r="B17" s="22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1" t="str">
        <f>IF($A17&lt;&gt;"",MAXIFS(Token!$C:$C,Token!$A:$A,$D17),)</f>
        <v/>
      </c>
    </row>
    <row r="18">
      <c r="A18" s="26" t="str">
        <f t="shared" si="3"/>
        <v/>
      </c>
      <c r="B18" s="22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1" t="str">
        <f>IF($A18&lt;&gt;"",MAXIFS(Token!$C:$C,Token!$A:$A,$D18),)</f>
        <v/>
      </c>
    </row>
    <row r="19">
      <c r="A19" s="26" t="str">
        <f t="shared" si="3"/>
        <v/>
      </c>
      <c r="B19" s="22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1" t="str">
        <f>IF($A19&lt;&gt;"",MAXIFS(Token!$C:$C,Token!$A:$A,$D19),)</f>
        <v/>
      </c>
    </row>
    <row r="20">
      <c r="A20" s="26" t="str">
        <f t="shared" si="3"/>
        <v/>
      </c>
      <c r="B20" s="22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1" t="str">
        <f>IF($A20&lt;&gt;"",MAXIFS(Token!$C:$C,Token!$A:$A,$D20),)</f>
        <v/>
      </c>
    </row>
    <row r="21">
      <c r="A21" s="26" t="str">
        <f t="shared" si="3"/>
        <v/>
      </c>
      <c r="B21" s="22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1" t="str">
        <f>IF($A21&lt;&gt;"",MAXIFS(Token!$C:$C,Token!$A:$A,$D21),)</f>
        <v/>
      </c>
    </row>
    <row r="22">
      <c r="A22" s="26" t="str">
        <f t="shared" si="3"/>
        <v/>
      </c>
      <c r="B22" s="22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1" t="str">
        <f>IF($A22&lt;&gt;"",MAXIFS(Token!$C:$C,Token!$A:$A,$D22),)</f>
        <v/>
      </c>
    </row>
    <row r="23">
      <c r="A23" s="26" t="str">
        <f t="shared" si="3"/>
        <v/>
      </c>
      <c r="B23" s="22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1" t="str">
        <f>IF($A23&lt;&gt;"",MAXIFS(Token!$C:$C,Token!$A:$A,$D23),)</f>
        <v/>
      </c>
    </row>
    <row r="24">
      <c r="A24" s="26" t="str">
        <f t="shared" si="3"/>
        <v/>
      </c>
      <c r="B24" s="22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1" t="str">
        <f>IF($A24&lt;&gt;"",MAXIFS(Token!$C:$C,Token!$A:$A,$D24),)</f>
        <v/>
      </c>
    </row>
    <row r="25">
      <c r="A25" s="26" t="str">
        <f t="shared" si="3"/>
        <v/>
      </c>
      <c r="B25" s="22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1" t="str">
        <f>IF($A25&lt;&gt;"",MAXIFS(Token!$C:$C,Token!$A:$A,$D25),)</f>
        <v/>
      </c>
    </row>
    <row r="26">
      <c r="A26" s="26" t="str">
        <f t="shared" si="3"/>
        <v/>
      </c>
      <c r="B26" s="22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1" t="str">
        <f>IF($A26&lt;&gt;"",MAXIFS(Token!$C:$C,Token!$A:$A,$D26),)</f>
        <v/>
      </c>
    </row>
    <row r="27">
      <c r="A27" s="26" t="str">
        <f t="shared" si="3"/>
        <v/>
      </c>
      <c r="B27" s="22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1" t="str">
        <f>IF($A27&lt;&gt;"",MAXIFS(Token!$C:$C,Token!$A:$A,$D27),)</f>
        <v/>
      </c>
    </row>
    <row r="28">
      <c r="A28" s="26" t="str">
        <f t="shared" si="3"/>
        <v/>
      </c>
      <c r="B28" s="22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1" t="str">
        <f>IF($A28&lt;&gt;"",MAXIFS(Token!$C:$C,Token!$A:$A,$D28),)</f>
        <v/>
      </c>
    </row>
    <row r="29">
      <c r="A29" s="26" t="str">
        <f t="shared" si="3"/>
        <v/>
      </c>
      <c r="B29" s="22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1" t="str">
        <f>IF($A29&lt;&gt;"",MAXIFS(Token!$C:$C,Token!$A:$A,$D29),)</f>
        <v/>
      </c>
    </row>
    <row r="30">
      <c r="A30" s="26" t="str">
        <f t="shared" si="3"/>
        <v/>
      </c>
      <c r="B30" s="22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1" t="str">
        <f>IF($A30&lt;&gt;"",MAXIFS(Token!$C:$C,Token!$A:$A,$D30),)</f>
        <v/>
      </c>
    </row>
    <row r="31">
      <c r="A31" s="26" t="str">
        <f t="shared" si="3"/>
        <v/>
      </c>
      <c r="B31" s="22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1" t="str">
        <f>IF($A31&lt;&gt;"",MAXIFS(Token!$C:$C,Token!$A:$A,$D31),)</f>
        <v/>
      </c>
    </row>
    <row r="32">
      <c r="A32" s="26" t="str">
        <f t="shared" si="3"/>
        <v/>
      </c>
      <c r="B32" s="22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1" t="str">
        <f>IF($A32&lt;&gt;"",MAXIFS(Token!$C:$C,Token!$A:$A,$D32),)</f>
        <v/>
      </c>
    </row>
    <row r="33">
      <c r="A33" s="26" t="str">
        <f t="shared" si="3"/>
        <v/>
      </c>
      <c r="B33" s="22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1" t="str">
        <f>IF($A33&lt;&gt;"",MAXIFS(Token!$C:$C,Token!$A:$A,$D33),)</f>
        <v/>
      </c>
    </row>
    <row r="34">
      <c r="A34" s="26" t="str">
        <f t="shared" si="3"/>
        <v/>
      </c>
      <c r="B34" s="22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1" t="str">
        <f>IF($A34&lt;&gt;"",MAXIFS(Token!$C:$C,Token!$A:$A,$D34),)</f>
        <v/>
      </c>
    </row>
    <row r="35">
      <c r="A35" s="26" t="str">
        <f t="shared" si="3"/>
        <v/>
      </c>
      <c r="B35" s="22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1" t="str">
        <f>IF($A35&lt;&gt;"",MAXIFS(Token!$C:$C,Token!$A:$A,$D35),)</f>
        <v/>
      </c>
    </row>
    <row r="36">
      <c r="A36" s="26" t="str">
        <f t="shared" si="3"/>
        <v/>
      </c>
      <c r="B36" s="22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1" t="str">
        <f>IF($A36&lt;&gt;"",MAXIFS(Token!$C:$C,Token!$A:$A,$D36),)</f>
        <v/>
      </c>
    </row>
    <row r="37">
      <c r="A37" s="26" t="str">
        <f t="shared" si="3"/>
        <v/>
      </c>
      <c r="B37" s="22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1" t="str">
        <f>IF($A37&lt;&gt;"",MAXIFS(Token!$C:$C,Token!$A:$A,$D37),)</f>
        <v/>
      </c>
    </row>
    <row r="38">
      <c r="A38" s="26" t="str">
        <f t="shared" si="3"/>
        <v/>
      </c>
      <c r="B38" s="22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1" t="str">
        <f>IF($A38&lt;&gt;"",MAXIFS(Token!$C:$C,Token!$A:$A,$D38),)</f>
        <v/>
      </c>
    </row>
    <row r="39">
      <c r="A39" s="26" t="str">
        <f t="shared" si="3"/>
        <v/>
      </c>
      <c r="B39" s="22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1" t="str">
        <f>IF($A39&lt;&gt;"",MAXIFS(Token!$C:$C,Token!$A:$A,$D39),)</f>
        <v/>
      </c>
    </row>
    <row r="40">
      <c r="A40" s="26" t="str">
        <f t="shared" si="3"/>
        <v/>
      </c>
      <c r="B40" s="22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1" t="str">
        <f>IF($A40&lt;&gt;"",MAXIFS(Token!$C:$C,Token!$A:$A,$D40),)</f>
        <v/>
      </c>
    </row>
    <row r="41">
      <c r="A41" s="26" t="str">
        <f t="shared" si="3"/>
        <v/>
      </c>
      <c r="B41" s="22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1" t="str">
        <f>IF($A41&lt;&gt;"",MAXIFS(Token!$C:$C,Token!$A:$A,$D41),)</f>
        <v/>
      </c>
    </row>
    <row r="42">
      <c r="A42" s="26" t="str">
        <f t="shared" si="3"/>
        <v/>
      </c>
      <c r="B42" s="22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1" t="str">
        <f>IF($A42&lt;&gt;"",MAXIFS(Token!$C:$C,Token!$A:$A,$D42),)</f>
        <v/>
      </c>
    </row>
    <row r="43">
      <c r="A43" s="26" t="str">
        <f t="shared" si="3"/>
        <v/>
      </c>
      <c r="B43" s="22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1" t="str">
        <f>IF($A43&lt;&gt;"",MAXIFS(Token!$C:$C,Token!$A:$A,$D43),)</f>
        <v/>
      </c>
    </row>
    <row r="44">
      <c r="A44" s="26" t="str">
        <f t="shared" si="3"/>
        <v/>
      </c>
      <c r="B44" s="22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1" t="str">
        <f>IF($A44&lt;&gt;"",MAXIFS(Token!$C:$C,Token!$A:$A,$D44),)</f>
        <v/>
      </c>
    </row>
    <row r="45">
      <c r="A45" s="26" t="str">
        <f t="shared" si="3"/>
        <v/>
      </c>
      <c r="B45" s="22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1" t="str">
        <f>IF($A45&lt;&gt;"",MAXIFS(Token!$C:$C,Token!$A:$A,$D45),)</f>
        <v/>
      </c>
    </row>
    <row r="46">
      <c r="A46" s="26" t="str">
        <f t="shared" si="3"/>
        <v/>
      </c>
      <c r="B46" s="22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1" t="str">
        <f>IF($A46&lt;&gt;"",MAXIFS(Token!$C:$C,Token!$A:$A,$D46),)</f>
        <v/>
      </c>
    </row>
    <row r="47">
      <c r="A47" s="26" t="str">
        <f t="shared" si="3"/>
        <v/>
      </c>
      <c r="B47" s="22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1" t="str">
        <f>IF($A47&lt;&gt;"",MAXIFS(Token!$C:$C,Token!$A:$A,$D47),)</f>
        <v/>
      </c>
    </row>
    <row r="48">
      <c r="A48" s="26" t="str">
        <f t="shared" si="3"/>
        <v/>
      </c>
      <c r="B48" s="22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1" t="str">
        <f>IF($A48&lt;&gt;"",MAXIFS(Token!$C:$C,Token!$A:$A,$D48),)</f>
        <v/>
      </c>
    </row>
    <row r="49">
      <c r="A49" s="26" t="str">
        <f t="shared" si="3"/>
        <v/>
      </c>
      <c r="B49" s="22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1" t="str">
        <f>IF($A49&lt;&gt;"",MAXIFS(Token!$C:$C,Token!$A:$A,$D49),)</f>
        <v/>
      </c>
    </row>
    <row r="50">
      <c r="A50" s="26" t="str">
        <f t="shared" si="3"/>
        <v/>
      </c>
      <c r="B50" s="22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1" t="str">
        <f>IF($A50&lt;&gt;"",MAXIFS(Token!$C:$C,Token!$A:$A,$D50),)</f>
        <v/>
      </c>
    </row>
    <row r="51">
      <c r="A51" s="26" t="str">
        <f t="shared" si="3"/>
        <v/>
      </c>
      <c r="B51" s="22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1" t="str">
        <f>IF($A51&lt;&gt;"",MAXIFS(Token!$C:$C,Token!$A:$A,$D51),)</f>
        <v/>
      </c>
    </row>
    <row r="52">
      <c r="A52" s="26" t="str">
        <f>IF(IFERROR($H52,0)*$J52&gt;0,$L52/86400+DATE(1970,1,1)+IF($L52*1&gt;=$G$5,$G$6,0),)</f>
        <v/>
      </c>
      <c r="B52" s="22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1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26" t="str">
        <f t="shared" ref="A53:A1000" si="5">IF(IFERROR($I53,0)*$J53&gt;0,$L53/86400+DATE(1970,1,1)+IF($L53*1&gt;=$G$5,$G$6,0),)</f>
        <v/>
      </c>
      <c r="B53" s="22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1" t="str">
        <f>IF($A53&lt;&gt;"",MAXIFS(Token!$C:$C,Token!$A:$A,$D53),)</f>
        <v/>
      </c>
    </row>
    <row r="54">
      <c r="A54" s="26" t="str">
        <f t="shared" si="5"/>
        <v/>
      </c>
      <c r="B54" s="22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1" t="str">
        <f>IF($A54&lt;&gt;"",MAXIFS(Token!$C:$C,Token!$A:$A,$D54),)</f>
        <v/>
      </c>
    </row>
    <row r="55">
      <c r="A55" s="26" t="str">
        <f t="shared" si="5"/>
        <v/>
      </c>
      <c r="B55" s="22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1" t="str">
        <f>IF($A55&lt;&gt;"",MAXIFS(Token!$C:$C,Token!$A:$A,$D55),)</f>
        <v/>
      </c>
    </row>
    <row r="56">
      <c r="A56" s="26" t="str">
        <f t="shared" si="5"/>
        <v/>
      </c>
      <c r="B56" s="22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1" t="str">
        <f>IF($A56&lt;&gt;"",MAXIFS(Token!$C:$C,Token!$A:$A,$D56),)</f>
        <v/>
      </c>
    </row>
    <row r="57">
      <c r="A57" s="26" t="str">
        <f t="shared" si="5"/>
        <v/>
      </c>
      <c r="B57" s="22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1" t="str">
        <f>IF($A57&lt;&gt;"",MAXIFS(Token!$C:$C,Token!$A:$A,$D57),)</f>
        <v/>
      </c>
    </row>
    <row r="58">
      <c r="A58" s="26" t="str">
        <f t="shared" si="5"/>
        <v/>
      </c>
      <c r="B58" s="22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1" t="str">
        <f>IF($A58&lt;&gt;"",MAXIFS(Token!$C:$C,Token!$A:$A,$D58),)</f>
        <v/>
      </c>
    </row>
    <row r="59">
      <c r="A59" s="26" t="str">
        <f t="shared" si="5"/>
        <v/>
      </c>
      <c r="B59" s="22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1" t="str">
        <f>IF($A59&lt;&gt;"",MAXIFS(Token!$C:$C,Token!$A:$A,$D59),)</f>
        <v/>
      </c>
    </row>
    <row r="60">
      <c r="A60" s="26" t="str">
        <f t="shared" si="5"/>
        <v/>
      </c>
      <c r="B60" s="22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1" t="str">
        <f>IF($A60&lt;&gt;"",MAXIFS(Token!$C:$C,Token!$A:$A,$D60),)</f>
        <v/>
      </c>
    </row>
    <row r="61">
      <c r="A61" s="26" t="str">
        <f t="shared" si="5"/>
        <v/>
      </c>
      <c r="B61" s="22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1" t="str">
        <f>IF($A61&lt;&gt;"",MAXIFS(Token!$C:$C,Token!$A:$A,$D61),)</f>
        <v/>
      </c>
    </row>
    <row r="62">
      <c r="A62" s="26" t="str">
        <f t="shared" si="5"/>
        <v/>
      </c>
      <c r="B62" s="22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1" t="str">
        <f>IF($A62&lt;&gt;"",MAXIFS(Token!$C:$C,Token!$A:$A,$D62),)</f>
        <v/>
      </c>
    </row>
    <row r="63">
      <c r="A63" s="26" t="str">
        <f t="shared" si="5"/>
        <v/>
      </c>
      <c r="B63" s="22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1" t="str">
        <f>IF($A63&lt;&gt;"",MAXIFS(Token!$C:$C,Token!$A:$A,$D63),)</f>
        <v/>
      </c>
    </row>
    <row r="64">
      <c r="A64" s="26" t="str">
        <f t="shared" si="5"/>
        <v/>
      </c>
      <c r="B64" s="22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1" t="str">
        <f>IF($A64&lt;&gt;"",MAXIFS(Token!$C:$C,Token!$A:$A,$D64),)</f>
        <v/>
      </c>
    </row>
    <row r="65">
      <c r="A65" s="26" t="str">
        <f t="shared" si="5"/>
        <v/>
      </c>
      <c r="B65" s="22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1" t="str">
        <f>IF($A65&lt;&gt;"",MAXIFS(Token!$C:$C,Token!$A:$A,$D65),)</f>
        <v/>
      </c>
    </row>
    <row r="66">
      <c r="A66" s="26" t="str">
        <f t="shared" si="5"/>
        <v/>
      </c>
      <c r="B66" s="22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1" t="str">
        <f>IF($A66&lt;&gt;"",MAXIFS(Token!$C:$C,Token!$A:$A,$D66),)</f>
        <v/>
      </c>
    </row>
    <row r="67">
      <c r="A67" s="26" t="str">
        <f t="shared" si="5"/>
        <v/>
      </c>
      <c r="B67" s="22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1" t="str">
        <f>IF($A67&lt;&gt;"",MAXIFS(Token!$C:$C,Token!$A:$A,$D67),)</f>
        <v/>
      </c>
    </row>
    <row r="68">
      <c r="A68" s="26" t="str">
        <f t="shared" si="5"/>
        <v/>
      </c>
      <c r="B68" s="22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1" t="str">
        <f>IF($A68&lt;&gt;"",MAXIFS(Token!$C:$C,Token!$A:$A,$D68),)</f>
        <v/>
      </c>
    </row>
    <row r="69">
      <c r="A69" s="26" t="str">
        <f t="shared" si="5"/>
        <v/>
      </c>
      <c r="B69" s="22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1" t="str">
        <f>IF($A69&lt;&gt;"",MAXIFS(Token!$C:$C,Token!$A:$A,$D69),)</f>
        <v/>
      </c>
    </row>
    <row r="70">
      <c r="A70" s="26" t="str">
        <f t="shared" si="5"/>
        <v/>
      </c>
      <c r="B70" s="22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1" t="str">
        <f>IF($A70&lt;&gt;"",MAXIFS(Token!$C:$C,Token!$A:$A,$D70),)</f>
        <v/>
      </c>
    </row>
    <row r="71">
      <c r="A71" s="26" t="str">
        <f t="shared" si="5"/>
        <v/>
      </c>
      <c r="B71" s="22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1" t="str">
        <f>IF($A71&lt;&gt;"",MAXIFS(Token!$C:$C,Token!$A:$A,$D71),)</f>
        <v/>
      </c>
    </row>
    <row r="72">
      <c r="A72" s="26" t="str">
        <f t="shared" si="5"/>
        <v/>
      </c>
      <c r="B72" s="22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1" t="str">
        <f>IF($A72&lt;&gt;"",MAXIFS(Token!$C:$C,Token!$A:$A,$D72),)</f>
        <v/>
      </c>
    </row>
    <row r="73">
      <c r="A73" s="26" t="str">
        <f t="shared" si="5"/>
        <v/>
      </c>
      <c r="B73" s="22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1" t="str">
        <f>IF($A73&lt;&gt;"",MAXIFS(Token!$C:$C,Token!$A:$A,$D73),)</f>
        <v/>
      </c>
    </row>
    <row r="74">
      <c r="A74" s="26" t="str">
        <f t="shared" si="5"/>
        <v/>
      </c>
      <c r="B74" s="22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1" t="str">
        <f>IF($A74&lt;&gt;"",MAXIFS(Token!$C:$C,Token!$A:$A,$D74),)</f>
        <v/>
      </c>
    </row>
    <row r="75">
      <c r="A75" s="26" t="str">
        <f t="shared" si="5"/>
        <v/>
      </c>
      <c r="B75" s="22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1" t="str">
        <f>IF($A75&lt;&gt;"",MAXIFS(Token!$C:$C,Token!$A:$A,$D75),)</f>
        <v/>
      </c>
    </row>
    <row r="76">
      <c r="A76" s="26" t="str">
        <f t="shared" si="5"/>
        <v/>
      </c>
      <c r="B76" s="22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1" t="str">
        <f>IF($A76&lt;&gt;"",MAXIFS(Token!$C:$C,Token!$A:$A,$D76),)</f>
        <v/>
      </c>
    </row>
    <row r="77">
      <c r="A77" s="26" t="str">
        <f t="shared" si="5"/>
        <v/>
      </c>
      <c r="B77" s="22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1" t="str">
        <f>IF($A77&lt;&gt;"",MAXIFS(Token!$C:$C,Token!$A:$A,$D77),)</f>
        <v/>
      </c>
    </row>
    <row r="78">
      <c r="A78" s="26" t="str">
        <f t="shared" si="5"/>
        <v/>
      </c>
      <c r="B78" s="22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1" t="str">
        <f>IF($A78&lt;&gt;"",MAXIFS(Token!$C:$C,Token!$A:$A,$D78),)</f>
        <v/>
      </c>
    </row>
    <row r="79">
      <c r="A79" s="26" t="str">
        <f t="shared" si="5"/>
        <v/>
      </c>
      <c r="B79" s="22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1" t="str">
        <f>IF($A79&lt;&gt;"",MAXIFS(Token!$C:$C,Token!$A:$A,$D79),)</f>
        <v/>
      </c>
    </row>
    <row r="80">
      <c r="A80" s="26" t="str">
        <f t="shared" si="5"/>
        <v/>
      </c>
      <c r="B80" s="22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1" t="str">
        <f>IF($A80&lt;&gt;"",MAXIFS(Token!$C:$C,Token!$A:$A,$D80),)</f>
        <v/>
      </c>
    </row>
    <row r="81">
      <c r="A81" s="26" t="str">
        <f t="shared" si="5"/>
        <v/>
      </c>
      <c r="B81" s="22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1" t="str">
        <f>IF($A81&lt;&gt;"",MAXIFS(Token!$C:$C,Token!$A:$A,$D81),)</f>
        <v/>
      </c>
    </row>
    <row r="82">
      <c r="A82" s="26" t="str">
        <f t="shared" si="5"/>
        <v/>
      </c>
      <c r="B82" s="22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1" t="str">
        <f>IF($A82&lt;&gt;"",MAXIFS(Token!$C:$C,Token!$A:$A,$D82),)</f>
        <v/>
      </c>
    </row>
    <row r="83">
      <c r="A83" s="26" t="str">
        <f t="shared" si="5"/>
        <v/>
      </c>
      <c r="B83" s="22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1" t="str">
        <f>IF($A83&lt;&gt;"",MAXIFS(Token!$C:$C,Token!$A:$A,$D83),)</f>
        <v/>
      </c>
    </row>
    <row r="84">
      <c r="A84" s="26" t="str">
        <f t="shared" si="5"/>
        <v/>
      </c>
      <c r="B84" s="22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1" t="str">
        <f>IF($A84&lt;&gt;"",MAXIFS(Token!$C:$C,Token!$A:$A,$D84),)</f>
        <v/>
      </c>
    </row>
    <row r="85">
      <c r="A85" s="26" t="str">
        <f t="shared" si="5"/>
        <v/>
      </c>
      <c r="B85" s="22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1" t="str">
        <f>IF($A85&lt;&gt;"",MAXIFS(Token!$C:$C,Token!$A:$A,$D85),)</f>
        <v/>
      </c>
    </row>
    <row r="86">
      <c r="A86" s="26" t="str">
        <f t="shared" si="5"/>
        <v/>
      </c>
      <c r="B86" s="22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1" t="str">
        <f>IF($A86&lt;&gt;"",MAXIFS(Token!$C:$C,Token!$A:$A,$D86),)</f>
        <v/>
      </c>
    </row>
    <row r="87">
      <c r="A87" s="26" t="str">
        <f t="shared" si="5"/>
        <v/>
      </c>
      <c r="B87" s="22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1" t="str">
        <f>IF($A87&lt;&gt;"",MAXIFS(Token!$C:$C,Token!$A:$A,$D87),)</f>
        <v/>
      </c>
    </row>
    <row r="88">
      <c r="A88" s="26" t="str">
        <f t="shared" si="5"/>
        <v/>
      </c>
      <c r="B88" s="22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1" t="str">
        <f>IF($A88&lt;&gt;"",MAXIFS(Token!$C:$C,Token!$A:$A,$D88),)</f>
        <v/>
      </c>
    </row>
    <row r="89">
      <c r="A89" s="26" t="str">
        <f t="shared" si="5"/>
        <v/>
      </c>
      <c r="B89" s="22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1" t="str">
        <f>IF($A89&lt;&gt;"",MAXIFS(Token!$C:$C,Token!$A:$A,$D89),)</f>
        <v/>
      </c>
    </row>
    <row r="90">
      <c r="A90" s="26" t="str">
        <f t="shared" si="5"/>
        <v/>
      </c>
      <c r="B90" s="22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1" t="str">
        <f>IF($A90&lt;&gt;"",MAXIFS(Token!$C:$C,Token!$A:$A,$D90),)</f>
        <v/>
      </c>
    </row>
    <row r="91">
      <c r="A91" s="26" t="str">
        <f t="shared" si="5"/>
        <v/>
      </c>
      <c r="B91" s="22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1" t="str">
        <f>IF($A91&lt;&gt;"",MAXIFS(Token!$C:$C,Token!$A:$A,$D91),)</f>
        <v/>
      </c>
    </row>
    <row r="92">
      <c r="A92" s="26" t="str">
        <f t="shared" si="5"/>
        <v/>
      </c>
      <c r="B92" s="22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1" t="str">
        <f>IF($A92&lt;&gt;"",MAXIFS(Token!$C:$C,Token!$A:$A,$D92),)</f>
        <v/>
      </c>
    </row>
    <row r="93">
      <c r="A93" s="26" t="str">
        <f t="shared" si="5"/>
        <v/>
      </c>
      <c r="B93" s="22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1" t="str">
        <f>IF($A93&lt;&gt;"",MAXIFS(Token!$C:$C,Token!$A:$A,$D93),)</f>
        <v/>
      </c>
    </row>
    <row r="94">
      <c r="A94" s="26" t="str">
        <f t="shared" si="5"/>
        <v/>
      </c>
      <c r="B94" s="22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1" t="str">
        <f>IF($A94&lt;&gt;"",MAXIFS(Token!$C:$C,Token!$A:$A,$D94),)</f>
        <v/>
      </c>
    </row>
    <row r="95">
      <c r="A95" s="26" t="str">
        <f t="shared" si="5"/>
        <v/>
      </c>
      <c r="B95" s="22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1" t="str">
        <f>IF($A95&lt;&gt;"",MAXIFS(Token!$C:$C,Token!$A:$A,$D95),)</f>
        <v/>
      </c>
    </row>
    <row r="96">
      <c r="A96" s="26" t="str">
        <f t="shared" si="5"/>
        <v/>
      </c>
      <c r="B96" s="22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1" t="str">
        <f>IF($A96&lt;&gt;"",MAXIFS(Token!$C:$C,Token!$A:$A,$D96),)</f>
        <v/>
      </c>
    </row>
    <row r="97">
      <c r="A97" s="26" t="str">
        <f t="shared" si="5"/>
        <v/>
      </c>
      <c r="B97" s="22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1" t="str">
        <f>IF($A97&lt;&gt;"",MAXIFS(Token!$C:$C,Token!$A:$A,$D97),)</f>
        <v/>
      </c>
    </row>
    <row r="98">
      <c r="A98" s="26" t="str">
        <f t="shared" si="5"/>
        <v/>
      </c>
      <c r="B98" s="22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1" t="str">
        <f>IF($A98&lt;&gt;"",MAXIFS(Token!$C:$C,Token!$A:$A,$D98),)</f>
        <v/>
      </c>
    </row>
    <row r="99">
      <c r="A99" s="26" t="str">
        <f t="shared" si="5"/>
        <v/>
      </c>
      <c r="B99" s="22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1" t="str">
        <f>IF($A99&lt;&gt;"",MAXIFS(Token!$C:$C,Token!$A:$A,$D99),)</f>
        <v/>
      </c>
    </row>
    <row r="100">
      <c r="A100" s="26" t="str">
        <f t="shared" si="5"/>
        <v/>
      </c>
      <c r="B100" s="22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1" t="str">
        <f>IF($A100&lt;&gt;"",MAXIFS(Token!$C:$C,Token!$A:$A,$D100),)</f>
        <v/>
      </c>
    </row>
    <row r="101">
      <c r="A101" s="26" t="str">
        <f t="shared" si="5"/>
        <v/>
      </c>
      <c r="B101" s="22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1" t="str">
        <f>IF($A101&lt;&gt;"",MAXIFS(Token!$C:$C,Token!$A:$A,$D101),)</f>
        <v/>
      </c>
    </row>
    <row r="102">
      <c r="A102" s="26" t="str">
        <f t="shared" si="5"/>
        <v/>
      </c>
      <c r="B102" s="22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1" t="str">
        <f>IF($A102&lt;&gt;"",MAXIFS(Token!$C:$C,Token!$A:$A,$D102),)</f>
        <v/>
      </c>
    </row>
    <row r="103">
      <c r="A103" s="26" t="str">
        <f t="shared" si="5"/>
        <v/>
      </c>
      <c r="B103" s="22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1" t="str">
        <f>IF($A103&lt;&gt;"",MAXIFS(Token!$C:$C,Token!$A:$A,$D103),)</f>
        <v/>
      </c>
    </row>
    <row r="104">
      <c r="A104" s="26" t="str">
        <f t="shared" si="5"/>
        <v/>
      </c>
      <c r="B104" s="22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1" t="str">
        <f>IF($A104&lt;&gt;"",MAXIFS(Token!$C:$C,Token!$A:$A,$D104),)</f>
        <v/>
      </c>
    </row>
    <row r="105">
      <c r="A105" s="26" t="str">
        <f t="shared" si="5"/>
        <v/>
      </c>
      <c r="B105" s="22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1" t="str">
        <f>IF($A105&lt;&gt;"",MAXIFS(Token!$C:$C,Token!$A:$A,$D105),)</f>
        <v/>
      </c>
    </row>
    <row r="106">
      <c r="A106" s="26" t="str">
        <f t="shared" si="5"/>
        <v/>
      </c>
      <c r="B106" s="22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1" t="str">
        <f>IF($A106&lt;&gt;"",MAXIFS(Token!$C:$C,Token!$A:$A,$D106),)</f>
        <v/>
      </c>
    </row>
    <row r="107">
      <c r="A107" s="26" t="str">
        <f t="shared" si="5"/>
        <v/>
      </c>
      <c r="B107" s="22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1" t="str">
        <f>IF($A107&lt;&gt;"",MAXIFS(Token!$C:$C,Token!$A:$A,$D107),)</f>
        <v/>
      </c>
    </row>
    <row r="108">
      <c r="A108" s="26" t="str">
        <f t="shared" si="5"/>
        <v/>
      </c>
      <c r="B108" s="22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1" t="str">
        <f>IF($A108&lt;&gt;"",MAXIFS(Token!$C:$C,Token!$A:$A,$D108),)</f>
        <v/>
      </c>
    </row>
    <row r="109">
      <c r="A109" s="26" t="str">
        <f t="shared" si="5"/>
        <v/>
      </c>
      <c r="B109" s="22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1" t="str">
        <f>IF($A109&lt;&gt;"",MAXIFS(Token!$C:$C,Token!$A:$A,$D109),)</f>
        <v/>
      </c>
    </row>
    <row r="110">
      <c r="A110" s="26" t="str">
        <f t="shared" si="5"/>
        <v/>
      </c>
      <c r="B110" s="22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1" t="str">
        <f>IF($A110&lt;&gt;"",MAXIFS(Token!$C:$C,Token!$A:$A,$D110),)</f>
        <v/>
      </c>
    </row>
    <row r="111">
      <c r="A111" s="26" t="str">
        <f t="shared" si="5"/>
        <v/>
      </c>
      <c r="B111" s="22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1" t="str">
        <f>IF($A111&lt;&gt;"",MAXIFS(Token!$C:$C,Token!$A:$A,$D111),)</f>
        <v/>
      </c>
    </row>
    <row r="112">
      <c r="A112" s="26" t="str">
        <f t="shared" si="5"/>
        <v/>
      </c>
      <c r="B112" s="22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1" t="str">
        <f>IF($A112&lt;&gt;"",MAXIFS(Token!$C:$C,Token!$A:$A,$D112),)</f>
        <v/>
      </c>
    </row>
    <row r="113">
      <c r="A113" s="26" t="str">
        <f t="shared" si="5"/>
        <v/>
      </c>
      <c r="B113" s="22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1" t="str">
        <f>IF($A113&lt;&gt;"",MAXIFS(Token!$C:$C,Token!$A:$A,$D113),)</f>
        <v/>
      </c>
    </row>
    <row r="114">
      <c r="A114" s="26" t="str">
        <f t="shared" si="5"/>
        <v/>
      </c>
      <c r="B114" s="22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1" t="str">
        <f>IF($A114&lt;&gt;"",MAXIFS(Token!$C:$C,Token!$A:$A,$D114),)</f>
        <v/>
      </c>
    </row>
    <row r="115">
      <c r="A115" s="26" t="str">
        <f t="shared" si="5"/>
        <v/>
      </c>
      <c r="B115" s="22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1" t="str">
        <f>IF($A115&lt;&gt;"",MAXIFS(Token!$C:$C,Token!$A:$A,$D115),)</f>
        <v/>
      </c>
    </row>
    <row r="116">
      <c r="A116" s="26" t="str">
        <f t="shared" si="5"/>
        <v/>
      </c>
      <c r="B116" s="22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1" t="str">
        <f>IF($A116&lt;&gt;"",MAXIFS(Token!$C:$C,Token!$A:$A,$D116),)</f>
        <v/>
      </c>
    </row>
    <row r="117">
      <c r="A117" s="26" t="str">
        <f t="shared" si="5"/>
        <v/>
      </c>
      <c r="B117" s="22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1" t="str">
        <f>IF($A117&lt;&gt;"",MAXIFS(Token!$C:$C,Token!$A:$A,$D117),)</f>
        <v/>
      </c>
    </row>
    <row r="118">
      <c r="A118" s="26" t="str">
        <f t="shared" si="5"/>
        <v/>
      </c>
      <c r="B118" s="22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1" t="str">
        <f>IF($A118&lt;&gt;"",MAXIFS(Token!$C:$C,Token!$A:$A,$D118),)</f>
        <v/>
      </c>
    </row>
    <row r="119">
      <c r="A119" s="26" t="str">
        <f t="shared" si="5"/>
        <v/>
      </c>
      <c r="B119" s="22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1" t="str">
        <f>IF($A119&lt;&gt;"",MAXIFS(Token!$C:$C,Token!$A:$A,$D119),)</f>
        <v/>
      </c>
    </row>
    <row r="120">
      <c r="A120" s="26" t="str">
        <f t="shared" si="5"/>
        <v/>
      </c>
      <c r="B120" s="22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1" t="str">
        <f>IF($A120&lt;&gt;"",MAXIFS(Token!$C:$C,Token!$A:$A,$D120),)</f>
        <v/>
      </c>
    </row>
    <row r="121">
      <c r="A121" s="26" t="str">
        <f t="shared" si="5"/>
        <v/>
      </c>
      <c r="B121" s="22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1" t="str">
        <f>IF($A121&lt;&gt;"",MAXIFS(Token!$C:$C,Token!$A:$A,$D121),)</f>
        <v/>
      </c>
    </row>
    <row r="122">
      <c r="A122" s="26" t="str">
        <f t="shared" si="5"/>
        <v/>
      </c>
      <c r="B122" s="22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1" t="str">
        <f>IF($A122&lt;&gt;"",MAXIFS(Token!$C:$C,Token!$A:$A,$D122),)</f>
        <v/>
      </c>
    </row>
    <row r="123">
      <c r="A123" s="26" t="str">
        <f t="shared" si="5"/>
        <v/>
      </c>
      <c r="B123" s="22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1" t="str">
        <f>IF($A123&lt;&gt;"",MAXIFS(Token!$C:$C,Token!$A:$A,$D123),)</f>
        <v/>
      </c>
    </row>
    <row r="124">
      <c r="A124" s="26" t="str">
        <f t="shared" si="5"/>
        <v/>
      </c>
      <c r="B124" s="22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1" t="str">
        <f>IF($A124&lt;&gt;"",MAXIFS(Token!$C:$C,Token!$A:$A,$D124),)</f>
        <v/>
      </c>
    </row>
    <row r="125">
      <c r="A125" s="26" t="str">
        <f t="shared" si="5"/>
        <v/>
      </c>
      <c r="B125" s="22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1" t="str">
        <f>IF($A125&lt;&gt;"",MAXIFS(Token!$C:$C,Token!$A:$A,$D125),)</f>
        <v/>
      </c>
    </row>
    <row r="126">
      <c r="A126" s="26" t="str">
        <f t="shared" si="5"/>
        <v/>
      </c>
      <c r="B126" s="22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1" t="str">
        <f>IF($A126&lt;&gt;"",MAXIFS(Token!$C:$C,Token!$A:$A,$D126),)</f>
        <v/>
      </c>
    </row>
    <row r="127">
      <c r="A127" s="26" t="str">
        <f t="shared" si="5"/>
        <v/>
      </c>
      <c r="B127" s="22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1" t="str">
        <f>IF($A127&lt;&gt;"",MAXIFS(Token!$C:$C,Token!$A:$A,$D127),)</f>
        <v/>
      </c>
    </row>
    <row r="128">
      <c r="A128" s="26" t="str">
        <f t="shared" si="5"/>
        <v/>
      </c>
      <c r="B128" s="22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1" t="str">
        <f>IF($A128&lt;&gt;"",MAXIFS(Token!$C:$C,Token!$A:$A,$D128),)</f>
        <v/>
      </c>
    </row>
    <row r="129">
      <c r="A129" s="26" t="str">
        <f t="shared" si="5"/>
        <v/>
      </c>
      <c r="B129" s="22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1" t="str">
        <f>IF($A129&lt;&gt;"",MAXIFS(Token!$C:$C,Token!$A:$A,$D129),)</f>
        <v/>
      </c>
    </row>
    <row r="130">
      <c r="A130" s="26" t="str">
        <f t="shared" si="5"/>
        <v/>
      </c>
      <c r="B130" s="22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1" t="str">
        <f>IF($A130&lt;&gt;"",MAXIFS(Token!$C:$C,Token!$A:$A,$D130),)</f>
        <v/>
      </c>
    </row>
    <row r="131">
      <c r="A131" s="26" t="str">
        <f t="shared" si="5"/>
        <v/>
      </c>
      <c r="B131" s="22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1" t="str">
        <f>IF($A131&lt;&gt;"",MAXIFS(Token!$C:$C,Token!$A:$A,$D131),)</f>
        <v/>
      </c>
    </row>
    <row r="132">
      <c r="A132" s="26" t="str">
        <f t="shared" si="5"/>
        <v/>
      </c>
      <c r="B132" s="22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1" t="str">
        <f>IF($A132&lt;&gt;"",MAXIFS(Token!$C:$C,Token!$A:$A,$D132),)</f>
        <v/>
      </c>
    </row>
    <row r="133">
      <c r="A133" s="26" t="str">
        <f t="shared" si="5"/>
        <v/>
      </c>
      <c r="B133" s="22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1" t="str">
        <f>IF($A133&lt;&gt;"",MAXIFS(Token!$C:$C,Token!$A:$A,$D133),)</f>
        <v/>
      </c>
    </row>
    <row r="134">
      <c r="A134" s="26" t="str">
        <f t="shared" si="5"/>
        <v/>
      </c>
      <c r="B134" s="22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1" t="str">
        <f>IF($A134&lt;&gt;"",MAXIFS(Token!$C:$C,Token!$A:$A,$D134),)</f>
        <v/>
      </c>
    </row>
    <row r="135">
      <c r="A135" s="26" t="str">
        <f t="shared" si="5"/>
        <v/>
      </c>
      <c r="B135" s="22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1" t="str">
        <f>IF($A135&lt;&gt;"",MAXIFS(Token!$C:$C,Token!$A:$A,$D135),)</f>
        <v/>
      </c>
    </row>
    <row r="136">
      <c r="A136" s="26" t="str">
        <f t="shared" si="5"/>
        <v/>
      </c>
      <c r="B136" s="22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1" t="str">
        <f>IF($A136&lt;&gt;"",MAXIFS(Token!$C:$C,Token!$A:$A,$D136),)</f>
        <v/>
      </c>
    </row>
    <row r="137">
      <c r="A137" s="26" t="str">
        <f t="shared" si="5"/>
        <v/>
      </c>
      <c r="B137" s="22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1" t="str">
        <f>IF($A137&lt;&gt;"",MAXIFS(Token!$C:$C,Token!$A:$A,$D137),)</f>
        <v/>
      </c>
    </row>
    <row r="138">
      <c r="A138" s="26" t="str">
        <f t="shared" si="5"/>
        <v/>
      </c>
      <c r="B138" s="22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1" t="str">
        <f>IF($A138&lt;&gt;"",MAXIFS(Token!$C:$C,Token!$A:$A,$D138),)</f>
        <v/>
      </c>
    </row>
    <row r="139">
      <c r="A139" s="26" t="str">
        <f t="shared" si="5"/>
        <v/>
      </c>
      <c r="B139" s="22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1" t="str">
        <f>IF($A139&lt;&gt;"",MAXIFS(Token!$C:$C,Token!$A:$A,$D139),)</f>
        <v/>
      </c>
    </row>
    <row r="140">
      <c r="A140" s="26" t="str">
        <f t="shared" si="5"/>
        <v/>
      </c>
      <c r="B140" s="22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1" t="str">
        <f>IF($A140&lt;&gt;"",MAXIFS(Token!$C:$C,Token!$A:$A,$D140),)</f>
        <v/>
      </c>
    </row>
    <row r="141">
      <c r="A141" s="26" t="str">
        <f t="shared" si="5"/>
        <v/>
      </c>
      <c r="B141" s="22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1" t="str">
        <f>IF($A141&lt;&gt;"",MAXIFS(Token!$C:$C,Token!$A:$A,$D141),)</f>
        <v/>
      </c>
    </row>
    <row r="142">
      <c r="A142" s="26" t="str">
        <f t="shared" si="5"/>
        <v/>
      </c>
      <c r="B142" s="22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1" t="str">
        <f>IF($A142&lt;&gt;"",MAXIFS(Token!$C:$C,Token!$A:$A,$D142),)</f>
        <v/>
      </c>
    </row>
    <row r="143">
      <c r="A143" s="26" t="str">
        <f t="shared" si="5"/>
        <v/>
      </c>
      <c r="B143" s="22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1" t="str">
        <f>IF($A143&lt;&gt;"",MAXIFS(Token!$C:$C,Token!$A:$A,$D143),)</f>
        <v/>
      </c>
    </row>
    <row r="144">
      <c r="A144" s="26" t="str">
        <f t="shared" si="5"/>
        <v/>
      </c>
      <c r="B144" s="22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1" t="str">
        <f>IF($A144&lt;&gt;"",MAXIFS(Token!$C:$C,Token!$A:$A,$D144),)</f>
        <v/>
      </c>
    </row>
    <row r="145">
      <c r="A145" s="26" t="str">
        <f t="shared" si="5"/>
        <v/>
      </c>
      <c r="B145" s="22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1" t="str">
        <f>IF($A145&lt;&gt;"",MAXIFS(Token!$C:$C,Token!$A:$A,$D145),)</f>
        <v/>
      </c>
    </row>
    <row r="146">
      <c r="A146" s="26" t="str">
        <f t="shared" si="5"/>
        <v/>
      </c>
      <c r="B146" s="22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1" t="str">
        <f>IF($A146&lt;&gt;"",MAXIFS(Token!$C:$C,Token!$A:$A,$D146),)</f>
        <v/>
      </c>
    </row>
    <row r="147">
      <c r="A147" s="26" t="str">
        <f t="shared" si="5"/>
        <v/>
      </c>
      <c r="B147" s="22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1" t="str">
        <f>IF($A147&lt;&gt;"",MAXIFS(Token!$C:$C,Token!$A:$A,$D147),)</f>
        <v/>
      </c>
    </row>
    <row r="148">
      <c r="A148" s="26" t="str">
        <f t="shared" si="5"/>
        <v/>
      </c>
      <c r="B148" s="22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1" t="str">
        <f>IF($A148&lt;&gt;"",MAXIFS(Token!$C:$C,Token!$A:$A,$D148),)</f>
        <v/>
      </c>
    </row>
    <row r="149">
      <c r="A149" s="26" t="str">
        <f t="shared" si="5"/>
        <v/>
      </c>
      <c r="B149" s="22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1" t="str">
        <f>IF($A149&lt;&gt;"",MAXIFS(Token!$C:$C,Token!$A:$A,$D149),)</f>
        <v/>
      </c>
    </row>
    <row r="150">
      <c r="A150" s="26" t="str">
        <f t="shared" si="5"/>
        <v/>
      </c>
      <c r="B150" s="22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1" t="str">
        <f>IF($A150&lt;&gt;"",MAXIFS(Token!$C:$C,Token!$A:$A,$D150),)</f>
        <v/>
      </c>
    </row>
    <row r="151">
      <c r="A151" s="26" t="str">
        <f t="shared" si="5"/>
        <v/>
      </c>
      <c r="B151" s="22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1" t="str">
        <f>IF($A151&lt;&gt;"",MAXIFS(Token!$C:$C,Token!$A:$A,$D151),)</f>
        <v/>
      </c>
    </row>
    <row r="152">
      <c r="A152" s="26" t="str">
        <f t="shared" si="5"/>
        <v/>
      </c>
      <c r="B152" s="22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1" t="str">
        <f>IF($A152&lt;&gt;"",MAXIFS(Token!$C:$C,Token!$A:$A,$D152),)</f>
        <v/>
      </c>
    </row>
    <row r="153">
      <c r="A153" s="26" t="str">
        <f t="shared" si="5"/>
        <v/>
      </c>
      <c r="B153" s="22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1" t="str">
        <f>IF($A153&lt;&gt;"",MAXIFS(Token!$C:$C,Token!$A:$A,$D153),)</f>
        <v/>
      </c>
    </row>
    <row r="154">
      <c r="A154" s="26" t="str">
        <f t="shared" si="5"/>
        <v/>
      </c>
      <c r="B154" s="22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1" t="str">
        <f>IF($A154&lt;&gt;"",MAXIFS(Token!$C:$C,Token!$A:$A,$D154),)</f>
        <v/>
      </c>
    </row>
    <row r="155">
      <c r="A155" s="26" t="str">
        <f t="shared" si="5"/>
        <v/>
      </c>
      <c r="B155" s="22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1" t="str">
        <f>IF($A155&lt;&gt;"",MAXIFS(Token!$C:$C,Token!$A:$A,$D155),)</f>
        <v/>
      </c>
    </row>
    <row r="156">
      <c r="A156" s="26" t="str">
        <f t="shared" si="5"/>
        <v/>
      </c>
      <c r="B156" s="22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1" t="str">
        <f>IF($A156&lt;&gt;"",MAXIFS(Token!$C:$C,Token!$A:$A,$D156),)</f>
        <v/>
      </c>
    </row>
    <row r="157">
      <c r="A157" s="26" t="str">
        <f t="shared" si="5"/>
        <v/>
      </c>
      <c r="B157" s="22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1" t="str">
        <f>IF($A157&lt;&gt;"",MAXIFS(Token!$C:$C,Token!$A:$A,$D157),)</f>
        <v/>
      </c>
    </row>
    <row r="158">
      <c r="A158" s="26" t="str">
        <f t="shared" si="5"/>
        <v/>
      </c>
      <c r="B158" s="22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1" t="str">
        <f>IF($A158&lt;&gt;"",MAXIFS(Token!$C:$C,Token!$A:$A,$D158),)</f>
        <v/>
      </c>
    </row>
    <row r="159">
      <c r="A159" s="26" t="str">
        <f t="shared" si="5"/>
        <v/>
      </c>
      <c r="B159" s="22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1" t="str">
        <f>IF($A159&lt;&gt;"",MAXIFS(Token!$C:$C,Token!$A:$A,$D159),)</f>
        <v/>
      </c>
    </row>
    <row r="160">
      <c r="A160" s="26" t="str">
        <f t="shared" si="5"/>
        <v/>
      </c>
      <c r="B160" s="22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1" t="str">
        <f>IF($A160&lt;&gt;"",MAXIFS(Token!$C:$C,Token!$A:$A,$D160),)</f>
        <v/>
      </c>
    </row>
    <row r="161">
      <c r="A161" s="26" t="str">
        <f t="shared" si="5"/>
        <v/>
      </c>
      <c r="B161" s="22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1" t="str">
        <f>IF($A161&lt;&gt;"",MAXIFS(Token!$C:$C,Token!$A:$A,$D161),)</f>
        <v/>
      </c>
    </row>
    <row r="162">
      <c r="A162" s="26" t="str">
        <f t="shared" si="5"/>
        <v/>
      </c>
      <c r="B162" s="22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1" t="str">
        <f>IF($A162&lt;&gt;"",MAXIFS(Token!$C:$C,Token!$A:$A,$D162),)</f>
        <v/>
      </c>
    </row>
    <row r="163">
      <c r="A163" s="26" t="str">
        <f t="shared" si="5"/>
        <v/>
      </c>
      <c r="B163" s="22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1" t="str">
        <f>IF($A163&lt;&gt;"",MAXIFS(Token!$C:$C,Token!$A:$A,$D163),)</f>
        <v/>
      </c>
    </row>
    <row r="164">
      <c r="A164" s="26" t="str">
        <f t="shared" si="5"/>
        <v/>
      </c>
      <c r="B164" s="22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1" t="str">
        <f>IF($A164&lt;&gt;"",MAXIFS(Token!$C:$C,Token!$A:$A,$D164),)</f>
        <v/>
      </c>
    </row>
    <row r="165">
      <c r="A165" s="26" t="str">
        <f t="shared" si="5"/>
        <v/>
      </c>
      <c r="B165" s="22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1" t="str">
        <f>IF($A165&lt;&gt;"",MAXIFS(Token!$C:$C,Token!$A:$A,$D165),)</f>
        <v/>
      </c>
    </row>
    <row r="166">
      <c r="A166" s="26" t="str">
        <f t="shared" si="5"/>
        <v/>
      </c>
      <c r="B166" s="22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1" t="str">
        <f>IF($A166&lt;&gt;"",MAXIFS(Token!$C:$C,Token!$A:$A,$D166),)</f>
        <v/>
      </c>
    </row>
    <row r="167">
      <c r="A167" s="26" t="str">
        <f t="shared" si="5"/>
        <v/>
      </c>
      <c r="B167" s="22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1" t="str">
        <f>IF($A167&lt;&gt;"",MAXIFS(Token!$C:$C,Token!$A:$A,$D167),)</f>
        <v/>
      </c>
    </row>
    <row r="168">
      <c r="A168" s="26" t="str">
        <f t="shared" si="5"/>
        <v/>
      </c>
      <c r="B168" s="22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1" t="str">
        <f>IF($A168&lt;&gt;"",MAXIFS(Token!$C:$C,Token!$A:$A,$D168),)</f>
        <v/>
      </c>
    </row>
    <row r="169">
      <c r="A169" s="26" t="str">
        <f t="shared" si="5"/>
        <v/>
      </c>
      <c r="B169" s="22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1" t="str">
        <f>IF($A169&lt;&gt;"",MAXIFS(Token!$C:$C,Token!$A:$A,$D169),)</f>
        <v/>
      </c>
    </row>
    <row r="170">
      <c r="A170" s="26" t="str">
        <f t="shared" si="5"/>
        <v/>
      </c>
      <c r="B170" s="22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1" t="str">
        <f>IF($A170&lt;&gt;"",MAXIFS(Token!$C:$C,Token!$A:$A,$D170),)</f>
        <v/>
      </c>
    </row>
    <row r="171">
      <c r="A171" s="26" t="str">
        <f t="shared" si="5"/>
        <v/>
      </c>
      <c r="B171" s="22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1" t="str">
        <f>IF($A171&lt;&gt;"",MAXIFS(Token!$C:$C,Token!$A:$A,$D171),)</f>
        <v/>
      </c>
    </row>
    <row r="172">
      <c r="A172" s="26" t="str">
        <f t="shared" si="5"/>
        <v/>
      </c>
      <c r="B172" s="22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1" t="str">
        <f>IF($A172&lt;&gt;"",MAXIFS(Token!$C:$C,Token!$A:$A,$D172),)</f>
        <v/>
      </c>
    </row>
    <row r="173">
      <c r="A173" s="26" t="str">
        <f t="shared" si="5"/>
        <v/>
      </c>
      <c r="B173" s="22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1" t="str">
        <f>IF($A173&lt;&gt;"",MAXIFS(Token!$C:$C,Token!$A:$A,$D173),)</f>
        <v/>
      </c>
    </row>
    <row r="174">
      <c r="A174" s="26" t="str">
        <f t="shared" si="5"/>
        <v/>
      </c>
      <c r="B174" s="22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1" t="str">
        <f>IF($A174&lt;&gt;"",MAXIFS(Token!$C:$C,Token!$A:$A,$D174),)</f>
        <v/>
      </c>
    </row>
    <row r="175">
      <c r="A175" s="26" t="str">
        <f t="shared" si="5"/>
        <v/>
      </c>
      <c r="B175" s="22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1" t="str">
        <f>IF($A175&lt;&gt;"",MAXIFS(Token!$C:$C,Token!$A:$A,$D175),)</f>
        <v/>
      </c>
    </row>
    <row r="176">
      <c r="A176" s="26" t="str">
        <f t="shared" si="5"/>
        <v/>
      </c>
      <c r="B176" s="22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1" t="str">
        <f>IF($A176&lt;&gt;"",MAXIFS(Token!$C:$C,Token!$A:$A,$D176),)</f>
        <v/>
      </c>
    </row>
    <row r="177">
      <c r="A177" s="26" t="str">
        <f t="shared" si="5"/>
        <v/>
      </c>
      <c r="B177" s="22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1" t="str">
        <f>IF($A177&lt;&gt;"",MAXIFS(Token!$C:$C,Token!$A:$A,$D177),)</f>
        <v/>
      </c>
    </row>
    <row r="178">
      <c r="A178" s="26" t="str">
        <f t="shared" si="5"/>
        <v/>
      </c>
      <c r="B178" s="22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1" t="str">
        <f>IF($A178&lt;&gt;"",MAXIFS(Token!$C:$C,Token!$A:$A,$D178),)</f>
        <v/>
      </c>
    </row>
    <row r="179">
      <c r="A179" s="26" t="str">
        <f t="shared" si="5"/>
        <v/>
      </c>
      <c r="B179" s="22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1" t="str">
        <f>IF($A179&lt;&gt;"",MAXIFS(Token!$C:$C,Token!$A:$A,$D179),)</f>
        <v/>
      </c>
    </row>
    <row r="180">
      <c r="A180" s="26" t="str">
        <f t="shared" si="5"/>
        <v/>
      </c>
      <c r="B180" s="22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1" t="str">
        <f>IF($A180&lt;&gt;"",MAXIFS(Token!$C:$C,Token!$A:$A,$D180),)</f>
        <v/>
      </c>
    </row>
    <row r="181">
      <c r="A181" s="26" t="str">
        <f t="shared" si="5"/>
        <v/>
      </c>
      <c r="B181" s="22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1" t="str">
        <f>IF($A181&lt;&gt;"",MAXIFS(Token!$C:$C,Token!$A:$A,$D181),)</f>
        <v/>
      </c>
    </row>
    <row r="182">
      <c r="A182" s="26" t="str">
        <f t="shared" si="5"/>
        <v/>
      </c>
      <c r="B182" s="22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1" t="str">
        <f>IF($A182&lt;&gt;"",MAXIFS(Token!$C:$C,Token!$A:$A,$D182),)</f>
        <v/>
      </c>
    </row>
    <row r="183">
      <c r="A183" s="26" t="str">
        <f t="shared" si="5"/>
        <v/>
      </c>
      <c r="B183" s="22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1" t="str">
        <f>IF($A183&lt;&gt;"",MAXIFS(Token!$C:$C,Token!$A:$A,$D183),)</f>
        <v/>
      </c>
    </row>
    <row r="184">
      <c r="A184" s="26" t="str">
        <f t="shared" si="5"/>
        <v/>
      </c>
      <c r="B184" s="22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1" t="str">
        <f>IF($A184&lt;&gt;"",MAXIFS(Token!$C:$C,Token!$A:$A,$D184),)</f>
        <v/>
      </c>
    </row>
    <row r="185">
      <c r="A185" s="26" t="str">
        <f t="shared" si="5"/>
        <v/>
      </c>
      <c r="B185" s="22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1" t="str">
        <f>IF($A185&lt;&gt;"",MAXIFS(Token!$C:$C,Token!$A:$A,$D185),)</f>
        <v/>
      </c>
    </row>
    <row r="186">
      <c r="A186" s="26" t="str">
        <f t="shared" si="5"/>
        <v/>
      </c>
      <c r="B186" s="22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1" t="str">
        <f>IF($A186&lt;&gt;"",MAXIFS(Token!$C:$C,Token!$A:$A,$D186),)</f>
        <v/>
      </c>
    </row>
    <row r="187">
      <c r="A187" s="26" t="str">
        <f t="shared" si="5"/>
        <v/>
      </c>
      <c r="B187" s="22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1" t="str">
        <f>IF($A187&lt;&gt;"",MAXIFS(Token!$C:$C,Token!$A:$A,$D187),)</f>
        <v/>
      </c>
    </row>
    <row r="188">
      <c r="A188" s="26" t="str">
        <f t="shared" si="5"/>
        <v/>
      </c>
      <c r="B188" s="22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1" t="str">
        <f>IF($A188&lt;&gt;"",MAXIFS(Token!$C:$C,Token!$A:$A,$D188),)</f>
        <v/>
      </c>
    </row>
    <row r="189">
      <c r="A189" s="26" t="str">
        <f t="shared" si="5"/>
        <v/>
      </c>
      <c r="B189" s="22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1" t="str">
        <f>IF($A189&lt;&gt;"",MAXIFS(Token!$C:$C,Token!$A:$A,$D189),)</f>
        <v/>
      </c>
    </row>
    <row r="190">
      <c r="A190" s="26" t="str">
        <f t="shared" si="5"/>
        <v/>
      </c>
      <c r="B190" s="22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1" t="str">
        <f>IF($A190&lt;&gt;"",MAXIFS(Token!$C:$C,Token!$A:$A,$D190),)</f>
        <v/>
      </c>
    </row>
    <row r="191">
      <c r="A191" s="26" t="str">
        <f t="shared" si="5"/>
        <v/>
      </c>
      <c r="B191" s="22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1" t="str">
        <f>IF($A191&lt;&gt;"",MAXIFS(Token!$C:$C,Token!$A:$A,$D191),)</f>
        <v/>
      </c>
    </row>
    <row r="192">
      <c r="A192" s="26" t="str">
        <f t="shared" si="5"/>
        <v/>
      </c>
      <c r="B192" s="22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1" t="str">
        <f>IF($A192&lt;&gt;"",MAXIFS(Token!$C:$C,Token!$A:$A,$D192),)</f>
        <v/>
      </c>
    </row>
    <row r="193">
      <c r="A193" s="26" t="str">
        <f t="shared" si="5"/>
        <v/>
      </c>
      <c r="B193" s="22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1" t="str">
        <f>IF($A193&lt;&gt;"",MAXIFS(Token!$C:$C,Token!$A:$A,$D193),)</f>
        <v/>
      </c>
    </row>
    <row r="194">
      <c r="A194" s="26" t="str">
        <f t="shared" si="5"/>
        <v/>
      </c>
      <c r="B194" s="22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1" t="str">
        <f>IF($A194&lt;&gt;"",MAXIFS(Token!$C:$C,Token!$A:$A,$D194),)</f>
        <v/>
      </c>
    </row>
    <row r="195">
      <c r="A195" s="26" t="str">
        <f t="shared" si="5"/>
        <v/>
      </c>
      <c r="B195" s="22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1" t="str">
        <f>IF($A195&lt;&gt;"",MAXIFS(Token!$C:$C,Token!$A:$A,$D195),)</f>
        <v/>
      </c>
    </row>
    <row r="196">
      <c r="A196" s="26" t="str">
        <f t="shared" si="5"/>
        <v/>
      </c>
      <c r="B196" s="22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1" t="str">
        <f>IF($A196&lt;&gt;"",MAXIFS(Token!$C:$C,Token!$A:$A,$D196),)</f>
        <v/>
      </c>
    </row>
    <row r="197">
      <c r="A197" s="26" t="str">
        <f t="shared" si="5"/>
        <v/>
      </c>
      <c r="B197" s="22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1" t="str">
        <f>IF($A197&lt;&gt;"",MAXIFS(Token!$C:$C,Token!$A:$A,$D197),)</f>
        <v/>
      </c>
    </row>
    <row r="198">
      <c r="A198" s="26" t="str">
        <f t="shared" si="5"/>
        <v/>
      </c>
      <c r="B198" s="22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1" t="str">
        <f>IF($A198&lt;&gt;"",MAXIFS(Token!$C:$C,Token!$A:$A,$D198),)</f>
        <v/>
      </c>
    </row>
    <row r="199">
      <c r="A199" s="26" t="str">
        <f t="shared" si="5"/>
        <v/>
      </c>
      <c r="B199" s="22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1" t="str">
        <f>IF($A199&lt;&gt;"",MAXIFS(Token!$C:$C,Token!$A:$A,$D199),)</f>
        <v/>
      </c>
    </row>
    <row r="200">
      <c r="A200" s="26" t="str">
        <f t="shared" si="5"/>
        <v/>
      </c>
      <c r="B200" s="22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1" t="str">
        <f>IF($A200&lt;&gt;"",MAXIFS(Token!$C:$C,Token!$A:$A,$D200),)</f>
        <v/>
      </c>
    </row>
    <row r="201">
      <c r="A201" s="26" t="str">
        <f t="shared" si="5"/>
        <v/>
      </c>
      <c r="B201" s="22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1" t="str">
        <f>IF($A201&lt;&gt;"",MAXIFS(Token!$C:$C,Token!$A:$A,$D201),)</f>
        <v/>
      </c>
    </row>
    <row r="202">
      <c r="A202" s="26" t="str">
        <f t="shared" si="5"/>
        <v/>
      </c>
      <c r="B202" s="22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1" t="str">
        <f>IF($A202&lt;&gt;"",MAXIFS(Token!$C:$C,Token!$A:$A,$D202),)</f>
        <v/>
      </c>
    </row>
    <row r="203">
      <c r="A203" s="26" t="str">
        <f t="shared" si="5"/>
        <v/>
      </c>
      <c r="B203" s="22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1" t="str">
        <f>IF($A203&lt;&gt;"",MAXIFS(Token!$C:$C,Token!$A:$A,$D203),)</f>
        <v/>
      </c>
    </row>
    <row r="204">
      <c r="A204" s="26" t="str">
        <f t="shared" si="5"/>
        <v/>
      </c>
      <c r="B204" s="22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1" t="str">
        <f>IF($A204&lt;&gt;"",MAXIFS(Token!$C:$C,Token!$A:$A,$D204),)</f>
        <v/>
      </c>
    </row>
    <row r="205">
      <c r="A205" s="26" t="str">
        <f t="shared" si="5"/>
        <v/>
      </c>
      <c r="B205" s="22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1" t="str">
        <f>IF($A205&lt;&gt;"",MAXIFS(Token!$C:$C,Token!$A:$A,$D205),)</f>
        <v/>
      </c>
    </row>
    <row r="206">
      <c r="A206" s="26" t="str">
        <f t="shared" si="5"/>
        <v/>
      </c>
      <c r="B206" s="22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1" t="str">
        <f>IF($A206&lt;&gt;"",MAXIFS(Token!$C:$C,Token!$A:$A,$D206),)</f>
        <v/>
      </c>
    </row>
    <row r="207">
      <c r="A207" s="26" t="str">
        <f t="shared" si="5"/>
        <v/>
      </c>
      <c r="B207" s="22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1" t="str">
        <f>IF($A207&lt;&gt;"",MAXIFS(Token!$C:$C,Token!$A:$A,$D207),)</f>
        <v/>
      </c>
    </row>
    <row r="208">
      <c r="A208" s="26" t="str">
        <f t="shared" si="5"/>
        <v/>
      </c>
      <c r="B208" s="22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1" t="str">
        <f>IF($A208&lt;&gt;"",MAXIFS(Token!$C:$C,Token!$A:$A,$D208),)</f>
        <v/>
      </c>
    </row>
    <row r="209">
      <c r="A209" s="26" t="str">
        <f t="shared" si="5"/>
        <v/>
      </c>
      <c r="B209" s="22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1" t="str">
        <f>IF($A209&lt;&gt;"",MAXIFS(Token!$C:$C,Token!$A:$A,$D209),)</f>
        <v/>
      </c>
    </row>
    <row r="210">
      <c r="A210" s="26" t="str">
        <f t="shared" si="5"/>
        <v/>
      </c>
      <c r="B210" s="22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1" t="str">
        <f>IF($A210&lt;&gt;"",MAXIFS(Token!$C:$C,Token!$A:$A,$D210),)</f>
        <v/>
      </c>
    </row>
    <row r="211">
      <c r="A211" s="26" t="str">
        <f t="shared" si="5"/>
        <v/>
      </c>
      <c r="B211" s="22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1" t="str">
        <f>IF($A211&lt;&gt;"",MAXIFS(Token!$C:$C,Token!$A:$A,$D211),)</f>
        <v/>
      </c>
    </row>
    <row r="212">
      <c r="A212" s="26" t="str">
        <f t="shared" si="5"/>
        <v/>
      </c>
      <c r="B212" s="22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1" t="str">
        <f>IF($A212&lt;&gt;"",MAXIFS(Token!$C:$C,Token!$A:$A,$D212),)</f>
        <v/>
      </c>
    </row>
    <row r="213">
      <c r="A213" s="26" t="str">
        <f t="shared" si="5"/>
        <v/>
      </c>
      <c r="B213" s="22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1" t="str">
        <f>IF($A213&lt;&gt;"",MAXIFS(Token!$C:$C,Token!$A:$A,$D213),)</f>
        <v/>
      </c>
    </row>
    <row r="214">
      <c r="A214" s="26" t="str">
        <f t="shared" si="5"/>
        <v/>
      </c>
      <c r="B214" s="22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1" t="str">
        <f>IF($A214&lt;&gt;"",MAXIFS(Token!$C:$C,Token!$A:$A,$D214),)</f>
        <v/>
      </c>
    </row>
    <row r="215">
      <c r="A215" s="26" t="str">
        <f t="shared" si="5"/>
        <v/>
      </c>
      <c r="B215" s="22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1" t="str">
        <f>IF($A215&lt;&gt;"",MAXIFS(Token!$C:$C,Token!$A:$A,$D215),)</f>
        <v/>
      </c>
    </row>
    <row r="216">
      <c r="A216" s="26" t="str">
        <f t="shared" si="5"/>
        <v/>
      </c>
      <c r="B216" s="22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1" t="str">
        <f>IF($A216&lt;&gt;"",MAXIFS(Token!$C:$C,Token!$A:$A,$D216),)</f>
        <v/>
      </c>
    </row>
    <row r="217">
      <c r="A217" s="26" t="str">
        <f t="shared" si="5"/>
        <v/>
      </c>
      <c r="B217" s="22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1" t="str">
        <f>IF($A217&lt;&gt;"",MAXIFS(Token!$C:$C,Token!$A:$A,$D217),)</f>
        <v/>
      </c>
    </row>
    <row r="218">
      <c r="A218" s="26" t="str">
        <f t="shared" si="5"/>
        <v/>
      </c>
      <c r="B218" s="22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1" t="str">
        <f>IF($A218&lt;&gt;"",MAXIFS(Token!$C:$C,Token!$A:$A,$D218),)</f>
        <v/>
      </c>
    </row>
    <row r="219">
      <c r="A219" s="26" t="str">
        <f t="shared" si="5"/>
        <v/>
      </c>
      <c r="B219" s="22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1" t="str">
        <f>IF($A219&lt;&gt;"",MAXIFS(Token!$C:$C,Token!$A:$A,$D219),)</f>
        <v/>
      </c>
    </row>
    <row r="220">
      <c r="A220" s="26" t="str">
        <f t="shared" si="5"/>
        <v/>
      </c>
      <c r="B220" s="22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1" t="str">
        <f>IF($A220&lt;&gt;"",MAXIFS(Token!$C:$C,Token!$A:$A,$D220),)</f>
        <v/>
      </c>
    </row>
    <row r="221">
      <c r="A221" s="26" t="str">
        <f t="shared" si="5"/>
        <v/>
      </c>
      <c r="B221" s="22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1" t="str">
        <f>IF($A221&lt;&gt;"",MAXIFS(Token!$C:$C,Token!$A:$A,$D221),)</f>
        <v/>
      </c>
    </row>
    <row r="222">
      <c r="A222" s="26" t="str">
        <f t="shared" si="5"/>
        <v/>
      </c>
      <c r="B222" s="22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1" t="str">
        <f>IF($A222&lt;&gt;"",MAXIFS(Token!$C:$C,Token!$A:$A,$D222),)</f>
        <v/>
      </c>
    </row>
    <row r="223">
      <c r="A223" s="26" t="str">
        <f t="shared" si="5"/>
        <v/>
      </c>
      <c r="B223" s="22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1" t="str">
        <f>IF($A223&lt;&gt;"",MAXIFS(Token!$C:$C,Token!$A:$A,$D223),)</f>
        <v/>
      </c>
    </row>
    <row r="224">
      <c r="A224" s="26" t="str">
        <f t="shared" si="5"/>
        <v/>
      </c>
      <c r="B224" s="22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1" t="str">
        <f>IF($A224&lt;&gt;"",MAXIFS(Token!$C:$C,Token!$A:$A,$D224),)</f>
        <v/>
      </c>
    </row>
    <row r="225">
      <c r="A225" s="26" t="str">
        <f t="shared" si="5"/>
        <v/>
      </c>
      <c r="B225" s="22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1" t="str">
        <f>IF($A225&lt;&gt;"",MAXIFS(Token!$C:$C,Token!$A:$A,$D225),)</f>
        <v/>
      </c>
    </row>
    <row r="226">
      <c r="A226" s="26" t="str">
        <f t="shared" si="5"/>
        <v/>
      </c>
      <c r="B226" s="22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1" t="str">
        <f>IF($A226&lt;&gt;"",MAXIFS(Token!$C:$C,Token!$A:$A,$D226),)</f>
        <v/>
      </c>
    </row>
    <row r="227">
      <c r="A227" s="26" t="str">
        <f t="shared" si="5"/>
        <v/>
      </c>
      <c r="B227" s="22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1" t="str">
        <f>IF($A227&lt;&gt;"",MAXIFS(Token!$C:$C,Token!$A:$A,$D227),)</f>
        <v/>
      </c>
    </row>
    <row r="228">
      <c r="A228" s="26" t="str">
        <f t="shared" si="5"/>
        <v/>
      </c>
      <c r="B228" s="22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1" t="str">
        <f>IF($A228&lt;&gt;"",MAXIFS(Token!$C:$C,Token!$A:$A,$D228),)</f>
        <v/>
      </c>
    </row>
    <row r="229">
      <c r="A229" s="26" t="str">
        <f t="shared" si="5"/>
        <v/>
      </c>
      <c r="B229" s="22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1" t="str">
        <f>IF($A229&lt;&gt;"",MAXIFS(Token!$C:$C,Token!$A:$A,$D229),)</f>
        <v/>
      </c>
    </row>
    <row r="230">
      <c r="A230" s="26" t="str">
        <f t="shared" si="5"/>
        <v/>
      </c>
      <c r="B230" s="22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1" t="str">
        <f>IF($A230&lt;&gt;"",MAXIFS(Token!$C:$C,Token!$A:$A,$D230),)</f>
        <v/>
      </c>
    </row>
    <row r="231">
      <c r="A231" s="26" t="str">
        <f t="shared" si="5"/>
        <v/>
      </c>
      <c r="B231" s="22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1" t="str">
        <f>IF($A231&lt;&gt;"",MAXIFS(Token!$C:$C,Token!$A:$A,$D231),)</f>
        <v/>
      </c>
    </row>
    <row r="232">
      <c r="A232" s="26" t="str">
        <f t="shared" si="5"/>
        <v/>
      </c>
      <c r="B232" s="22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1" t="str">
        <f>IF($A232&lt;&gt;"",MAXIFS(Token!$C:$C,Token!$A:$A,$D232),)</f>
        <v/>
      </c>
    </row>
    <row r="233">
      <c r="A233" s="26" t="str">
        <f t="shared" si="5"/>
        <v/>
      </c>
      <c r="B233" s="22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1" t="str">
        <f>IF($A233&lt;&gt;"",MAXIFS(Token!$C:$C,Token!$A:$A,$D233),)</f>
        <v/>
      </c>
    </row>
    <row r="234">
      <c r="A234" s="26" t="str">
        <f t="shared" si="5"/>
        <v/>
      </c>
      <c r="B234" s="22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1" t="str">
        <f>IF($A234&lt;&gt;"",MAXIFS(Token!$C:$C,Token!$A:$A,$D234),)</f>
        <v/>
      </c>
    </row>
    <row r="235">
      <c r="A235" s="26" t="str">
        <f t="shared" si="5"/>
        <v/>
      </c>
      <c r="B235" s="22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1" t="str">
        <f>IF($A235&lt;&gt;"",MAXIFS(Token!$C:$C,Token!$A:$A,$D235),)</f>
        <v/>
      </c>
    </row>
    <row r="236">
      <c r="A236" s="26" t="str">
        <f t="shared" si="5"/>
        <v/>
      </c>
      <c r="B236" s="22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1" t="str">
        <f>IF($A236&lt;&gt;"",MAXIFS(Token!$C:$C,Token!$A:$A,$D236),)</f>
        <v/>
      </c>
    </row>
    <row r="237">
      <c r="A237" s="26" t="str">
        <f t="shared" si="5"/>
        <v/>
      </c>
      <c r="B237" s="22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1" t="str">
        <f>IF($A237&lt;&gt;"",MAXIFS(Token!$C:$C,Token!$A:$A,$D237),)</f>
        <v/>
      </c>
    </row>
    <row r="238">
      <c r="A238" s="26" t="str">
        <f t="shared" si="5"/>
        <v/>
      </c>
      <c r="B238" s="22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1" t="str">
        <f>IF($A238&lt;&gt;"",MAXIFS(Token!$C:$C,Token!$A:$A,$D238),)</f>
        <v/>
      </c>
    </row>
    <row r="239">
      <c r="A239" s="26" t="str">
        <f t="shared" si="5"/>
        <v/>
      </c>
      <c r="B239" s="22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1" t="str">
        <f>IF($A239&lt;&gt;"",MAXIFS(Token!$C:$C,Token!$A:$A,$D239),)</f>
        <v/>
      </c>
    </row>
    <row r="240">
      <c r="A240" s="26" t="str">
        <f t="shared" si="5"/>
        <v/>
      </c>
      <c r="B240" s="22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1" t="str">
        <f>IF($A240&lt;&gt;"",MAXIFS(Token!$C:$C,Token!$A:$A,$D240),)</f>
        <v/>
      </c>
    </row>
    <row r="241">
      <c r="A241" s="26" t="str">
        <f t="shared" si="5"/>
        <v/>
      </c>
      <c r="B241" s="22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1" t="str">
        <f>IF($A241&lt;&gt;"",MAXIFS(Token!$C:$C,Token!$A:$A,$D241),)</f>
        <v/>
      </c>
    </row>
    <row r="242">
      <c r="A242" s="26" t="str">
        <f t="shared" si="5"/>
        <v/>
      </c>
      <c r="B242" s="22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1" t="str">
        <f>IF($A242&lt;&gt;"",MAXIFS(Token!$C:$C,Token!$A:$A,$D242),)</f>
        <v/>
      </c>
    </row>
    <row r="243">
      <c r="A243" s="26" t="str">
        <f t="shared" si="5"/>
        <v/>
      </c>
      <c r="B243" s="22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1" t="str">
        <f>IF($A243&lt;&gt;"",MAXIFS(Token!$C:$C,Token!$A:$A,$D243),)</f>
        <v/>
      </c>
    </row>
    <row r="244">
      <c r="A244" s="26" t="str">
        <f t="shared" si="5"/>
        <v/>
      </c>
      <c r="B244" s="22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1" t="str">
        <f>IF($A244&lt;&gt;"",MAXIFS(Token!$C:$C,Token!$A:$A,$D244),)</f>
        <v/>
      </c>
    </row>
    <row r="245">
      <c r="A245" s="26" t="str">
        <f t="shared" si="5"/>
        <v/>
      </c>
      <c r="B245" s="22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1" t="str">
        <f>IF($A245&lt;&gt;"",MAXIFS(Token!$C:$C,Token!$A:$A,$D245),)</f>
        <v/>
      </c>
    </row>
    <row r="246">
      <c r="A246" s="26" t="str">
        <f t="shared" si="5"/>
        <v/>
      </c>
      <c r="B246" s="22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1" t="str">
        <f>IF($A246&lt;&gt;"",MAXIFS(Token!$C:$C,Token!$A:$A,$D246),)</f>
        <v/>
      </c>
    </row>
    <row r="247">
      <c r="A247" s="26" t="str">
        <f t="shared" si="5"/>
        <v/>
      </c>
      <c r="B247" s="22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1" t="str">
        <f>IF($A247&lt;&gt;"",MAXIFS(Token!$C:$C,Token!$A:$A,$D247),)</f>
        <v/>
      </c>
    </row>
    <row r="248">
      <c r="A248" s="26" t="str">
        <f t="shared" si="5"/>
        <v/>
      </c>
      <c r="B248" s="22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1" t="str">
        <f>IF($A248&lt;&gt;"",MAXIFS(Token!$C:$C,Token!$A:$A,$D248),)</f>
        <v/>
      </c>
    </row>
    <row r="249">
      <c r="A249" s="26" t="str">
        <f t="shared" si="5"/>
        <v/>
      </c>
      <c r="B249" s="22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1" t="str">
        <f>IF($A249&lt;&gt;"",MAXIFS(Token!$C:$C,Token!$A:$A,$D249),)</f>
        <v/>
      </c>
    </row>
    <row r="250">
      <c r="A250" s="26" t="str">
        <f t="shared" si="5"/>
        <v/>
      </c>
      <c r="B250" s="22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1" t="str">
        <f>IF($A250&lt;&gt;"",MAXIFS(Token!$C:$C,Token!$A:$A,$D250),)</f>
        <v/>
      </c>
    </row>
    <row r="251">
      <c r="A251" s="26" t="str">
        <f t="shared" si="5"/>
        <v/>
      </c>
      <c r="B251" s="22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1" t="str">
        <f>IF($A251&lt;&gt;"",MAXIFS(Token!$C:$C,Token!$A:$A,$D251),)</f>
        <v/>
      </c>
    </row>
    <row r="252">
      <c r="A252" s="26" t="str">
        <f t="shared" si="5"/>
        <v/>
      </c>
      <c r="B252" s="22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1" t="str">
        <f>IF($A252&lt;&gt;"",MAXIFS(Token!$C:$C,Token!$A:$A,$D252),)</f>
        <v/>
      </c>
    </row>
    <row r="253">
      <c r="A253" s="26" t="str">
        <f t="shared" si="5"/>
        <v/>
      </c>
      <c r="B253" s="22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1" t="str">
        <f>IF($A253&lt;&gt;"",MAXIFS(Token!$C:$C,Token!$A:$A,$D253),)</f>
        <v/>
      </c>
    </row>
    <row r="254">
      <c r="A254" s="26" t="str">
        <f t="shared" si="5"/>
        <v/>
      </c>
      <c r="B254" s="22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1" t="str">
        <f>IF($A254&lt;&gt;"",MAXIFS(Token!$C:$C,Token!$A:$A,$D254),)</f>
        <v/>
      </c>
    </row>
    <row r="255">
      <c r="A255" s="26" t="str">
        <f t="shared" si="5"/>
        <v/>
      </c>
      <c r="B255" s="22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1" t="str">
        <f>IF($A255&lt;&gt;"",MAXIFS(Token!$C:$C,Token!$A:$A,$D255),)</f>
        <v/>
      </c>
    </row>
    <row r="256">
      <c r="A256" s="26" t="str">
        <f t="shared" si="5"/>
        <v/>
      </c>
      <c r="B256" s="22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1" t="str">
        <f>IF($A256&lt;&gt;"",MAXIFS(Token!$C:$C,Token!$A:$A,$D256),)</f>
        <v/>
      </c>
    </row>
    <row r="257">
      <c r="A257" s="26" t="str">
        <f t="shared" si="5"/>
        <v/>
      </c>
      <c r="B257" s="22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1" t="str">
        <f>IF($A257&lt;&gt;"",MAXIFS(Token!$C:$C,Token!$A:$A,$D257),)</f>
        <v/>
      </c>
    </row>
    <row r="258">
      <c r="A258" s="26" t="str">
        <f t="shared" si="5"/>
        <v/>
      </c>
      <c r="B258" s="22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1" t="str">
        <f>IF($A258&lt;&gt;"",MAXIFS(Token!$C:$C,Token!$A:$A,$D258),)</f>
        <v/>
      </c>
    </row>
    <row r="259">
      <c r="A259" s="26" t="str">
        <f t="shared" si="5"/>
        <v/>
      </c>
      <c r="B259" s="22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1" t="str">
        <f>IF($A259&lt;&gt;"",MAXIFS(Token!$C:$C,Token!$A:$A,$D259),)</f>
        <v/>
      </c>
    </row>
    <row r="260">
      <c r="A260" s="26" t="str">
        <f t="shared" si="5"/>
        <v/>
      </c>
      <c r="B260" s="22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1" t="str">
        <f>IF($A260&lt;&gt;"",MAXIFS(Token!$C:$C,Token!$A:$A,$D260),)</f>
        <v/>
      </c>
    </row>
    <row r="261">
      <c r="A261" s="26" t="str">
        <f t="shared" si="5"/>
        <v/>
      </c>
      <c r="B261" s="22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1" t="str">
        <f>IF($A261&lt;&gt;"",MAXIFS(Token!$C:$C,Token!$A:$A,$D261),)</f>
        <v/>
      </c>
    </row>
    <row r="262">
      <c r="A262" s="26" t="str">
        <f t="shared" si="5"/>
        <v/>
      </c>
      <c r="B262" s="22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1" t="str">
        <f>IF($A262&lt;&gt;"",MAXIFS(Token!$C:$C,Token!$A:$A,$D262),)</f>
        <v/>
      </c>
    </row>
    <row r="263">
      <c r="A263" s="26" t="str">
        <f t="shared" si="5"/>
        <v/>
      </c>
      <c r="B263" s="22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1" t="str">
        <f>IF($A263&lt;&gt;"",MAXIFS(Token!$C:$C,Token!$A:$A,$D263),)</f>
        <v/>
      </c>
    </row>
    <row r="264">
      <c r="A264" s="26" t="str">
        <f t="shared" si="5"/>
        <v/>
      </c>
      <c r="B264" s="22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1" t="str">
        <f>IF($A264&lt;&gt;"",MAXIFS(Token!$C:$C,Token!$A:$A,$D264),)</f>
        <v/>
      </c>
    </row>
    <row r="265">
      <c r="A265" s="26" t="str">
        <f t="shared" si="5"/>
        <v/>
      </c>
      <c r="B265" s="22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1" t="str">
        <f>IF($A265&lt;&gt;"",MAXIFS(Token!$C:$C,Token!$A:$A,$D265),)</f>
        <v/>
      </c>
    </row>
    <row r="266">
      <c r="A266" s="26" t="str">
        <f t="shared" si="5"/>
        <v/>
      </c>
      <c r="B266" s="22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1" t="str">
        <f>IF($A266&lt;&gt;"",MAXIFS(Token!$C:$C,Token!$A:$A,$D266),)</f>
        <v/>
      </c>
    </row>
    <row r="267">
      <c r="A267" s="26" t="str">
        <f t="shared" si="5"/>
        <v/>
      </c>
      <c r="B267" s="22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1" t="str">
        <f>IF($A267&lt;&gt;"",MAXIFS(Token!$C:$C,Token!$A:$A,$D267),)</f>
        <v/>
      </c>
    </row>
    <row r="268">
      <c r="A268" s="26" t="str">
        <f t="shared" si="5"/>
        <v/>
      </c>
      <c r="B268" s="22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1" t="str">
        <f>IF($A268&lt;&gt;"",MAXIFS(Token!$C:$C,Token!$A:$A,$D268),)</f>
        <v/>
      </c>
    </row>
    <row r="269">
      <c r="A269" s="26" t="str">
        <f t="shared" si="5"/>
        <v/>
      </c>
      <c r="B269" s="22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1" t="str">
        <f>IF($A269&lt;&gt;"",MAXIFS(Token!$C:$C,Token!$A:$A,$D269),)</f>
        <v/>
      </c>
    </row>
    <row r="270">
      <c r="A270" s="26" t="str">
        <f t="shared" si="5"/>
        <v/>
      </c>
      <c r="B270" s="22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1" t="str">
        <f>IF($A270&lt;&gt;"",MAXIFS(Token!$C:$C,Token!$A:$A,$D270),)</f>
        <v/>
      </c>
    </row>
    <row r="271">
      <c r="A271" s="26" t="str">
        <f t="shared" si="5"/>
        <v/>
      </c>
      <c r="B271" s="22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1" t="str">
        <f>IF($A271&lt;&gt;"",MAXIFS(Token!$C:$C,Token!$A:$A,$D271),)</f>
        <v/>
      </c>
    </row>
    <row r="272">
      <c r="A272" s="26" t="str">
        <f t="shared" si="5"/>
        <v/>
      </c>
      <c r="B272" s="22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1" t="str">
        <f>IF($A272&lt;&gt;"",MAXIFS(Token!$C:$C,Token!$A:$A,$D272),)</f>
        <v/>
      </c>
    </row>
    <row r="273">
      <c r="A273" s="26" t="str">
        <f t="shared" si="5"/>
        <v/>
      </c>
      <c r="B273" s="22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1" t="str">
        <f>IF($A273&lt;&gt;"",MAXIFS(Token!$C:$C,Token!$A:$A,$D273),)</f>
        <v/>
      </c>
    </row>
    <row r="274">
      <c r="A274" s="26" t="str">
        <f t="shared" si="5"/>
        <v/>
      </c>
      <c r="B274" s="22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1" t="str">
        <f>IF($A274&lt;&gt;"",MAXIFS(Token!$C:$C,Token!$A:$A,$D274),)</f>
        <v/>
      </c>
    </row>
    <row r="275">
      <c r="A275" s="26" t="str">
        <f t="shared" si="5"/>
        <v/>
      </c>
      <c r="B275" s="22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1" t="str">
        <f>IF($A275&lt;&gt;"",MAXIFS(Token!$C:$C,Token!$A:$A,$D275),)</f>
        <v/>
      </c>
    </row>
    <row r="276">
      <c r="A276" s="26" t="str">
        <f t="shared" si="5"/>
        <v/>
      </c>
      <c r="B276" s="22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1" t="str">
        <f>IF($A276&lt;&gt;"",MAXIFS(Token!$C:$C,Token!$A:$A,$D276),)</f>
        <v/>
      </c>
    </row>
    <row r="277">
      <c r="A277" s="26" t="str">
        <f t="shared" si="5"/>
        <v/>
      </c>
      <c r="B277" s="22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1" t="str">
        <f>IF($A277&lt;&gt;"",MAXIFS(Token!$C:$C,Token!$A:$A,$D277),)</f>
        <v/>
      </c>
    </row>
    <row r="278">
      <c r="A278" s="26" t="str">
        <f t="shared" si="5"/>
        <v/>
      </c>
      <c r="B278" s="22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1" t="str">
        <f>IF($A278&lt;&gt;"",MAXIFS(Token!$C:$C,Token!$A:$A,$D278),)</f>
        <v/>
      </c>
    </row>
    <row r="279">
      <c r="A279" s="26" t="str">
        <f t="shared" si="5"/>
        <v/>
      </c>
      <c r="B279" s="22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1" t="str">
        <f>IF($A279&lt;&gt;"",MAXIFS(Token!$C:$C,Token!$A:$A,$D279),)</f>
        <v/>
      </c>
    </row>
    <row r="280">
      <c r="A280" s="26" t="str">
        <f t="shared" si="5"/>
        <v/>
      </c>
      <c r="B280" s="22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1" t="str">
        <f>IF($A280&lt;&gt;"",MAXIFS(Token!$C:$C,Token!$A:$A,$D280),)</f>
        <v/>
      </c>
    </row>
    <row r="281">
      <c r="A281" s="26" t="str">
        <f t="shared" si="5"/>
        <v/>
      </c>
      <c r="B281" s="22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1" t="str">
        <f>IF($A281&lt;&gt;"",MAXIFS(Token!$C:$C,Token!$A:$A,$D281),)</f>
        <v/>
      </c>
    </row>
    <row r="282">
      <c r="A282" s="26" t="str">
        <f t="shared" si="5"/>
        <v/>
      </c>
      <c r="B282" s="22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1" t="str">
        <f>IF($A282&lt;&gt;"",MAXIFS(Token!$C:$C,Token!$A:$A,$D282),)</f>
        <v/>
      </c>
    </row>
    <row r="283">
      <c r="A283" s="26" t="str">
        <f t="shared" si="5"/>
        <v/>
      </c>
      <c r="B283" s="22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1" t="str">
        <f>IF($A283&lt;&gt;"",MAXIFS(Token!$C:$C,Token!$A:$A,$D283),)</f>
        <v/>
      </c>
    </row>
    <row r="284">
      <c r="A284" s="26" t="str">
        <f t="shared" si="5"/>
        <v/>
      </c>
      <c r="B284" s="22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1" t="str">
        <f>IF($A284&lt;&gt;"",MAXIFS(Token!$C:$C,Token!$A:$A,$D284),)</f>
        <v/>
      </c>
    </row>
    <row r="285">
      <c r="A285" s="26" t="str">
        <f t="shared" si="5"/>
        <v/>
      </c>
      <c r="B285" s="22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1" t="str">
        <f>IF($A285&lt;&gt;"",MAXIFS(Token!$C:$C,Token!$A:$A,$D285),)</f>
        <v/>
      </c>
    </row>
    <row r="286">
      <c r="A286" s="26" t="str">
        <f t="shared" si="5"/>
        <v/>
      </c>
      <c r="B286" s="22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1" t="str">
        <f>IF($A286&lt;&gt;"",MAXIFS(Token!$C:$C,Token!$A:$A,$D286),)</f>
        <v/>
      </c>
    </row>
    <row r="287">
      <c r="A287" s="26" t="str">
        <f t="shared" si="5"/>
        <v/>
      </c>
      <c r="B287" s="22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1" t="str">
        <f>IF($A287&lt;&gt;"",MAXIFS(Token!$C:$C,Token!$A:$A,$D287),)</f>
        <v/>
      </c>
    </row>
    <row r="288">
      <c r="A288" s="26" t="str">
        <f t="shared" si="5"/>
        <v/>
      </c>
      <c r="B288" s="22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1" t="str">
        <f>IF($A288&lt;&gt;"",MAXIFS(Token!$C:$C,Token!$A:$A,$D288),)</f>
        <v/>
      </c>
    </row>
    <row r="289">
      <c r="A289" s="26" t="str">
        <f t="shared" si="5"/>
        <v/>
      </c>
      <c r="B289" s="22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1" t="str">
        <f>IF($A289&lt;&gt;"",MAXIFS(Token!$C:$C,Token!$A:$A,$D289),)</f>
        <v/>
      </c>
    </row>
    <row r="290">
      <c r="A290" s="26" t="str">
        <f t="shared" si="5"/>
        <v/>
      </c>
      <c r="B290" s="22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1" t="str">
        <f>IF($A290&lt;&gt;"",MAXIFS(Token!$C:$C,Token!$A:$A,$D290),)</f>
        <v/>
      </c>
    </row>
    <row r="291">
      <c r="A291" s="26" t="str">
        <f t="shared" si="5"/>
        <v/>
      </c>
      <c r="B291" s="22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1" t="str">
        <f>IF($A291&lt;&gt;"",MAXIFS(Token!$C:$C,Token!$A:$A,$D291),)</f>
        <v/>
      </c>
    </row>
    <row r="292">
      <c r="A292" s="26" t="str">
        <f t="shared" si="5"/>
        <v/>
      </c>
      <c r="B292" s="22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1" t="str">
        <f>IF($A292&lt;&gt;"",MAXIFS(Token!$C:$C,Token!$A:$A,$D292),)</f>
        <v/>
      </c>
    </row>
    <row r="293">
      <c r="A293" s="26" t="str">
        <f t="shared" si="5"/>
        <v/>
      </c>
      <c r="B293" s="22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1" t="str">
        <f>IF($A293&lt;&gt;"",MAXIFS(Token!$C:$C,Token!$A:$A,$D293),)</f>
        <v/>
      </c>
    </row>
    <row r="294">
      <c r="A294" s="26" t="str">
        <f t="shared" si="5"/>
        <v/>
      </c>
      <c r="B294" s="22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1" t="str">
        <f>IF($A294&lt;&gt;"",MAXIFS(Token!$C:$C,Token!$A:$A,$D294),)</f>
        <v/>
      </c>
    </row>
    <row r="295">
      <c r="A295" s="26" t="str">
        <f t="shared" si="5"/>
        <v/>
      </c>
      <c r="B295" s="22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1" t="str">
        <f>IF($A295&lt;&gt;"",MAXIFS(Token!$C:$C,Token!$A:$A,$D295),)</f>
        <v/>
      </c>
    </row>
    <row r="296">
      <c r="A296" s="26" t="str">
        <f t="shared" si="5"/>
        <v/>
      </c>
      <c r="B296" s="22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1" t="str">
        <f>IF($A296&lt;&gt;"",MAXIFS(Token!$C:$C,Token!$A:$A,$D296),)</f>
        <v/>
      </c>
    </row>
    <row r="297">
      <c r="A297" s="26" t="str">
        <f t="shared" si="5"/>
        <v/>
      </c>
      <c r="B297" s="22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1" t="str">
        <f>IF($A297&lt;&gt;"",MAXIFS(Token!$C:$C,Token!$A:$A,$D297),)</f>
        <v/>
      </c>
    </row>
    <row r="298">
      <c r="A298" s="26" t="str">
        <f t="shared" si="5"/>
        <v/>
      </c>
      <c r="B298" s="22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1" t="str">
        <f>IF($A298&lt;&gt;"",MAXIFS(Token!$C:$C,Token!$A:$A,$D298),)</f>
        <v/>
      </c>
    </row>
    <row r="299">
      <c r="A299" s="26" t="str">
        <f t="shared" si="5"/>
        <v/>
      </c>
      <c r="B299" s="22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1" t="str">
        <f>IF($A299&lt;&gt;"",MAXIFS(Token!$C:$C,Token!$A:$A,$D299),)</f>
        <v/>
      </c>
    </row>
    <row r="300">
      <c r="A300" s="26" t="str">
        <f t="shared" si="5"/>
        <v/>
      </c>
      <c r="B300" s="22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1" t="str">
        <f>IF($A300&lt;&gt;"",MAXIFS(Token!$C:$C,Token!$A:$A,$D300),)</f>
        <v/>
      </c>
    </row>
    <row r="301">
      <c r="A301" s="26" t="str">
        <f t="shared" si="5"/>
        <v/>
      </c>
      <c r="B301" s="22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1" t="str">
        <f>IF($A301&lt;&gt;"",MAXIFS(Token!$C:$C,Token!$A:$A,$D301),)</f>
        <v/>
      </c>
    </row>
    <row r="302">
      <c r="A302" s="26" t="str">
        <f t="shared" si="5"/>
        <v/>
      </c>
      <c r="B302" s="22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1" t="str">
        <f>IF($A302&lt;&gt;"",MAXIFS(Token!$C:$C,Token!$A:$A,$D302),)</f>
        <v/>
      </c>
    </row>
    <row r="303">
      <c r="A303" s="26" t="str">
        <f t="shared" si="5"/>
        <v/>
      </c>
      <c r="B303" s="22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1" t="str">
        <f>IF($A303&lt;&gt;"",MAXIFS(Token!$C:$C,Token!$A:$A,$D303),)</f>
        <v/>
      </c>
    </row>
    <row r="304">
      <c r="A304" s="26" t="str">
        <f t="shared" si="5"/>
        <v/>
      </c>
      <c r="B304" s="22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1" t="str">
        <f>IF($A304&lt;&gt;"",MAXIFS(Token!$C:$C,Token!$A:$A,$D304),)</f>
        <v/>
      </c>
    </row>
    <row r="305">
      <c r="A305" s="26" t="str">
        <f t="shared" si="5"/>
        <v/>
      </c>
      <c r="B305" s="22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1" t="str">
        <f>IF($A305&lt;&gt;"",MAXIFS(Token!$C:$C,Token!$A:$A,$D305),)</f>
        <v/>
      </c>
    </row>
    <row r="306">
      <c r="A306" s="26" t="str">
        <f t="shared" si="5"/>
        <v/>
      </c>
      <c r="B306" s="22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1" t="str">
        <f>IF($A306&lt;&gt;"",MAXIFS(Token!$C:$C,Token!$A:$A,$D306),)</f>
        <v/>
      </c>
    </row>
    <row r="307">
      <c r="A307" s="26" t="str">
        <f t="shared" si="5"/>
        <v/>
      </c>
      <c r="B307" s="22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1" t="str">
        <f>IF($A307&lt;&gt;"",MAXIFS(Token!$C:$C,Token!$A:$A,$D307),)</f>
        <v/>
      </c>
    </row>
    <row r="308">
      <c r="A308" s="26" t="str">
        <f t="shared" si="5"/>
        <v/>
      </c>
      <c r="B308" s="22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1" t="str">
        <f>IF($A308&lt;&gt;"",MAXIFS(Token!$C:$C,Token!$A:$A,$D308),)</f>
        <v/>
      </c>
    </row>
    <row r="309">
      <c r="A309" s="26" t="str">
        <f t="shared" si="5"/>
        <v/>
      </c>
      <c r="B309" s="22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1" t="str">
        <f>IF($A309&lt;&gt;"",MAXIFS(Token!$C:$C,Token!$A:$A,$D309),)</f>
        <v/>
      </c>
    </row>
    <row r="310">
      <c r="A310" s="26" t="str">
        <f t="shared" si="5"/>
        <v/>
      </c>
      <c r="B310" s="22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1" t="str">
        <f>IF($A310&lt;&gt;"",MAXIFS(Token!$C:$C,Token!$A:$A,$D310),)</f>
        <v/>
      </c>
    </row>
    <row r="311">
      <c r="A311" s="26" t="str">
        <f t="shared" si="5"/>
        <v/>
      </c>
      <c r="B311" s="22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1" t="str">
        <f>IF($A311&lt;&gt;"",MAXIFS(Token!$C:$C,Token!$A:$A,$D311),)</f>
        <v/>
      </c>
    </row>
    <row r="312">
      <c r="A312" s="26" t="str">
        <f t="shared" si="5"/>
        <v/>
      </c>
      <c r="B312" s="22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1" t="str">
        <f>IF($A312&lt;&gt;"",MAXIFS(Token!$C:$C,Token!$A:$A,$D312),)</f>
        <v/>
      </c>
    </row>
    <row r="313">
      <c r="A313" s="26" t="str">
        <f t="shared" si="5"/>
        <v/>
      </c>
      <c r="B313" s="22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1" t="str">
        <f>IF($A313&lt;&gt;"",MAXIFS(Token!$C:$C,Token!$A:$A,$D313),)</f>
        <v/>
      </c>
    </row>
    <row r="314">
      <c r="A314" s="26" t="str">
        <f t="shared" si="5"/>
        <v/>
      </c>
      <c r="B314" s="22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1" t="str">
        <f>IF($A314&lt;&gt;"",MAXIFS(Token!$C:$C,Token!$A:$A,$D314),)</f>
        <v/>
      </c>
    </row>
    <row r="315">
      <c r="A315" s="26" t="str">
        <f t="shared" si="5"/>
        <v/>
      </c>
      <c r="B315" s="22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1" t="str">
        <f>IF($A315&lt;&gt;"",MAXIFS(Token!$C:$C,Token!$A:$A,$D315),)</f>
        <v/>
      </c>
    </row>
    <row r="316">
      <c r="A316" s="26" t="str">
        <f t="shared" si="5"/>
        <v/>
      </c>
      <c r="B316" s="22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1" t="str">
        <f>IF($A316&lt;&gt;"",MAXIFS(Token!$C:$C,Token!$A:$A,$D316),)</f>
        <v/>
      </c>
    </row>
    <row r="317">
      <c r="A317" s="26" t="str">
        <f t="shared" si="5"/>
        <v/>
      </c>
      <c r="B317" s="22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1" t="str">
        <f>IF($A317&lt;&gt;"",MAXIFS(Token!$C:$C,Token!$A:$A,$D317),)</f>
        <v/>
      </c>
    </row>
    <row r="318">
      <c r="A318" s="26" t="str">
        <f t="shared" si="5"/>
        <v/>
      </c>
      <c r="B318" s="22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1" t="str">
        <f>IF($A318&lt;&gt;"",MAXIFS(Token!$C:$C,Token!$A:$A,$D318),)</f>
        <v/>
      </c>
    </row>
    <row r="319">
      <c r="A319" s="26" t="str">
        <f t="shared" si="5"/>
        <v/>
      </c>
      <c r="B319" s="22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1" t="str">
        <f>IF($A319&lt;&gt;"",MAXIFS(Token!$C:$C,Token!$A:$A,$D319),)</f>
        <v/>
      </c>
    </row>
    <row r="320">
      <c r="A320" s="26" t="str">
        <f t="shared" si="5"/>
        <v/>
      </c>
      <c r="B320" s="22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1" t="str">
        <f>IF($A320&lt;&gt;"",MAXIFS(Token!$C:$C,Token!$A:$A,$D320),)</f>
        <v/>
      </c>
    </row>
    <row r="321">
      <c r="A321" s="26" t="str">
        <f t="shared" si="5"/>
        <v/>
      </c>
      <c r="B321" s="22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1" t="str">
        <f>IF($A321&lt;&gt;"",MAXIFS(Token!$C:$C,Token!$A:$A,$D321),)</f>
        <v/>
      </c>
    </row>
    <row r="322">
      <c r="A322" s="26" t="str">
        <f t="shared" si="5"/>
        <v/>
      </c>
      <c r="B322" s="22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1" t="str">
        <f>IF($A322&lt;&gt;"",MAXIFS(Token!$C:$C,Token!$A:$A,$D322),)</f>
        <v/>
      </c>
    </row>
    <row r="323">
      <c r="A323" s="26" t="str">
        <f t="shared" si="5"/>
        <v/>
      </c>
      <c r="B323" s="22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1" t="str">
        <f>IF($A323&lt;&gt;"",MAXIFS(Token!$C:$C,Token!$A:$A,$D323),)</f>
        <v/>
      </c>
    </row>
    <row r="324">
      <c r="A324" s="26" t="str">
        <f t="shared" si="5"/>
        <v/>
      </c>
      <c r="B324" s="22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1" t="str">
        <f>IF($A324&lt;&gt;"",MAXIFS(Token!$C:$C,Token!$A:$A,$D324),)</f>
        <v/>
      </c>
    </row>
    <row r="325">
      <c r="A325" s="26" t="str">
        <f t="shared" si="5"/>
        <v/>
      </c>
      <c r="B325" s="22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1" t="str">
        <f>IF($A325&lt;&gt;"",MAXIFS(Token!$C:$C,Token!$A:$A,$D325),)</f>
        <v/>
      </c>
    </row>
    <row r="326">
      <c r="A326" s="26" t="str">
        <f t="shared" si="5"/>
        <v/>
      </c>
      <c r="B326" s="22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1" t="str">
        <f>IF($A326&lt;&gt;"",MAXIFS(Token!$C:$C,Token!$A:$A,$D326),)</f>
        <v/>
      </c>
    </row>
    <row r="327">
      <c r="A327" s="26" t="str">
        <f t="shared" si="5"/>
        <v/>
      </c>
      <c r="B327" s="22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1" t="str">
        <f>IF($A327&lt;&gt;"",MAXIFS(Token!$C:$C,Token!$A:$A,$D327),)</f>
        <v/>
      </c>
    </row>
    <row r="328">
      <c r="A328" s="26" t="str">
        <f t="shared" si="5"/>
        <v/>
      </c>
      <c r="B328" s="22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1" t="str">
        <f>IF($A328&lt;&gt;"",MAXIFS(Token!$C:$C,Token!$A:$A,$D328),)</f>
        <v/>
      </c>
    </row>
    <row r="329">
      <c r="A329" s="26" t="str">
        <f t="shared" si="5"/>
        <v/>
      </c>
      <c r="B329" s="22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1" t="str">
        <f>IF($A329&lt;&gt;"",MAXIFS(Token!$C:$C,Token!$A:$A,$D329),)</f>
        <v/>
      </c>
    </row>
    <row r="330">
      <c r="A330" s="26" t="str">
        <f t="shared" si="5"/>
        <v/>
      </c>
      <c r="B330" s="22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1" t="str">
        <f>IF($A330&lt;&gt;"",MAXIFS(Token!$C:$C,Token!$A:$A,$D330),)</f>
        <v/>
      </c>
    </row>
    <row r="331">
      <c r="A331" s="26" t="str">
        <f t="shared" si="5"/>
        <v/>
      </c>
      <c r="B331" s="22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1" t="str">
        <f>IF($A331&lt;&gt;"",MAXIFS(Token!$C:$C,Token!$A:$A,$D331),)</f>
        <v/>
      </c>
    </row>
    <row r="332">
      <c r="A332" s="26" t="str">
        <f t="shared" si="5"/>
        <v/>
      </c>
      <c r="B332" s="22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1" t="str">
        <f>IF($A332&lt;&gt;"",MAXIFS(Token!$C:$C,Token!$A:$A,$D332),)</f>
        <v/>
      </c>
    </row>
    <row r="333">
      <c r="A333" s="26" t="str">
        <f t="shared" si="5"/>
        <v/>
      </c>
      <c r="B333" s="22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1" t="str">
        <f>IF($A333&lt;&gt;"",MAXIFS(Token!$C:$C,Token!$A:$A,$D333),)</f>
        <v/>
      </c>
    </row>
    <row r="334">
      <c r="A334" s="26" t="str">
        <f t="shared" si="5"/>
        <v/>
      </c>
      <c r="B334" s="22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1" t="str">
        <f>IF($A334&lt;&gt;"",MAXIFS(Token!$C:$C,Token!$A:$A,$D334),)</f>
        <v/>
      </c>
    </row>
    <row r="335">
      <c r="A335" s="26" t="str">
        <f t="shared" si="5"/>
        <v/>
      </c>
      <c r="B335" s="22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1" t="str">
        <f>IF($A335&lt;&gt;"",MAXIFS(Token!$C:$C,Token!$A:$A,$D335),)</f>
        <v/>
      </c>
    </row>
    <row r="336">
      <c r="A336" s="26" t="str">
        <f t="shared" si="5"/>
        <v/>
      </c>
      <c r="B336" s="22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1" t="str">
        <f>IF($A336&lt;&gt;"",MAXIFS(Token!$C:$C,Token!$A:$A,$D336),)</f>
        <v/>
      </c>
    </row>
    <row r="337">
      <c r="A337" s="26" t="str">
        <f t="shared" si="5"/>
        <v/>
      </c>
      <c r="B337" s="22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1" t="str">
        <f>IF($A337&lt;&gt;"",MAXIFS(Token!$C:$C,Token!$A:$A,$D337),)</f>
        <v/>
      </c>
    </row>
    <row r="338">
      <c r="A338" s="26" t="str">
        <f t="shared" si="5"/>
        <v/>
      </c>
      <c r="B338" s="22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1" t="str">
        <f>IF($A338&lt;&gt;"",MAXIFS(Token!$C:$C,Token!$A:$A,$D338),)</f>
        <v/>
      </c>
    </row>
    <row r="339">
      <c r="A339" s="26" t="str">
        <f t="shared" si="5"/>
        <v/>
      </c>
      <c r="B339" s="22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1" t="str">
        <f>IF($A339&lt;&gt;"",MAXIFS(Token!$C:$C,Token!$A:$A,$D339),)</f>
        <v/>
      </c>
    </row>
    <row r="340">
      <c r="A340" s="26" t="str">
        <f t="shared" si="5"/>
        <v/>
      </c>
      <c r="B340" s="22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1" t="str">
        <f>IF($A340&lt;&gt;"",MAXIFS(Token!$C:$C,Token!$A:$A,$D340),)</f>
        <v/>
      </c>
    </row>
    <row r="341">
      <c r="A341" s="26" t="str">
        <f t="shared" si="5"/>
        <v/>
      </c>
      <c r="B341" s="22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1" t="str">
        <f>IF($A341&lt;&gt;"",MAXIFS(Token!$C:$C,Token!$A:$A,$D341),)</f>
        <v/>
      </c>
    </row>
    <row r="342">
      <c r="A342" s="26" t="str">
        <f t="shared" si="5"/>
        <v/>
      </c>
      <c r="B342" s="22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1" t="str">
        <f>IF($A342&lt;&gt;"",MAXIFS(Token!$C:$C,Token!$A:$A,$D342),)</f>
        <v/>
      </c>
    </row>
    <row r="343">
      <c r="A343" s="26" t="str">
        <f t="shared" si="5"/>
        <v/>
      </c>
      <c r="B343" s="22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1" t="str">
        <f>IF($A343&lt;&gt;"",MAXIFS(Token!$C:$C,Token!$A:$A,$D343),)</f>
        <v/>
      </c>
    </row>
    <row r="344">
      <c r="A344" s="26" t="str">
        <f t="shared" si="5"/>
        <v/>
      </c>
      <c r="B344" s="22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1" t="str">
        <f>IF($A344&lt;&gt;"",MAXIFS(Token!$C:$C,Token!$A:$A,$D344),)</f>
        <v/>
      </c>
    </row>
    <row r="345">
      <c r="A345" s="26" t="str">
        <f t="shared" si="5"/>
        <v/>
      </c>
      <c r="B345" s="22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1" t="str">
        <f>IF($A345&lt;&gt;"",MAXIFS(Token!$C:$C,Token!$A:$A,$D345),)</f>
        <v/>
      </c>
    </row>
    <row r="346">
      <c r="A346" s="26" t="str">
        <f t="shared" si="5"/>
        <v/>
      </c>
      <c r="B346" s="22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1" t="str">
        <f>IF($A346&lt;&gt;"",MAXIFS(Token!$C:$C,Token!$A:$A,$D346),)</f>
        <v/>
      </c>
    </row>
    <row r="347">
      <c r="A347" s="26" t="str">
        <f t="shared" si="5"/>
        <v/>
      </c>
      <c r="B347" s="22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1" t="str">
        <f>IF($A347&lt;&gt;"",MAXIFS(Token!$C:$C,Token!$A:$A,$D347),)</f>
        <v/>
      </c>
    </row>
    <row r="348">
      <c r="A348" s="26" t="str">
        <f t="shared" si="5"/>
        <v/>
      </c>
      <c r="B348" s="22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1" t="str">
        <f>IF($A348&lt;&gt;"",MAXIFS(Token!$C:$C,Token!$A:$A,$D348),)</f>
        <v/>
      </c>
    </row>
    <row r="349">
      <c r="A349" s="26" t="str">
        <f t="shared" si="5"/>
        <v/>
      </c>
      <c r="B349" s="22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1" t="str">
        <f>IF($A349&lt;&gt;"",MAXIFS(Token!$C:$C,Token!$A:$A,$D349),)</f>
        <v/>
      </c>
    </row>
    <row r="350">
      <c r="A350" s="26" t="str">
        <f t="shared" si="5"/>
        <v/>
      </c>
      <c r="B350" s="22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1" t="str">
        <f>IF($A350&lt;&gt;"",MAXIFS(Token!$C:$C,Token!$A:$A,$D350),)</f>
        <v/>
      </c>
    </row>
    <row r="351">
      <c r="A351" s="26" t="str">
        <f t="shared" si="5"/>
        <v/>
      </c>
      <c r="B351" s="22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1" t="str">
        <f>IF($A351&lt;&gt;"",MAXIFS(Token!$C:$C,Token!$A:$A,$D351),)</f>
        <v/>
      </c>
    </row>
    <row r="352">
      <c r="A352" s="26" t="str">
        <f t="shared" si="5"/>
        <v/>
      </c>
      <c r="B352" s="22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1" t="str">
        <f>IF($A352&lt;&gt;"",MAXIFS(Token!$C:$C,Token!$A:$A,$D352),)</f>
        <v/>
      </c>
    </row>
    <row r="353">
      <c r="A353" s="26" t="str">
        <f t="shared" si="5"/>
        <v/>
      </c>
      <c r="B353" s="22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1" t="str">
        <f>IF($A353&lt;&gt;"",MAXIFS(Token!$C:$C,Token!$A:$A,$D353),)</f>
        <v/>
      </c>
    </row>
    <row r="354">
      <c r="A354" s="26" t="str">
        <f t="shared" si="5"/>
        <v/>
      </c>
      <c r="B354" s="22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1" t="str">
        <f>IF($A354&lt;&gt;"",MAXIFS(Token!$C:$C,Token!$A:$A,$D354),)</f>
        <v/>
      </c>
    </row>
    <row r="355">
      <c r="A355" s="26" t="str">
        <f t="shared" si="5"/>
        <v/>
      </c>
      <c r="B355" s="22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1" t="str">
        <f>IF($A355&lt;&gt;"",MAXIFS(Token!$C:$C,Token!$A:$A,$D355),)</f>
        <v/>
      </c>
    </row>
    <row r="356">
      <c r="A356" s="26" t="str">
        <f t="shared" si="5"/>
        <v/>
      </c>
      <c r="B356" s="22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1" t="str">
        <f>IF($A356&lt;&gt;"",MAXIFS(Token!$C:$C,Token!$A:$A,$D356),)</f>
        <v/>
      </c>
    </row>
    <row r="357">
      <c r="A357" s="26" t="str">
        <f t="shared" si="5"/>
        <v/>
      </c>
      <c r="B357" s="22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1" t="str">
        <f>IF($A357&lt;&gt;"",MAXIFS(Token!$C:$C,Token!$A:$A,$D357),)</f>
        <v/>
      </c>
    </row>
    <row r="358">
      <c r="A358" s="26" t="str">
        <f t="shared" si="5"/>
        <v/>
      </c>
      <c r="B358" s="22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1" t="str">
        <f>IF($A358&lt;&gt;"",MAXIFS(Token!$C:$C,Token!$A:$A,$D358),)</f>
        <v/>
      </c>
    </row>
    <row r="359">
      <c r="A359" s="26" t="str">
        <f t="shared" si="5"/>
        <v/>
      </c>
      <c r="B359" s="22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1" t="str">
        <f>IF($A359&lt;&gt;"",MAXIFS(Token!$C:$C,Token!$A:$A,$D359),)</f>
        <v/>
      </c>
    </row>
    <row r="360">
      <c r="A360" s="26" t="str">
        <f t="shared" si="5"/>
        <v/>
      </c>
      <c r="B360" s="22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1" t="str">
        <f>IF($A360&lt;&gt;"",MAXIFS(Token!$C:$C,Token!$A:$A,$D360),)</f>
        <v/>
      </c>
    </row>
    <row r="361">
      <c r="A361" s="26" t="str">
        <f t="shared" si="5"/>
        <v/>
      </c>
      <c r="B361" s="22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1" t="str">
        <f>IF($A361&lt;&gt;"",MAXIFS(Token!$C:$C,Token!$A:$A,$D361),)</f>
        <v/>
      </c>
    </row>
    <row r="362">
      <c r="A362" s="26" t="str">
        <f t="shared" si="5"/>
        <v/>
      </c>
      <c r="B362" s="22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1" t="str">
        <f>IF($A362&lt;&gt;"",MAXIFS(Token!$C:$C,Token!$A:$A,$D362),)</f>
        <v/>
      </c>
    </row>
    <row r="363">
      <c r="A363" s="26" t="str">
        <f t="shared" si="5"/>
        <v/>
      </c>
      <c r="B363" s="22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1" t="str">
        <f>IF($A363&lt;&gt;"",MAXIFS(Token!$C:$C,Token!$A:$A,$D363),)</f>
        <v/>
      </c>
    </row>
    <row r="364">
      <c r="A364" s="26" t="str">
        <f t="shared" si="5"/>
        <v/>
      </c>
      <c r="B364" s="22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1" t="str">
        <f>IF($A364&lt;&gt;"",MAXIFS(Token!$C:$C,Token!$A:$A,$D364),)</f>
        <v/>
      </c>
    </row>
    <row r="365">
      <c r="A365" s="26" t="str">
        <f t="shared" si="5"/>
        <v/>
      </c>
      <c r="B365" s="22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1" t="str">
        <f>IF($A365&lt;&gt;"",MAXIFS(Token!$C:$C,Token!$A:$A,$D365),)</f>
        <v/>
      </c>
    </row>
    <row r="366">
      <c r="A366" s="26" t="str">
        <f t="shared" si="5"/>
        <v/>
      </c>
      <c r="B366" s="22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1" t="str">
        <f>IF($A366&lt;&gt;"",MAXIFS(Token!$C:$C,Token!$A:$A,$D366),)</f>
        <v/>
      </c>
    </row>
    <row r="367">
      <c r="A367" s="26" t="str">
        <f t="shared" si="5"/>
        <v/>
      </c>
      <c r="B367" s="22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1" t="str">
        <f>IF($A367&lt;&gt;"",MAXIFS(Token!$C:$C,Token!$A:$A,$D367),)</f>
        <v/>
      </c>
    </row>
    <row r="368">
      <c r="A368" s="26" t="str">
        <f t="shared" si="5"/>
        <v/>
      </c>
      <c r="B368" s="22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1" t="str">
        <f>IF($A368&lt;&gt;"",MAXIFS(Token!$C:$C,Token!$A:$A,$D368),)</f>
        <v/>
      </c>
    </row>
    <row r="369">
      <c r="A369" s="26" t="str">
        <f t="shared" si="5"/>
        <v/>
      </c>
      <c r="B369" s="22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1" t="str">
        <f>IF($A369&lt;&gt;"",MAXIFS(Token!$C:$C,Token!$A:$A,$D369),)</f>
        <v/>
      </c>
    </row>
    <row r="370">
      <c r="A370" s="26" t="str">
        <f t="shared" si="5"/>
        <v/>
      </c>
      <c r="B370" s="22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1" t="str">
        <f>IF($A370&lt;&gt;"",MAXIFS(Token!$C:$C,Token!$A:$A,$D370),)</f>
        <v/>
      </c>
    </row>
    <row r="371">
      <c r="A371" s="26" t="str">
        <f t="shared" si="5"/>
        <v/>
      </c>
      <c r="B371" s="22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1" t="str">
        <f>IF($A371&lt;&gt;"",MAXIFS(Token!$C:$C,Token!$A:$A,$D371),)</f>
        <v/>
      </c>
    </row>
    <row r="372">
      <c r="A372" s="26" t="str">
        <f t="shared" si="5"/>
        <v/>
      </c>
      <c r="B372" s="22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1" t="str">
        <f>IF($A372&lt;&gt;"",MAXIFS(Token!$C:$C,Token!$A:$A,$D372),)</f>
        <v/>
      </c>
    </row>
    <row r="373">
      <c r="A373" s="26" t="str">
        <f t="shared" si="5"/>
        <v/>
      </c>
      <c r="B373" s="22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1" t="str">
        <f>IF($A373&lt;&gt;"",MAXIFS(Token!$C:$C,Token!$A:$A,$D373),)</f>
        <v/>
      </c>
    </row>
    <row r="374">
      <c r="A374" s="26" t="str">
        <f t="shared" si="5"/>
        <v/>
      </c>
      <c r="B374" s="22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1" t="str">
        <f>IF($A374&lt;&gt;"",MAXIFS(Token!$C:$C,Token!$A:$A,$D374),)</f>
        <v/>
      </c>
    </row>
    <row r="375">
      <c r="A375" s="26" t="str">
        <f t="shared" si="5"/>
        <v/>
      </c>
      <c r="B375" s="22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1" t="str">
        <f>IF($A375&lt;&gt;"",MAXIFS(Token!$C:$C,Token!$A:$A,$D375),)</f>
        <v/>
      </c>
    </row>
    <row r="376">
      <c r="A376" s="26" t="str">
        <f t="shared" si="5"/>
        <v/>
      </c>
      <c r="B376" s="22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1" t="str">
        <f>IF($A376&lt;&gt;"",MAXIFS(Token!$C:$C,Token!$A:$A,$D376),)</f>
        <v/>
      </c>
    </row>
    <row r="377">
      <c r="A377" s="26" t="str">
        <f t="shared" si="5"/>
        <v/>
      </c>
      <c r="B377" s="22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1" t="str">
        <f>IF($A377&lt;&gt;"",MAXIFS(Token!$C:$C,Token!$A:$A,$D377),)</f>
        <v/>
      </c>
    </row>
    <row r="378">
      <c r="A378" s="26" t="str">
        <f t="shared" si="5"/>
        <v/>
      </c>
      <c r="B378" s="22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1" t="str">
        <f>IF($A378&lt;&gt;"",MAXIFS(Token!$C:$C,Token!$A:$A,$D378),)</f>
        <v/>
      </c>
    </row>
    <row r="379">
      <c r="A379" s="26" t="str">
        <f t="shared" si="5"/>
        <v/>
      </c>
      <c r="B379" s="22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1" t="str">
        <f>IF($A379&lt;&gt;"",MAXIFS(Token!$C:$C,Token!$A:$A,$D379),)</f>
        <v/>
      </c>
    </row>
    <row r="380">
      <c r="A380" s="26" t="str">
        <f t="shared" si="5"/>
        <v/>
      </c>
      <c r="B380" s="22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1" t="str">
        <f>IF($A380&lt;&gt;"",MAXIFS(Token!$C:$C,Token!$A:$A,$D380),)</f>
        <v/>
      </c>
    </row>
    <row r="381">
      <c r="A381" s="26" t="str">
        <f t="shared" si="5"/>
        <v/>
      </c>
      <c r="B381" s="22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1" t="str">
        <f>IF($A381&lt;&gt;"",MAXIFS(Token!$C:$C,Token!$A:$A,$D381),)</f>
        <v/>
      </c>
    </row>
    <row r="382">
      <c r="A382" s="26" t="str">
        <f t="shared" si="5"/>
        <v/>
      </c>
      <c r="B382" s="22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1" t="str">
        <f>IF($A382&lt;&gt;"",MAXIFS(Token!$C:$C,Token!$A:$A,$D382),)</f>
        <v/>
      </c>
    </row>
    <row r="383">
      <c r="A383" s="26" t="str">
        <f t="shared" si="5"/>
        <v/>
      </c>
      <c r="B383" s="22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1" t="str">
        <f>IF($A383&lt;&gt;"",MAXIFS(Token!$C:$C,Token!$A:$A,$D383),)</f>
        <v/>
      </c>
    </row>
    <row r="384">
      <c r="A384" s="26" t="str">
        <f t="shared" si="5"/>
        <v/>
      </c>
      <c r="B384" s="22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1" t="str">
        <f>IF($A384&lt;&gt;"",MAXIFS(Token!$C:$C,Token!$A:$A,$D384),)</f>
        <v/>
      </c>
    </row>
    <row r="385">
      <c r="A385" s="26" t="str">
        <f t="shared" si="5"/>
        <v/>
      </c>
      <c r="B385" s="22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1" t="str">
        <f>IF($A385&lt;&gt;"",MAXIFS(Token!$C:$C,Token!$A:$A,$D385),)</f>
        <v/>
      </c>
    </row>
    <row r="386">
      <c r="A386" s="26" t="str">
        <f t="shared" si="5"/>
        <v/>
      </c>
      <c r="B386" s="22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1" t="str">
        <f>IF($A386&lt;&gt;"",MAXIFS(Token!$C:$C,Token!$A:$A,$D386),)</f>
        <v/>
      </c>
    </row>
    <row r="387">
      <c r="A387" s="26" t="str">
        <f t="shared" si="5"/>
        <v/>
      </c>
      <c r="B387" s="22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1" t="str">
        <f>IF($A387&lt;&gt;"",MAXIFS(Token!$C:$C,Token!$A:$A,$D387),)</f>
        <v/>
      </c>
    </row>
    <row r="388">
      <c r="A388" s="26" t="str">
        <f t="shared" si="5"/>
        <v/>
      </c>
      <c r="B388" s="22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1" t="str">
        <f>IF($A388&lt;&gt;"",MAXIFS(Token!$C:$C,Token!$A:$A,$D388),)</f>
        <v/>
      </c>
    </row>
    <row r="389">
      <c r="A389" s="26" t="str">
        <f t="shared" si="5"/>
        <v/>
      </c>
      <c r="B389" s="22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1" t="str">
        <f>IF($A389&lt;&gt;"",MAXIFS(Token!$C:$C,Token!$A:$A,$D389),)</f>
        <v/>
      </c>
    </row>
    <row r="390">
      <c r="A390" s="26" t="str">
        <f t="shared" si="5"/>
        <v/>
      </c>
      <c r="B390" s="22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1" t="str">
        <f>IF($A390&lt;&gt;"",MAXIFS(Token!$C:$C,Token!$A:$A,$D390),)</f>
        <v/>
      </c>
    </row>
    <row r="391">
      <c r="A391" s="26" t="str">
        <f t="shared" si="5"/>
        <v/>
      </c>
      <c r="B391" s="22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1" t="str">
        <f>IF($A391&lt;&gt;"",MAXIFS(Token!$C:$C,Token!$A:$A,$D391),)</f>
        <v/>
      </c>
    </row>
    <row r="392">
      <c r="A392" s="26" t="str">
        <f t="shared" si="5"/>
        <v/>
      </c>
      <c r="B392" s="22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1" t="str">
        <f>IF($A392&lt;&gt;"",MAXIFS(Token!$C:$C,Token!$A:$A,$D392),)</f>
        <v/>
      </c>
    </row>
    <row r="393">
      <c r="A393" s="26" t="str">
        <f t="shared" si="5"/>
        <v/>
      </c>
      <c r="B393" s="22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1" t="str">
        <f>IF($A393&lt;&gt;"",MAXIFS(Token!$C:$C,Token!$A:$A,$D393),)</f>
        <v/>
      </c>
    </row>
    <row r="394">
      <c r="A394" s="26" t="str">
        <f t="shared" si="5"/>
        <v/>
      </c>
      <c r="B394" s="22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1" t="str">
        <f>IF($A394&lt;&gt;"",MAXIFS(Token!$C:$C,Token!$A:$A,$D394),)</f>
        <v/>
      </c>
    </row>
    <row r="395">
      <c r="A395" s="26" t="str">
        <f t="shared" si="5"/>
        <v/>
      </c>
      <c r="B395" s="22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1" t="str">
        <f>IF($A395&lt;&gt;"",MAXIFS(Token!$C:$C,Token!$A:$A,$D395),)</f>
        <v/>
      </c>
    </row>
    <row r="396">
      <c r="A396" s="26" t="str">
        <f t="shared" si="5"/>
        <v/>
      </c>
      <c r="B396" s="22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1" t="str">
        <f>IF($A396&lt;&gt;"",MAXIFS(Token!$C:$C,Token!$A:$A,$D396),)</f>
        <v/>
      </c>
    </row>
    <row r="397">
      <c r="A397" s="26" t="str">
        <f t="shared" si="5"/>
        <v/>
      </c>
      <c r="B397" s="22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1" t="str">
        <f>IF($A397&lt;&gt;"",MAXIFS(Token!$C:$C,Token!$A:$A,$D397),)</f>
        <v/>
      </c>
    </row>
    <row r="398">
      <c r="A398" s="26" t="str">
        <f t="shared" si="5"/>
        <v/>
      </c>
      <c r="B398" s="22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1" t="str">
        <f>IF($A398&lt;&gt;"",MAXIFS(Token!$C:$C,Token!$A:$A,$D398),)</f>
        <v/>
      </c>
    </row>
    <row r="399">
      <c r="A399" s="26" t="str">
        <f t="shared" si="5"/>
        <v/>
      </c>
      <c r="B399" s="22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1" t="str">
        <f>IF($A399&lt;&gt;"",MAXIFS(Token!$C:$C,Token!$A:$A,$D399),)</f>
        <v/>
      </c>
    </row>
    <row r="400">
      <c r="A400" s="26" t="str">
        <f t="shared" si="5"/>
        <v/>
      </c>
      <c r="B400" s="22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1" t="str">
        <f>IF($A400&lt;&gt;"",MAXIFS(Token!$C:$C,Token!$A:$A,$D400),)</f>
        <v/>
      </c>
    </row>
    <row r="401">
      <c r="A401" s="26" t="str">
        <f t="shared" si="5"/>
        <v/>
      </c>
      <c r="B401" s="22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1" t="str">
        <f>IF($A401&lt;&gt;"",MAXIFS(Token!$C:$C,Token!$A:$A,$D401),)</f>
        <v/>
      </c>
    </row>
    <row r="402">
      <c r="A402" s="26" t="str">
        <f t="shared" si="5"/>
        <v/>
      </c>
      <c r="B402" s="22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1" t="str">
        <f>IF($A402&lt;&gt;"",MAXIFS(Token!$C:$C,Token!$A:$A,$D402),)</f>
        <v/>
      </c>
    </row>
    <row r="403">
      <c r="A403" s="26" t="str">
        <f t="shared" si="5"/>
        <v/>
      </c>
      <c r="B403" s="22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1" t="str">
        <f>IF($A403&lt;&gt;"",MAXIFS(Token!$C:$C,Token!$A:$A,$D403),)</f>
        <v/>
      </c>
    </row>
    <row r="404">
      <c r="A404" s="26" t="str">
        <f t="shared" si="5"/>
        <v/>
      </c>
      <c r="B404" s="22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1" t="str">
        <f>IF($A404&lt;&gt;"",MAXIFS(Token!$C:$C,Token!$A:$A,$D404),)</f>
        <v/>
      </c>
    </row>
    <row r="405">
      <c r="A405" s="26" t="str">
        <f t="shared" si="5"/>
        <v/>
      </c>
      <c r="B405" s="22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1" t="str">
        <f>IF($A405&lt;&gt;"",MAXIFS(Token!$C:$C,Token!$A:$A,$D405),)</f>
        <v/>
      </c>
    </row>
    <row r="406">
      <c r="A406" s="26" t="str">
        <f t="shared" si="5"/>
        <v/>
      </c>
      <c r="B406" s="22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1" t="str">
        <f>IF($A406&lt;&gt;"",MAXIFS(Token!$C:$C,Token!$A:$A,$D406),)</f>
        <v/>
      </c>
    </row>
    <row r="407">
      <c r="A407" s="26" t="str">
        <f t="shared" si="5"/>
        <v/>
      </c>
      <c r="B407" s="22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1" t="str">
        <f>IF($A407&lt;&gt;"",MAXIFS(Token!$C:$C,Token!$A:$A,$D407),)</f>
        <v/>
      </c>
    </row>
    <row r="408">
      <c r="A408" s="26" t="str">
        <f t="shared" si="5"/>
        <v/>
      </c>
      <c r="B408" s="22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1" t="str">
        <f>IF($A408&lt;&gt;"",MAXIFS(Token!$C:$C,Token!$A:$A,$D408),)</f>
        <v/>
      </c>
    </row>
    <row r="409">
      <c r="A409" s="26" t="str">
        <f t="shared" si="5"/>
        <v/>
      </c>
      <c r="B409" s="22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1" t="str">
        <f>IF($A409&lt;&gt;"",MAXIFS(Token!$C:$C,Token!$A:$A,$D409),)</f>
        <v/>
      </c>
    </row>
    <row r="410">
      <c r="A410" s="26" t="str">
        <f t="shared" si="5"/>
        <v/>
      </c>
      <c r="B410" s="22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1" t="str">
        <f>IF($A410&lt;&gt;"",MAXIFS(Token!$C:$C,Token!$A:$A,$D410),)</f>
        <v/>
      </c>
    </row>
    <row r="411">
      <c r="A411" s="26" t="str">
        <f t="shared" si="5"/>
        <v/>
      </c>
      <c r="B411" s="22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1" t="str">
        <f>IF($A411&lt;&gt;"",MAXIFS(Token!$C:$C,Token!$A:$A,$D411),)</f>
        <v/>
      </c>
    </row>
    <row r="412">
      <c r="A412" s="26" t="str">
        <f t="shared" si="5"/>
        <v/>
      </c>
      <c r="B412" s="22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1" t="str">
        <f>IF($A412&lt;&gt;"",MAXIFS(Token!$C:$C,Token!$A:$A,$D412),)</f>
        <v/>
      </c>
    </row>
    <row r="413">
      <c r="A413" s="26" t="str">
        <f t="shared" si="5"/>
        <v/>
      </c>
      <c r="B413" s="22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1" t="str">
        <f>IF($A413&lt;&gt;"",MAXIFS(Token!$C:$C,Token!$A:$A,$D413),)</f>
        <v/>
      </c>
    </row>
    <row r="414">
      <c r="A414" s="26" t="str">
        <f t="shared" si="5"/>
        <v/>
      </c>
      <c r="B414" s="22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1" t="str">
        <f>IF($A414&lt;&gt;"",MAXIFS(Token!$C:$C,Token!$A:$A,$D414),)</f>
        <v/>
      </c>
    </row>
    <row r="415">
      <c r="A415" s="26" t="str">
        <f t="shared" si="5"/>
        <v/>
      </c>
      <c r="B415" s="22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1" t="str">
        <f>IF($A415&lt;&gt;"",MAXIFS(Token!$C:$C,Token!$A:$A,$D415),)</f>
        <v/>
      </c>
    </row>
    <row r="416">
      <c r="A416" s="26" t="str">
        <f t="shared" si="5"/>
        <v/>
      </c>
      <c r="B416" s="22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1" t="str">
        <f>IF($A416&lt;&gt;"",MAXIFS(Token!$C:$C,Token!$A:$A,$D416),)</f>
        <v/>
      </c>
    </row>
    <row r="417">
      <c r="A417" s="26" t="str">
        <f t="shared" si="5"/>
        <v/>
      </c>
      <c r="B417" s="22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1" t="str">
        <f>IF($A417&lt;&gt;"",MAXIFS(Token!$C:$C,Token!$A:$A,$D417),)</f>
        <v/>
      </c>
    </row>
    <row r="418">
      <c r="A418" s="26" t="str">
        <f t="shared" si="5"/>
        <v/>
      </c>
      <c r="B418" s="22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1" t="str">
        <f>IF($A418&lt;&gt;"",MAXIFS(Token!$C:$C,Token!$A:$A,$D418),)</f>
        <v/>
      </c>
    </row>
    <row r="419">
      <c r="A419" s="26" t="str">
        <f t="shared" si="5"/>
        <v/>
      </c>
      <c r="B419" s="22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1" t="str">
        <f>IF($A419&lt;&gt;"",MAXIFS(Token!$C:$C,Token!$A:$A,$D419),)</f>
        <v/>
      </c>
    </row>
    <row r="420">
      <c r="A420" s="26" t="str">
        <f t="shared" si="5"/>
        <v/>
      </c>
      <c r="B420" s="22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1" t="str">
        <f>IF($A420&lt;&gt;"",MAXIFS(Token!$C:$C,Token!$A:$A,$D420),)</f>
        <v/>
      </c>
    </row>
    <row r="421">
      <c r="A421" s="26" t="str">
        <f t="shared" si="5"/>
        <v/>
      </c>
      <c r="B421" s="22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1" t="str">
        <f>IF($A421&lt;&gt;"",MAXIFS(Token!$C:$C,Token!$A:$A,$D421),)</f>
        <v/>
      </c>
    </row>
    <row r="422">
      <c r="A422" s="26" t="str">
        <f t="shared" si="5"/>
        <v/>
      </c>
      <c r="B422" s="22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1" t="str">
        <f>IF($A422&lt;&gt;"",MAXIFS(Token!$C:$C,Token!$A:$A,$D422),)</f>
        <v/>
      </c>
    </row>
    <row r="423">
      <c r="A423" s="26" t="str">
        <f t="shared" si="5"/>
        <v/>
      </c>
      <c r="B423" s="22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1" t="str">
        <f>IF($A423&lt;&gt;"",MAXIFS(Token!$C:$C,Token!$A:$A,$D423),)</f>
        <v/>
      </c>
    </row>
    <row r="424">
      <c r="A424" s="26" t="str">
        <f t="shared" si="5"/>
        <v/>
      </c>
      <c r="B424" s="22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1" t="str">
        <f>IF($A424&lt;&gt;"",MAXIFS(Token!$C:$C,Token!$A:$A,$D424),)</f>
        <v/>
      </c>
    </row>
    <row r="425">
      <c r="A425" s="26" t="str">
        <f t="shared" si="5"/>
        <v/>
      </c>
      <c r="B425" s="22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1" t="str">
        <f>IF($A425&lt;&gt;"",MAXIFS(Token!$C:$C,Token!$A:$A,$D425),)</f>
        <v/>
      </c>
    </row>
    <row r="426">
      <c r="A426" s="26" t="str">
        <f t="shared" si="5"/>
        <v/>
      </c>
      <c r="B426" s="22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1" t="str">
        <f>IF($A426&lt;&gt;"",MAXIFS(Token!$C:$C,Token!$A:$A,$D426),)</f>
        <v/>
      </c>
    </row>
    <row r="427">
      <c r="A427" s="26" t="str">
        <f t="shared" si="5"/>
        <v/>
      </c>
      <c r="B427" s="22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1" t="str">
        <f>IF($A427&lt;&gt;"",MAXIFS(Token!$C:$C,Token!$A:$A,$D427),)</f>
        <v/>
      </c>
    </row>
    <row r="428">
      <c r="A428" s="26" t="str">
        <f t="shared" si="5"/>
        <v/>
      </c>
      <c r="B428" s="22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1" t="str">
        <f>IF($A428&lt;&gt;"",MAXIFS(Token!$C:$C,Token!$A:$A,$D428),)</f>
        <v/>
      </c>
    </row>
    <row r="429">
      <c r="A429" s="26" t="str">
        <f t="shared" si="5"/>
        <v/>
      </c>
      <c r="B429" s="22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1" t="str">
        <f>IF($A429&lt;&gt;"",MAXIFS(Token!$C:$C,Token!$A:$A,$D429),)</f>
        <v/>
      </c>
    </row>
    <row r="430">
      <c r="A430" s="26" t="str">
        <f t="shared" si="5"/>
        <v/>
      </c>
      <c r="B430" s="22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1" t="str">
        <f>IF($A430&lt;&gt;"",MAXIFS(Token!$C:$C,Token!$A:$A,$D430),)</f>
        <v/>
      </c>
    </row>
    <row r="431">
      <c r="A431" s="26" t="str">
        <f t="shared" si="5"/>
        <v/>
      </c>
      <c r="B431" s="22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1" t="str">
        <f>IF($A431&lt;&gt;"",MAXIFS(Token!$C:$C,Token!$A:$A,$D431),)</f>
        <v/>
      </c>
    </row>
    <row r="432">
      <c r="A432" s="26" t="str">
        <f t="shared" si="5"/>
        <v/>
      </c>
      <c r="B432" s="22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1" t="str">
        <f>IF($A432&lt;&gt;"",MAXIFS(Token!$C:$C,Token!$A:$A,$D432),)</f>
        <v/>
      </c>
    </row>
    <row r="433">
      <c r="A433" s="26" t="str">
        <f t="shared" si="5"/>
        <v/>
      </c>
      <c r="B433" s="22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1" t="str">
        <f>IF($A433&lt;&gt;"",MAXIFS(Token!$C:$C,Token!$A:$A,$D433),)</f>
        <v/>
      </c>
    </row>
    <row r="434">
      <c r="A434" s="26" t="str">
        <f t="shared" si="5"/>
        <v/>
      </c>
      <c r="B434" s="22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1" t="str">
        <f>IF($A434&lt;&gt;"",MAXIFS(Token!$C:$C,Token!$A:$A,$D434),)</f>
        <v/>
      </c>
    </row>
    <row r="435">
      <c r="A435" s="26" t="str">
        <f t="shared" si="5"/>
        <v/>
      </c>
      <c r="B435" s="22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1" t="str">
        <f>IF($A435&lt;&gt;"",MAXIFS(Token!$C:$C,Token!$A:$A,$D435),)</f>
        <v/>
      </c>
    </row>
    <row r="436">
      <c r="A436" s="26" t="str">
        <f t="shared" si="5"/>
        <v/>
      </c>
      <c r="B436" s="22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1" t="str">
        <f>IF($A436&lt;&gt;"",MAXIFS(Token!$C:$C,Token!$A:$A,$D436),)</f>
        <v/>
      </c>
    </row>
    <row r="437">
      <c r="A437" s="26" t="str">
        <f t="shared" si="5"/>
        <v/>
      </c>
      <c r="B437" s="22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1" t="str">
        <f>IF($A437&lt;&gt;"",MAXIFS(Token!$C:$C,Token!$A:$A,$D437),)</f>
        <v/>
      </c>
    </row>
    <row r="438">
      <c r="A438" s="26" t="str">
        <f t="shared" si="5"/>
        <v/>
      </c>
      <c r="B438" s="22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1" t="str">
        <f>IF($A438&lt;&gt;"",MAXIFS(Token!$C:$C,Token!$A:$A,$D438),)</f>
        <v/>
      </c>
    </row>
    <row r="439">
      <c r="A439" s="26" t="str">
        <f t="shared" si="5"/>
        <v/>
      </c>
      <c r="B439" s="22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1" t="str">
        <f>IF($A439&lt;&gt;"",MAXIFS(Token!$C:$C,Token!$A:$A,$D439),)</f>
        <v/>
      </c>
    </row>
    <row r="440">
      <c r="A440" s="26" t="str">
        <f t="shared" si="5"/>
        <v/>
      </c>
      <c r="B440" s="22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1" t="str">
        <f>IF($A440&lt;&gt;"",MAXIFS(Token!$C:$C,Token!$A:$A,$D440),)</f>
        <v/>
      </c>
    </row>
    <row r="441">
      <c r="A441" s="26" t="str">
        <f t="shared" si="5"/>
        <v/>
      </c>
      <c r="B441" s="22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1" t="str">
        <f>IF($A441&lt;&gt;"",MAXIFS(Token!$C:$C,Token!$A:$A,$D441),)</f>
        <v/>
      </c>
    </row>
    <row r="442">
      <c r="A442" s="26" t="str">
        <f t="shared" si="5"/>
        <v/>
      </c>
      <c r="B442" s="22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1" t="str">
        <f>IF($A442&lt;&gt;"",MAXIFS(Token!$C:$C,Token!$A:$A,$D442),)</f>
        <v/>
      </c>
    </row>
    <row r="443">
      <c r="A443" s="26" t="str">
        <f t="shared" si="5"/>
        <v/>
      </c>
      <c r="B443" s="22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1" t="str">
        <f>IF($A443&lt;&gt;"",MAXIFS(Token!$C:$C,Token!$A:$A,$D443),)</f>
        <v/>
      </c>
    </row>
    <row r="444">
      <c r="A444" s="26" t="str">
        <f t="shared" si="5"/>
        <v/>
      </c>
      <c r="B444" s="22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1" t="str">
        <f>IF($A444&lt;&gt;"",MAXIFS(Token!$C:$C,Token!$A:$A,$D444),)</f>
        <v/>
      </c>
    </row>
    <row r="445">
      <c r="A445" s="26" t="str">
        <f t="shared" si="5"/>
        <v/>
      </c>
      <c r="B445" s="22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1" t="str">
        <f>IF($A445&lt;&gt;"",MAXIFS(Token!$C:$C,Token!$A:$A,$D445),)</f>
        <v/>
      </c>
    </row>
    <row r="446">
      <c r="A446" s="26" t="str">
        <f t="shared" si="5"/>
        <v/>
      </c>
      <c r="B446" s="22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1" t="str">
        <f>IF($A446&lt;&gt;"",MAXIFS(Token!$C:$C,Token!$A:$A,$D446),)</f>
        <v/>
      </c>
    </row>
    <row r="447">
      <c r="A447" s="26" t="str">
        <f t="shared" si="5"/>
        <v/>
      </c>
      <c r="B447" s="22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1" t="str">
        <f>IF($A447&lt;&gt;"",MAXIFS(Token!$C:$C,Token!$A:$A,$D447),)</f>
        <v/>
      </c>
    </row>
    <row r="448">
      <c r="A448" s="26" t="str">
        <f t="shared" si="5"/>
        <v/>
      </c>
      <c r="B448" s="22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1" t="str">
        <f>IF($A448&lt;&gt;"",MAXIFS(Token!$C:$C,Token!$A:$A,$D448),)</f>
        <v/>
      </c>
    </row>
    <row r="449">
      <c r="A449" s="26" t="str">
        <f t="shared" si="5"/>
        <v/>
      </c>
      <c r="B449" s="22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1" t="str">
        <f>IF($A449&lt;&gt;"",MAXIFS(Token!$C:$C,Token!$A:$A,$D449),)</f>
        <v/>
      </c>
    </row>
    <row r="450">
      <c r="A450" s="26" t="str">
        <f t="shared" si="5"/>
        <v/>
      </c>
      <c r="B450" s="22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1" t="str">
        <f>IF($A450&lt;&gt;"",MAXIFS(Token!$C:$C,Token!$A:$A,$D450),)</f>
        <v/>
      </c>
    </row>
    <row r="451">
      <c r="A451" s="26" t="str">
        <f t="shared" si="5"/>
        <v/>
      </c>
      <c r="B451" s="22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1" t="str">
        <f>IF($A451&lt;&gt;"",MAXIFS(Token!$C:$C,Token!$A:$A,$D451),)</f>
        <v/>
      </c>
    </row>
    <row r="452">
      <c r="A452" s="26" t="str">
        <f t="shared" si="5"/>
        <v/>
      </c>
      <c r="B452" s="22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1" t="str">
        <f>IF($A452&lt;&gt;"",MAXIFS(Token!$C:$C,Token!$A:$A,$D452),)</f>
        <v/>
      </c>
    </row>
    <row r="453">
      <c r="A453" s="26" t="str">
        <f t="shared" si="5"/>
        <v/>
      </c>
      <c r="B453" s="22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1" t="str">
        <f>IF($A453&lt;&gt;"",MAXIFS(Token!$C:$C,Token!$A:$A,$D453),)</f>
        <v/>
      </c>
    </row>
    <row r="454">
      <c r="A454" s="26" t="str">
        <f t="shared" si="5"/>
        <v/>
      </c>
      <c r="B454" s="22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1" t="str">
        <f>IF($A454&lt;&gt;"",MAXIFS(Token!$C:$C,Token!$A:$A,$D454),)</f>
        <v/>
      </c>
    </row>
    <row r="455">
      <c r="A455" s="26" t="str">
        <f t="shared" si="5"/>
        <v/>
      </c>
      <c r="B455" s="22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1" t="str">
        <f>IF($A455&lt;&gt;"",MAXIFS(Token!$C:$C,Token!$A:$A,$D455),)</f>
        <v/>
      </c>
    </row>
    <row r="456">
      <c r="A456" s="26" t="str">
        <f t="shared" si="5"/>
        <v/>
      </c>
      <c r="B456" s="22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1" t="str">
        <f>IF($A456&lt;&gt;"",MAXIFS(Token!$C:$C,Token!$A:$A,$D456),)</f>
        <v/>
      </c>
    </row>
    <row r="457">
      <c r="A457" s="26" t="str">
        <f t="shared" si="5"/>
        <v/>
      </c>
      <c r="B457" s="22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1" t="str">
        <f>IF($A457&lt;&gt;"",MAXIFS(Token!$C:$C,Token!$A:$A,$D457),)</f>
        <v/>
      </c>
    </row>
    <row r="458">
      <c r="A458" s="26" t="str">
        <f t="shared" si="5"/>
        <v/>
      </c>
      <c r="B458" s="22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1" t="str">
        <f>IF($A458&lt;&gt;"",MAXIFS(Token!$C:$C,Token!$A:$A,$D458),)</f>
        <v/>
      </c>
    </row>
    <row r="459">
      <c r="A459" s="26" t="str">
        <f t="shared" si="5"/>
        <v/>
      </c>
      <c r="B459" s="22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1" t="str">
        <f>IF($A459&lt;&gt;"",MAXIFS(Token!$C:$C,Token!$A:$A,$D459),)</f>
        <v/>
      </c>
    </row>
    <row r="460">
      <c r="A460" s="26" t="str">
        <f t="shared" si="5"/>
        <v/>
      </c>
      <c r="B460" s="22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1" t="str">
        <f>IF($A460&lt;&gt;"",MAXIFS(Token!$C:$C,Token!$A:$A,$D460),)</f>
        <v/>
      </c>
    </row>
    <row r="461">
      <c r="A461" s="26" t="str">
        <f t="shared" si="5"/>
        <v/>
      </c>
      <c r="B461" s="22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1" t="str">
        <f>IF($A461&lt;&gt;"",MAXIFS(Token!$C:$C,Token!$A:$A,$D461),)</f>
        <v/>
      </c>
    </row>
    <row r="462">
      <c r="A462" s="26" t="str">
        <f t="shared" si="5"/>
        <v/>
      </c>
      <c r="B462" s="22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1" t="str">
        <f>IF($A462&lt;&gt;"",MAXIFS(Token!$C:$C,Token!$A:$A,$D462),)</f>
        <v/>
      </c>
    </row>
    <row r="463">
      <c r="A463" s="26" t="str">
        <f t="shared" si="5"/>
        <v/>
      </c>
      <c r="B463" s="22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1" t="str">
        <f>IF($A463&lt;&gt;"",MAXIFS(Token!$C:$C,Token!$A:$A,$D463),)</f>
        <v/>
      </c>
    </row>
    <row r="464">
      <c r="A464" s="26" t="str">
        <f t="shared" si="5"/>
        <v/>
      </c>
      <c r="B464" s="22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1" t="str">
        <f>IF($A464&lt;&gt;"",MAXIFS(Token!$C:$C,Token!$A:$A,$D464),)</f>
        <v/>
      </c>
    </row>
    <row r="465">
      <c r="A465" s="26" t="str">
        <f t="shared" si="5"/>
        <v/>
      </c>
      <c r="B465" s="22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1" t="str">
        <f>IF($A465&lt;&gt;"",MAXIFS(Token!$C:$C,Token!$A:$A,$D465),)</f>
        <v/>
      </c>
    </row>
    <row r="466">
      <c r="A466" s="26" t="str">
        <f t="shared" si="5"/>
        <v/>
      </c>
      <c r="B466" s="22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1" t="str">
        <f>IF($A466&lt;&gt;"",MAXIFS(Token!$C:$C,Token!$A:$A,$D466),)</f>
        <v/>
      </c>
    </row>
    <row r="467">
      <c r="A467" s="26" t="str">
        <f t="shared" si="5"/>
        <v/>
      </c>
      <c r="B467" s="22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1" t="str">
        <f>IF($A467&lt;&gt;"",MAXIFS(Token!$C:$C,Token!$A:$A,$D467),)</f>
        <v/>
      </c>
    </row>
    <row r="468">
      <c r="A468" s="26" t="str">
        <f t="shared" si="5"/>
        <v/>
      </c>
      <c r="B468" s="22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1" t="str">
        <f>IF($A468&lt;&gt;"",MAXIFS(Token!$C:$C,Token!$A:$A,$D468),)</f>
        <v/>
      </c>
    </row>
    <row r="469">
      <c r="A469" s="26" t="str">
        <f t="shared" si="5"/>
        <v/>
      </c>
      <c r="B469" s="22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1" t="str">
        <f>IF($A469&lt;&gt;"",MAXIFS(Token!$C:$C,Token!$A:$A,$D469),)</f>
        <v/>
      </c>
    </row>
    <row r="470">
      <c r="A470" s="26" t="str">
        <f t="shared" si="5"/>
        <v/>
      </c>
      <c r="B470" s="22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1" t="str">
        <f>IF($A470&lt;&gt;"",MAXIFS(Token!$C:$C,Token!$A:$A,$D470),)</f>
        <v/>
      </c>
    </row>
    <row r="471">
      <c r="A471" s="26" t="str">
        <f t="shared" si="5"/>
        <v/>
      </c>
      <c r="B471" s="22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1" t="str">
        <f>IF($A471&lt;&gt;"",MAXIFS(Token!$C:$C,Token!$A:$A,$D471),)</f>
        <v/>
      </c>
    </row>
    <row r="472">
      <c r="A472" s="26" t="str">
        <f t="shared" si="5"/>
        <v/>
      </c>
      <c r="B472" s="22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1" t="str">
        <f>IF($A472&lt;&gt;"",MAXIFS(Token!$C:$C,Token!$A:$A,$D472),)</f>
        <v/>
      </c>
    </row>
    <row r="473">
      <c r="A473" s="26" t="str">
        <f t="shared" si="5"/>
        <v/>
      </c>
      <c r="B473" s="22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1" t="str">
        <f>IF($A473&lt;&gt;"",MAXIFS(Token!$C:$C,Token!$A:$A,$D473),)</f>
        <v/>
      </c>
    </row>
    <row r="474">
      <c r="A474" s="26" t="str">
        <f t="shared" si="5"/>
        <v/>
      </c>
      <c r="B474" s="22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1" t="str">
        <f>IF($A474&lt;&gt;"",MAXIFS(Token!$C:$C,Token!$A:$A,$D474),)</f>
        <v/>
      </c>
    </row>
    <row r="475">
      <c r="A475" s="26" t="str">
        <f t="shared" si="5"/>
        <v/>
      </c>
      <c r="B475" s="22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1" t="str">
        <f>IF($A475&lt;&gt;"",MAXIFS(Token!$C:$C,Token!$A:$A,$D475),)</f>
        <v/>
      </c>
    </row>
    <row r="476">
      <c r="A476" s="26" t="str">
        <f t="shared" si="5"/>
        <v/>
      </c>
      <c r="B476" s="22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1" t="str">
        <f>IF($A476&lt;&gt;"",MAXIFS(Token!$C:$C,Token!$A:$A,$D476),)</f>
        <v/>
      </c>
    </row>
    <row r="477">
      <c r="A477" s="26" t="str">
        <f t="shared" si="5"/>
        <v/>
      </c>
      <c r="B477" s="22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1" t="str">
        <f>IF($A477&lt;&gt;"",MAXIFS(Token!$C:$C,Token!$A:$A,$D477),)</f>
        <v/>
      </c>
    </row>
    <row r="478">
      <c r="A478" s="26" t="str">
        <f t="shared" si="5"/>
        <v/>
      </c>
      <c r="B478" s="22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1" t="str">
        <f>IF($A478&lt;&gt;"",MAXIFS(Token!$C:$C,Token!$A:$A,$D478),)</f>
        <v/>
      </c>
    </row>
    <row r="479">
      <c r="A479" s="26" t="str">
        <f t="shared" si="5"/>
        <v/>
      </c>
      <c r="B479" s="22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1" t="str">
        <f>IF($A479&lt;&gt;"",MAXIFS(Token!$C:$C,Token!$A:$A,$D479),)</f>
        <v/>
      </c>
    </row>
    <row r="480">
      <c r="A480" s="26" t="str">
        <f t="shared" si="5"/>
        <v/>
      </c>
      <c r="B480" s="22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1" t="str">
        <f>IF($A480&lt;&gt;"",MAXIFS(Token!$C:$C,Token!$A:$A,$D480),)</f>
        <v/>
      </c>
    </row>
    <row r="481">
      <c r="A481" s="26" t="str">
        <f t="shared" si="5"/>
        <v/>
      </c>
      <c r="B481" s="22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1" t="str">
        <f>IF($A481&lt;&gt;"",MAXIFS(Token!$C:$C,Token!$A:$A,$D481),)</f>
        <v/>
      </c>
    </row>
    <row r="482">
      <c r="A482" s="26" t="str">
        <f t="shared" si="5"/>
        <v/>
      </c>
      <c r="B482" s="22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1" t="str">
        <f>IF($A482&lt;&gt;"",MAXIFS(Token!$C:$C,Token!$A:$A,$D482),)</f>
        <v/>
      </c>
    </row>
    <row r="483">
      <c r="A483" s="26" t="str">
        <f t="shared" si="5"/>
        <v/>
      </c>
      <c r="B483" s="22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1" t="str">
        <f>IF($A483&lt;&gt;"",MAXIFS(Token!$C:$C,Token!$A:$A,$D483),)</f>
        <v/>
      </c>
    </row>
    <row r="484">
      <c r="A484" s="26" t="str">
        <f t="shared" si="5"/>
        <v/>
      </c>
      <c r="B484" s="22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1" t="str">
        <f>IF($A484&lt;&gt;"",MAXIFS(Token!$C:$C,Token!$A:$A,$D484),)</f>
        <v/>
      </c>
    </row>
    <row r="485">
      <c r="A485" s="26" t="str">
        <f t="shared" si="5"/>
        <v/>
      </c>
      <c r="B485" s="22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1" t="str">
        <f>IF($A485&lt;&gt;"",MAXIFS(Token!$C:$C,Token!$A:$A,$D485),)</f>
        <v/>
      </c>
    </row>
    <row r="486">
      <c r="A486" s="26" t="str">
        <f t="shared" si="5"/>
        <v/>
      </c>
      <c r="B486" s="22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1" t="str">
        <f>IF($A486&lt;&gt;"",MAXIFS(Token!$C:$C,Token!$A:$A,$D486),)</f>
        <v/>
      </c>
    </row>
    <row r="487">
      <c r="A487" s="26" t="str">
        <f t="shared" si="5"/>
        <v/>
      </c>
      <c r="B487" s="22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1" t="str">
        <f>IF($A487&lt;&gt;"",MAXIFS(Token!$C:$C,Token!$A:$A,$D487),)</f>
        <v/>
      </c>
    </row>
    <row r="488">
      <c r="A488" s="26" t="str">
        <f t="shared" si="5"/>
        <v/>
      </c>
      <c r="B488" s="22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1" t="str">
        <f>IF($A488&lt;&gt;"",MAXIFS(Token!$C:$C,Token!$A:$A,$D488),)</f>
        <v/>
      </c>
    </row>
    <row r="489">
      <c r="A489" s="26" t="str">
        <f t="shared" si="5"/>
        <v/>
      </c>
      <c r="B489" s="22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1" t="str">
        <f>IF($A489&lt;&gt;"",MAXIFS(Token!$C:$C,Token!$A:$A,$D489),)</f>
        <v/>
      </c>
    </row>
    <row r="490">
      <c r="A490" s="26" t="str">
        <f t="shared" si="5"/>
        <v/>
      </c>
      <c r="B490" s="22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1" t="str">
        <f>IF($A490&lt;&gt;"",MAXIFS(Token!$C:$C,Token!$A:$A,$D490),)</f>
        <v/>
      </c>
    </row>
    <row r="491">
      <c r="A491" s="26" t="str">
        <f t="shared" si="5"/>
        <v/>
      </c>
      <c r="B491" s="22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1" t="str">
        <f>IF($A491&lt;&gt;"",MAXIFS(Token!$C:$C,Token!$A:$A,$D491),)</f>
        <v/>
      </c>
    </row>
    <row r="492">
      <c r="A492" s="26" t="str">
        <f t="shared" si="5"/>
        <v/>
      </c>
      <c r="B492" s="22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1" t="str">
        <f>IF($A492&lt;&gt;"",MAXIFS(Token!$C:$C,Token!$A:$A,$D492),)</f>
        <v/>
      </c>
    </row>
    <row r="493">
      <c r="A493" s="26" t="str">
        <f t="shared" si="5"/>
        <v/>
      </c>
      <c r="B493" s="22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1" t="str">
        <f>IF($A493&lt;&gt;"",MAXIFS(Token!$C:$C,Token!$A:$A,$D493),)</f>
        <v/>
      </c>
    </row>
    <row r="494">
      <c r="A494" s="26" t="str">
        <f t="shared" si="5"/>
        <v/>
      </c>
      <c r="B494" s="22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1" t="str">
        <f>IF($A494&lt;&gt;"",MAXIFS(Token!$C:$C,Token!$A:$A,$D494),)</f>
        <v/>
      </c>
    </row>
    <row r="495">
      <c r="A495" s="26" t="str">
        <f t="shared" si="5"/>
        <v/>
      </c>
      <c r="B495" s="22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1" t="str">
        <f>IF($A495&lt;&gt;"",MAXIFS(Token!$C:$C,Token!$A:$A,$D495),)</f>
        <v/>
      </c>
    </row>
    <row r="496">
      <c r="A496" s="26" t="str">
        <f t="shared" si="5"/>
        <v/>
      </c>
      <c r="B496" s="22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1" t="str">
        <f>IF($A496&lt;&gt;"",MAXIFS(Token!$C:$C,Token!$A:$A,$D496),)</f>
        <v/>
      </c>
    </row>
    <row r="497">
      <c r="A497" s="26" t="str">
        <f t="shared" si="5"/>
        <v/>
      </c>
      <c r="B497" s="22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1" t="str">
        <f>IF($A497&lt;&gt;"",MAXIFS(Token!$C:$C,Token!$A:$A,$D497),)</f>
        <v/>
      </c>
    </row>
    <row r="498">
      <c r="A498" s="26" t="str">
        <f t="shared" si="5"/>
        <v/>
      </c>
      <c r="B498" s="22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1" t="str">
        <f>IF($A498&lt;&gt;"",MAXIFS(Token!$C:$C,Token!$A:$A,$D498),)</f>
        <v/>
      </c>
    </row>
    <row r="499">
      <c r="A499" s="26" t="str">
        <f t="shared" si="5"/>
        <v/>
      </c>
      <c r="B499" s="22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1" t="str">
        <f>IF($A499&lt;&gt;"",MAXIFS(Token!$C:$C,Token!$A:$A,$D499),)</f>
        <v/>
      </c>
    </row>
    <row r="500">
      <c r="A500" s="26" t="str">
        <f t="shared" si="5"/>
        <v/>
      </c>
      <c r="B500" s="22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1" t="str">
        <f>IF($A500&lt;&gt;"",MAXIFS(Token!$C:$C,Token!$A:$A,$D500),)</f>
        <v/>
      </c>
    </row>
    <row r="501">
      <c r="A501" s="26" t="str">
        <f t="shared" si="5"/>
        <v/>
      </c>
      <c r="B501" s="22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1" t="str">
        <f>IF($A501&lt;&gt;"",MAXIFS(Token!$C:$C,Token!$A:$A,$D501),)</f>
        <v/>
      </c>
    </row>
    <row r="502">
      <c r="A502" s="26" t="str">
        <f t="shared" si="5"/>
        <v/>
      </c>
      <c r="B502" s="22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1" t="str">
        <f>IF($A502&lt;&gt;"",MAXIFS(Token!$C:$C,Token!$A:$A,$D502),)</f>
        <v/>
      </c>
    </row>
    <row r="503">
      <c r="A503" s="26" t="str">
        <f t="shared" si="5"/>
        <v/>
      </c>
      <c r="B503" s="22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1" t="str">
        <f>IF($A503&lt;&gt;"",MAXIFS(Token!$C:$C,Token!$A:$A,$D503),)</f>
        <v/>
      </c>
    </row>
    <row r="504">
      <c r="A504" s="26" t="str">
        <f t="shared" si="5"/>
        <v/>
      </c>
      <c r="B504" s="22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1" t="str">
        <f>IF($A504&lt;&gt;"",MAXIFS(Token!$C:$C,Token!$A:$A,$D504),)</f>
        <v/>
      </c>
    </row>
    <row r="505">
      <c r="A505" s="26" t="str">
        <f t="shared" si="5"/>
        <v/>
      </c>
      <c r="B505" s="22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1" t="str">
        <f>IF($A505&lt;&gt;"",MAXIFS(Token!$C:$C,Token!$A:$A,$D505),)</f>
        <v/>
      </c>
    </row>
    <row r="506">
      <c r="A506" s="26" t="str">
        <f t="shared" si="5"/>
        <v/>
      </c>
      <c r="B506" s="22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1" t="str">
        <f>IF($A506&lt;&gt;"",MAXIFS(Token!$C:$C,Token!$A:$A,$D506),)</f>
        <v/>
      </c>
    </row>
    <row r="507">
      <c r="A507" s="26" t="str">
        <f t="shared" si="5"/>
        <v/>
      </c>
      <c r="B507" s="22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1" t="str">
        <f>IF($A507&lt;&gt;"",MAXIFS(Token!$C:$C,Token!$A:$A,$D507),)</f>
        <v/>
      </c>
    </row>
    <row r="508">
      <c r="A508" s="26" t="str">
        <f t="shared" si="5"/>
        <v/>
      </c>
      <c r="B508" s="22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1" t="str">
        <f>IF($A508&lt;&gt;"",MAXIFS(Token!$C:$C,Token!$A:$A,$D508),)</f>
        <v/>
      </c>
    </row>
    <row r="509">
      <c r="A509" s="26" t="str">
        <f t="shared" si="5"/>
        <v/>
      </c>
      <c r="B509" s="22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1" t="str">
        <f>IF($A509&lt;&gt;"",MAXIFS(Token!$C:$C,Token!$A:$A,$D509),)</f>
        <v/>
      </c>
    </row>
    <row r="510">
      <c r="A510" s="26" t="str">
        <f t="shared" si="5"/>
        <v/>
      </c>
      <c r="B510" s="22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1" t="str">
        <f>IF($A510&lt;&gt;"",MAXIFS(Token!$C:$C,Token!$A:$A,$D510),)</f>
        <v/>
      </c>
    </row>
    <row r="511">
      <c r="A511" s="26" t="str">
        <f t="shared" si="5"/>
        <v/>
      </c>
      <c r="B511" s="22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1" t="str">
        <f>IF($A511&lt;&gt;"",MAXIFS(Token!$C:$C,Token!$A:$A,$D511),)</f>
        <v/>
      </c>
    </row>
    <row r="512">
      <c r="A512" s="26" t="str">
        <f t="shared" si="5"/>
        <v/>
      </c>
      <c r="B512" s="22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1" t="str">
        <f>IF($A512&lt;&gt;"",MAXIFS(Token!$C:$C,Token!$A:$A,$D512),)</f>
        <v/>
      </c>
    </row>
    <row r="513">
      <c r="A513" s="26" t="str">
        <f t="shared" si="5"/>
        <v/>
      </c>
      <c r="B513" s="22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1" t="str">
        <f>IF($A513&lt;&gt;"",MAXIFS(Token!$C:$C,Token!$A:$A,$D513),)</f>
        <v/>
      </c>
    </row>
    <row r="514">
      <c r="A514" s="26" t="str">
        <f t="shared" si="5"/>
        <v/>
      </c>
      <c r="B514" s="22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1" t="str">
        <f>IF($A514&lt;&gt;"",MAXIFS(Token!$C:$C,Token!$A:$A,$D514),)</f>
        <v/>
      </c>
    </row>
    <row r="515">
      <c r="A515" s="26" t="str">
        <f t="shared" si="5"/>
        <v/>
      </c>
      <c r="B515" s="22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1" t="str">
        <f>IF($A515&lt;&gt;"",MAXIFS(Token!$C:$C,Token!$A:$A,$D515),)</f>
        <v/>
      </c>
    </row>
    <row r="516">
      <c r="A516" s="26" t="str">
        <f t="shared" si="5"/>
        <v/>
      </c>
      <c r="B516" s="22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1" t="str">
        <f>IF($A516&lt;&gt;"",MAXIFS(Token!$C:$C,Token!$A:$A,$D516),)</f>
        <v/>
      </c>
    </row>
    <row r="517">
      <c r="A517" s="26" t="str">
        <f t="shared" si="5"/>
        <v/>
      </c>
      <c r="B517" s="22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1" t="str">
        <f>IF($A517&lt;&gt;"",MAXIFS(Token!$C:$C,Token!$A:$A,$D517),)</f>
        <v/>
      </c>
    </row>
    <row r="518">
      <c r="A518" s="26" t="str">
        <f t="shared" si="5"/>
        <v/>
      </c>
      <c r="B518" s="22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1" t="str">
        <f>IF($A518&lt;&gt;"",MAXIFS(Token!$C:$C,Token!$A:$A,$D518),)</f>
        <v/>
      </c>
    </row>
    <row r="519">
      <c r="A519" s="26" t="str">
        <f t="shared" si="5"/>
        <v/>
      </c>
      <c r="B519" s="22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1" t="str">
        <f>IF($A519&lt;&gt;"",MAXIFS(Token!$C:$C,Token!$A:$A,$D519),)</f>
        <v/>
      </c>
    </row>
    <row r="520">
      <c r="A520" s="26" t="str">
        <f t="shared" si="5"/>
        <v/>
      </c>
      <c r="B520" s="22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1" t="str">
        <f>IF($A520&lt;&gt;"",MAXIFS(Token!$C:$C,Token!$A:$A,$D520),)</f>
        <v/>
      </c>
    </row>
    <row r="521">
      <c r="A521" s="26" t="str">
        <f t="shared" si="5"/>
        <v/>
      </c>
      <c r="B521" s="22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1" t="str">
        <f>IF($A521&lt;&gt;"",MAXIFS(Token!$C:$C,Token!$A:$A,$D521),)</f>
        <v/>
      </c>
    </row>
    <row r="522">
      <c r="A522" s="26" t="str">
        <f t="shared" si="5"/>
        <v/>
      </c>
      <c r="B522" s="22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1" t="str">
        <f>IF($A522&lt;&gt;"",MAXIFS(Token!$C:$C,Token!$A:$A,$D522),)</f>
        <v/>
      </c>
    </row>
    <row r="523">
      <c r="A523" s="26" t="str">
        <f t="shared" si="5"/>
        <v/>
      </c>
      <c r="B523" s="22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1" t="str">
        <f>IF($A523&lt;&gt;"",MAXIFS(Token!$C:$C,Token!$A:$A,$D523),)</f>
        <v/>
      </c>
    </row>
    <row r="524">
      <c r="A524" s="26" t="str">
        <f t="shared" si="5"/>
        <v/>
      </c>
      <c r="B524" s="22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1" t="str">
        <f>IF($A524&lt;&gt;"",MAXIFS(Token!$C:$C,Token!$A:$A,$D524),)</f>
        <v/>
      </c>
    </row>
    <row r="525">
      <c r="A525" s="26" t="str">
        <f t="shared" si="5"/>
        <v/>
      </c>
      <c r="B525" s="22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1" t="str">
        <f>IF($A525&lt;&gt;"",MAXIFS(Token!$C:$C,Token!$A:$A,$D525),)</f>
        <v/>
      </c>
    </row>
    <row r="526">
      <c r="A526" s="26" t="str">
        <f t="shared" si="5"/>
        <v/>
      </c>
      <c r="B526" s="22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1" t="str">
        <f>IF($A526&lt;&gt;"",MAXIFS(Token!$C:$C,Token!$A:$A,$D526),)</f>
        <v/>
      </c>
    </row>
    <row r="527">
      <c r="A527" s="26" t="str">
        <f t="shared" si="5"/>
        <v/>
      </c>
      <c r="B527" s="22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1" t="str">
        <f>IF($A527&lt;&gt;"",MAXIFS(Token!$C:$C,Token!$A:$A,$D527),)</f>
        <v/>
      </c>
    </row>
    <row r="528">
      <c r="A528" s="26" t="str">
        <f t="shared" si="5"/>
        <v/>
      </c>
      <c r="B528" s="22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1" t="str">
        <f>IF($A528&lt;&gt;"",MAXIFS(Token!$C:$C,Token!$A:$A,$D528),)</f>
        <v/>
      </c>
    </row>
    <row r="529">
      <c r="A529" s="26" t="str">
        <f t="shared" si="5"/>
        <v/>
      </c>
      <c r="B529" s="22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1" t="str">
        <f>IF($A529&lt;&gt;"",MAXIFS(Token!$C:$C,Token!$A:$A,$D529),)</f>
        <v/>
      </c>
    </row>
    <row r="530">
      <c r="A530" s="26" t="str">
        <f t="shared" si="5"/>
        <v/>
      </c>
      <c r="B530" s="22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1" t="str">
        <f>IF($A530&lt;&gt;"",MAXIFS(Token!$C:$C,Token!$A:$A,$D530),)</f>
        <v/>
      </c>
    </row>
    <row r="531">
      <c r="A531" s="26" t="str">
        <f t="shared" si="5"/>
        <v/>
      </c>
      <c r="B531" s="22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1" t="str">
        <f>IF($A531&lt;&gt;"",MAXIFS(Token!$C:$C,Token!$A:$A,$D531),)</f>
        <v/>
      </c>
    </row>
    <row r="532">
      <c r="A532" s="26" t="str">
        <f t="shared" si="5"/>
        <v/>
      </c>
      <c r="B532" s="22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1" t="str">
        <f>IF($A532&lt;&gt;"",MAXIFS(Token!$C:$C,Token!$A:$A,$D532),)</f>
        <v/>
      </c>
    </row>
    <row r="533">
      <c r="A533" s="26" t="str">
        <f t="shared" si="5"/>
        <v/>
      </c>
      <c r="B533" s="22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1" t="str">
        <f>IF($A533&lt;&gt;"",MAXIFS(Token!$C:$C,Token!$A:$A,$D533),)</f>
        <v/>
      </c>
    </row>
    <row r="534">
      <c r="A534" s="26" t="str">
        <f t="shared" si="5"/>
        <v/>
      </c>
      <c r="B534" s="22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1" t="str">
        <f>IF($A534&lt;&gt;"",MAXIFS(Token!$C:$C,Token!$A:$A,$D534),)</f>
        <v/>
      </c>
    </row>
    <row r="535">
      <c r="A535" s="26" t="str">
        <f t="shared" si="5"/>
        <v/>
      </c>
      <c r="B535" s="22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1" t="str">
        <f>IF($A535&lt;&gt;"",MAXIFS(Token!$C:$C,Token!$A:$A,$D535),)</f>
        <v/>
      </c>
    </row>
    <row r="536">
      <c r="A536" s="26" t="str">
        <f t="shared" si="5"/>
        <v/>
      </c>
      <c r="B536" s="22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1" t="str">
        <f>IF($A536&lt;&gt;"",MAXIFS(Token!$C:$C,Token!$A:$A,$D536),)</f>
        <v/>
      </c>
    </row>
    <row r="537">
      <c r="A537" s="26" t="str">
        <f t="shared" si="5"/>
        <v/>
      </c>
      <c r="B537" s="22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1" t="str">
        <f>IF($A537&lt;&gt;"",MAXIFS(Token!$C:$C,Token!$A:$A,$D537),)</f>
        <v/>
      </c>
    </row>
    <row r="538">
      <c r="A538" s="26" t="str">
        <f t="shared" si="5"/>
        <v/>
      </c>
      <c r="B538" s="22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1" t="str">
        <f>IF($A538&lt;&gt;"",MAXIFS(Token!$C:$C,Token!$A:$A,$D538),)</f>
        <v/>
      </c>
    </row>
    <row r="539">
      <c r="A539" s="26" t="str">
        <f t="shared" si="5"/>
        <v/>
      </c>
      <c r="B539" s="22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1" t="str">
        <f>IF($A539&lt;&gt;"",MAXIFS(Token!$C:$C,Token!$A:$A,$D539),)</f>
        <v/>
      </c>
    </row>
    <row r="540">
      <c r="A540" s="26" t="str">
        <f t="shared" si="5"/>
        <v/>
      </c>
      <c r="B540" s="22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1" t="str">
        <f>IF($A540&lt;&gt;"",MAXIFS(Token!$C:$C,Token!$A:$A,$D540),)</f>
        <v/>
      </c>
    </row>
    <row r="541">
      <c r="A541" s="26" t="str">
        <f t="shared" si="5"/>
        <v/>
      </c>
      <c r="B541" s="22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1" t="str">
        <f>IF($A541&lt;&gt;"",MAXIFS(Token!$C:$C,Token!$A:$A,$D541),)</f>
        <v/>
      </c>
    </row>
    <row r="542">
      <c r="A542" s="26" t="str">
        <f t="shared" si="5"/>
        <v/>
      </c>
      <c r="B542" s="22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1" t="str">
        <f>IF($A542&lt;&gt;"",MAXIFS(Token!$C:$C,Token!$A:$A,$D542),)</f>
        <v/>
      </c>
    </row>
    <row r="543">
      <c r="A543" s="26" t="str">
        <f t="shared" si="5"/>
        <v/>
      </c>
      <c r="B543" s="22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1" t="str">
        <f>IF($A543&lt;&gt;"",MAXIFS(Token!$C:$C,Token!$A:$A,$D543),)</f>
        <v/>
      </c>
    </row>
    <row r="544">
      <c r="A544" s="26" t="str">
        <f t="shared" si="5"/>
        <v/>
      </c>
      <c r="B544" s="22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1" t="str">
        <f>IF($A544&lt;&gt;"",MAXIFS(Token!$C:$C,Token!$A:$A,$D544),)</f>
        <v/>
      </c>
    </row>
    <row r="545">
      <c r="A545" s="26" t="str">
        <f t="shared" si="5"/>
        <v/>
      </c>
      <c r="B545" s="22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1" t="str">
        <f>IF($A545&lt;&gt;"",MAXIFS(Token!$C:$C,Token!$A:$A,$D545),)</f>
        <v/>
      </c>
    </row>
    <row r="546">
      <c r="A546" s="26" t="str">
        <f t="shared" si="5"/>
        <v/>
      </c>
      <c r="B546" s="22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1" t="str">
        <f>IF($A546&lt;&gt;"",MAXIFS(Token!$C:$C,Token!$A:$A,$D546),)</f>
        <v/>
      </c>
    </row>
    <row r="547">
      <c r="A547" s="26" t="str">
        <f t="shared" si="5"/>
        <v/>
      </c>
      <c r="B547" s="22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1" t="str">
        <f>IF($A547&lt;&gt;"",MAXIFS(Token!$C:$C,Token!$A:$A,$D547),)</f>
        <v/>
      </c>
    </row>
    <row r="548">
      <c r="A548" s="26" t="str">
        <f t="shared" si="5"/>
        <v/>
      </c>
      <c r="B548" s="22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1" t="str">
        <f>IF($A548&lt;&gt;"",MAXIFS(Token!$C:$C,Token!$A:$A,$D548),)</f>
        <v/>
      </c>
    </row>
    <row r="549">
      <c r="A549" s="26" t="str">
        <f t="shared" si="5"/>
        <v/>
      </c>
      <c r="B549" s="22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1" t="str">
        <f>IF($A549&lt;&gt;"",MAXIFS(Token!$C:$C,Token!$A:$A,$D549),)</f>
        <v/>
      </c>
    </row>
    <row r="550">
      <c r="A550" s="26" t="str">
        <f t="shared" si="5"/>
        <v/>
      </c>
      <c r="B550" s="22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1" t="str">
        <f>IF($A550&lt;&gt;"",MAXIFS(Token!$C:$C,Token!$A:$A,$D550),)</f>
        <v/>
      </c>
    </row>
    <row r="551">
      <c r="A551" s="26" t="str">
        <f t="shared" si="5"/>
        <v/>
      </c>
      <c r="B551" s="22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1" t="str">
        <f>IF($A551&lt;&gt;"",MAXIFS(Token!$C:$C,Token!$A:$A,$D551),)</f>
        <v/>
      </c>
    </row>
    <row r="552">
      <c r="A552" s="26" t="str">
        <f t="shared" si="5"/>
        <v/>
      </c>
      <c r="B552" s="22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1" t="str">
        <f>IF($A552&lt;&gt;"",MAXIFS(Token!$C:$C,Token!$A:$A,$D552),)</f>
        <v/>
      </c>
    </row>
    <row r="553">
      <c r="A553" s="26" t="str">
        <f t="shared" si="5"/>
        <v/>
      </c>
      <c r="B553" s="22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1" t="str">
        <f>IF($A553&lt;&gt;"",MAXIFS(Token!$C:$C,Token!$A:$A,$D553),)</f>
        <v/>
      </c>
    </row>
    <row r="554">
      <c r="A554" s="26" t="str">
        <f t="shared" si="5"/>
        <v/>
      </c>
      <c r="B554" s="22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1" t="str">
        <f>IF($A554&lt;&gt;"",MAXIFS(Token!$C:$C,Token!$A:$A,$D554),)</f>
        <v/>
      </c>
    </row>
    <row r="555">
      <c r="A555" s="26" t="str">
        <f t="shared" si="5"/>
        <v/>
      </c>
      <c r="B555" s="22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1" t="str">
        <f>IF($A555&lt;&gt;"",MAXIFS(Token!$C:$C,Token!$A:$A,$D555),)</f>
        <v/>
      </c>
    </row>
    <row r="556">
      <c r="A556" s="26" t="str">
        <f t="shared" si="5"/>
        <v/>
      </c>
      <c r="B556" s="22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1" t="str">
        <f>IF($A556&lt;&gt;"",MAXIFS(Token!$C:$C,Token!$A:$A,$D556),)</f>
        <v/>
      </c>
    </row>
    <row r="557">
      <c r="A557" s="26" t="str">
        <f t="shared" si="5"/>
        <v/>
      </c>
      <c r="B557" s="22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1" t="str">
        <f>IF($A557&lt;&gt;"",MAXIFS(Token!$C:$C,Token!$A:$A,$D557),)</f>
        <v/>
      </c>
    </row>
    <row r="558">
      <c r="A558" s="26" t="str">
        <f t="shared" si="5"/>
        <v/>
      </c>
      <c r="B558" s="22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1" t="str">
        <f>IF($A558&lt;&gt;"",MAXIFS(Token!$C:$C,Token!$A:$A,$D558),)</f>
        <v/>
      </c>
    </row>
    <row r="559">
      <c r="A559" s="26" t="str">
        <f t="shared" si="5"/>
        <v/>
      </c>
      <c r="B559" s="22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1" t="str">
        <f>IF($A559&lt;&gt;"",MAXIFS(Token!$C:$C,Token!$A:$A,$D559),)</f>
        <v/>
      </c>
    </row>
    <row r="560">
      <c r="A560" s="26" t="str">
        <f t="shared" si="5"/>
        <v/>
      </c>
      <c r="B560" s="22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1" t="str">
        <f>IF($A560&lt;&gt;"",MAXIFS(Token!$C:$C,Token!$A:$A,$D560),)</f>
        <v/>
      </c>
    </row>
    <row r="561">
      <c r="A561" s="26" t="str">
        <f t="shared" si="5"/>
        <v/>
      </c>
      <c r="B561" s="22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1" t="str">
        <f>IF($A561&lt;&gt;"",MAXIFS(Token!$C:$C,Token!$A:$A,$D561),)</f>
        <v/>
      </c>
    </row>
    <row r="562">
      <c r="A562" s="26" t="str">
        <f t="shared" si="5"/>
        <v/>
      </c>
      <c r="B562" s="22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1" t="str">
        <f>IF($A562&lt;&gt;"",MAXIFS(Token!$C:$C,Token!$A:$A,$D562),)</f>
        <v/>
      </c>
    </row>
    <row r="563">
      <c r="A563" s="26" t="str">
        <f t="shared" si="5"/>
        <v/>
      </c>
      <c r="B563" s="22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1" t="str">
        <f>IF($A563&lt;&gt;"",MAXIFS(Token!$C:$C,Token!$A:$A,$D563),)</f>
        <v/>
      </c>
    </row>
    <row r="564">
      <c r="A564" s="26" t="str">
        <f t="shared" si="5"/>
        <v/>
      </c>
      <c r="B564" s="22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1" t="str">
        <f>IF($A564&lt;&gt;"",MAXIFS(Token!$C:$C,Token!$A:$A,$D564),)</f>
        <v/>
      </c>
    </row>
    <row r="565">
      <c r="A565" s="26" t="str">
        <f t="shared" si="5"/>
        <v/>
      </c>
      <c r="B565" s="22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1" t="str">
        <f>IF($A565&lt;&gt;"",MAXIFS(Token!$C:$C,Token!$A:$A,$D565),)</f>
        <v/>
      </c>
    </row>
    <row r="566">
      <c r="A566" s="26" t="str">
        <f t="shared" si="5"/>
        <v/>
      </c>
      <c r="B566" s="22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1" t="str">
        <f>IF($A566&lt;&gt;"",MAXIFS(Token!$C:$C,Token!$A:$A,$D566),)</f>
        <v/>
      </c>
    </row>
    <row r="567">
      <c r="A567" s="26" t="str">
        <f t="shared" si="5"/>
        <v/>
      </c>
      <c r="B567" s="22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1" t="str">
        <f>IF($A567&lt;&gt;"",MAXIFS(Token!$C:$C,Token!$A:$A,$D567),)</f>
        <v/>
      </c>
    </row>
    <row r="568">
      <c r="A568" s="26" t="str">
        <f t="shared" si="5"/>
        <v/>
      </c>
      <c r="B568" s="22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1" t="str">
        <f>IF($A568&lt;&gt;"",MAXIFS(Token!$C:$C,Token!$A:$A,$D568),)</f>
        <v/>
      </c>
    </row>
    <row r="569">
      <c r="A569" s="26" t="str">
        <f t="shared" si="5"/>
        <v/>
      </c>
      <c r="B569" s="22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1" t="str">
        <f>IF($A569&lt;&gt;"",MAXIFS(Token!$C:$C,Token!$A:$A,$D569),)</f>
        <v/>
      </c>
    </row>
    <row r="570">
      <c r="A570" s="26" t="str">
        <f t="shared" si="5"/>
        <v/>
      </c>
      <c r="B570" s="22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1" t="str">
        <f>IF($A570&lt;&gt;"",MAXIFS(Token!$C:$C,Token!$A:$A,$D570),)</f>
        <v/>
      </c>
    </row>
    <row r="571">
      <c r="A571" s="26" t="str">
        <f t="shared" si="5"/>
        <v/>
      </c>
      <c r="B571" s="22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1" t="str">
        <f>IF($A571&lt;&gt;"",MAXIFS(Token!$C:$C,Token!$A:$A,$D571),)</f>
        <v/>
      </c>
    </row>
    <row r="572">
      <c r="A572" s="26" t="str">
        <f t="shared" si="5"/>
        <v/>
      </c>
      <c r="B572" s="22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1" t="str">
        <f>IF($A572&lt;&gt;"",MAXIFS(Token!$C:$C,Token!$A:$A,$D572),)</f>
        <v/>
      </c>
    </row>
    <row r="573">
      <c r="A573" s="26" t="str">
        <f t="shared" si="5"/>
        <v/>
      </c>
      <c r="B573" s="22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1" t="str">
        <f>IF($A573&lt;&gt;"",MAXIFS(Token!$C:$C,Token!$A:$A,$D573),)</f>
        <v/>
      </c>
    </row>
    <row r="574">
      <c r="A574" s="26" t="str">
        <f t="shared" si="5"/>
        <v/>
      </c>
      <c r="B574" s="22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1" t="str">
        <f>IF($A574&lt;&gt;"",MAXIFS(Token!$C:$C,Token!$A:$A,$D574),)</f>
        <v/>
      </c>
    </row>
    <row r="575">
      <c r="A575" s="26" t="str">
        <f t="shared" si="5"/>
        <v/>
      </c>
      <c r="B575" s="22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1" t="str">
        <f>IF($A575&lt;&gt;"",MAXIFS(Token!$C:$C,Token!$A:$A,$D575),)</f>
        <v/>
      </c>
    </row>
    <row r="576">
      <c r="A576" s="26" t="str">
        <f t="shared" si="5"/>
        <v/>
      </c>
      <c r="B576" s="22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1" t="str">
        <f>IF($A576&lt;&gt;"",MAXIFS(Token!$C:$C,Token!$A:$A,$D576),)</f>
        <v/>
      </c>
    </row>
    <row r="577">
      <c r="A577" s="26" t="str">
        <f t="shared" si="5"/>
        <v/>
      </c>
      <c r="B577" s="22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1" t="str">
        <f>IF($A577&lt;&gt;"",MAXIFS(Token!$C:$C,Token!$A:$A,$D577),)</f>
        <v/>
      </c>
    </row>
    <row r="578">
      <c r="A578" s="26" t="str">
        <f t="shared" si="5"/>
        <v/>
      </c>
      <c r="B578" s="22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1" t="str">
        <f>IF($A578&lt;&gt;"",MAXIFS(Token!$C:$C,Token!$A:$A,$D578),)</f>
        <v/>
      </c>
    </row>
    <row r="579">
      <c r="A579" s="26" t="str">
        <f t="shared" si="5"/>
        <v/>
      </c>
      <c r="B579" s="22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1" t="str">
        <f>IF($A579&lt;&gt;"",MAXIFS(Token!$C:$C,Token!$A:$A,$D579),)</f>
        <v/>
      </c>
    </row>
    <row r="580">
      <c r="A580" s="26" t="str">
        <f t="shared" si="5"/>
        <v/>
      </c>
      <c r="B580" s="22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1" t="str">
        <f>IF($A580&lt;&gt;"",MAXIFS(Token!$C:$C,Token!$A:$A,$D580),)</f>
        <v/>
      </c>
    </row>
    <row r="581">
      <c r="A581" s="26" t="str">
        <f t="shared" si="5"/>
        <v/>
      </c>
      <c r="B581" s="22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1" t="str">
        <f>IF($A581&lt;&gt;"",MAXIFS(Token!$C:$C,Token!$A:$A,$D581),)</f>
        <v/>
      </c>
    </row>
    <row r="582">
      <c r="A582" s="26" t="str">
        <f t="shared" si="5"/>
        <v/>
      </c>
      <c r="B582" s="22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1" t="str">
        <f>IF($A582&lt;&gt;"",MAXIFS(Token!$C:$C,Token!$A:$A,$D582),)</f>
        <v/>
      </c>
    </row>
    <row r="583">
      <c r="A583" s="26" t="str">
        <f t="shared" si="5"/>
        <v/>
      </c>
      <c r="B583" s="22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1" t="str">
        <f>IF($A583&lt;&gt;"",MAXIFS(Token!$C:$C,Token!$A:$A,$D583),)</f>
        <v/>
      </c>
    </row>
    <row r="584">
      <c r="A584" s="26" t="str">
        <f t="shared" si="5"/>
        <v/>
      </c>
      <c r="B584" s="22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1" t="str">
        <f>IF($A584&lt;&gt;"",MAXIFS(Token!$C:$C,Token!$A:$A,$D584),)</f>
        <v/>
      </c>
    </row>
    <row r="585">
      <c r="A585" s="26" t="str">
        <f t="shared" si="5"/>
        <v/>
      </c>
      <c r="B585" s="22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1" t="str">
        <f>IF($A585&lt;&gt;"",MAXIFS(Token!$C:$C,Token!$A:$A,$D585),)</f>
        <v/>
      </c>
    </row>
    <row r="586">
      <c r="A586" s="26" t="str">
        <f t="shared" si="5"/>
        <v/>
      </c>
      <c r="B586" s="22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1" t="str">
        <f>IF($A586&lt;&gt;"",MAXIFS(Token!$C:$C,Token!$A:$A,$D586),)</f>
        <v/>
      </c>
    </row>
    <row r="587">
      <c r="A587" s="26" t="str">
        <f t="shared" si="5"/>
        <v/>
      </c>
      <c r="B587" s="22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1" t="str">
        <f>IF($A587&lt;&gt;"",MAXIFS(Token!$C:$C,Token!$A:$A,$D587),)</f>
        <v/>
      </c>
    </row>
    <row r="588">
      <c r="A588" s="26" t="str">
        <f t="shared" si="5"/>
        <v/>
      </c>
      <c r="B588" s="22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1" t="str">
        <f>IF($A588&lt;&gt;"",MAXIFS(Token!$C:$C,Token!$A:$A,$D588),)</f>
        <v/>
      </c>
    </row>
    <row r="589">
      <c r="A589" s="26" t="str">
        <f t="shared" si="5"/>
        <v/>
      </c>
      <c r="B589" s="22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1" t="str">
        <f>IF($A589&lt;&gt;"",MAXIFS(Token!$C:$C,Token!$A:$A,$D589),)</f>
        <v/>
      </c>
    </row>
    <row r="590">
      <c r="A590" s="26" t="str">
        <f t="shared" si="5"/>
        <v/>
      </c>
      <c r="B590" s="22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1" t="str">
        <f>IF($A590&lt;&gt;"",MAXIFS(Token!$C:$C,Token!$A:$A,$D590),)</f>
        <v/>
      </c>
    </row>
    <row r="591">
      <c r="A591" s="26" t="str">
        <f t="shared" si="5"/>
        <v/>
      </c>
      <c r="B591" s="22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1" t="str">
        <f>IF($A591&lt;&gt;"",MAXIFS(Token!$C:$C,Token!$A:$A,$D591),)</f>
        <v/>
      </c>
    </row>
    <row r="592">
      <c r="A592" s="26" t="str">
        <f t="shared" si="5"/>
        <v/>
      </c>
      <c r="B592" s="22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1" t="str">
        <f>IF($A592&lt;&gt;"",MAXIFS(Token!$C:$C,Token!$A:$A,$D592),)</f>
        <v/>
      </c>
    </row>
    <row r="593">
      <c r="A593" s="26" t="str">
        <f t="shared" si="5"/>
        <v/>
      </c>
      <c r="B593" s="22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1" t="str">
        <f>IF($A593&lt;&gt;"",MAXIFS(Token!$C:$C,Token!$A:$A,$D593),)</f>
        <v/>
      </c>
    </row>
    <row r="594">
      <c r="A594" s="26" t="str">
        <f t="shared" si="5"/>
        <v/>
      </c>
      <c r="B594" s="22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1" t="str">
        <f>IF($A594&lt;&gt;"",MAXIFS(Token!$C:$C,Token!$A:$A,$D594),)</f>
        <v/>
      </c>
    </row>
    <row r="595">
      <c r="A595" s="26" t="str">
        <f t="shared" si="5"/>
        <v/>
      </c>
      <c r="B595" s="22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1" t="str">
        <f>IF($A595&lt;&gt;"",MAXIFS(Token!$C:$C,Token!$A:$A,$D595),)</f>
        <v/>
      </c>
    </row>
    <row r="596">
      <c r="A596" s="26" t="str">
        <f t="shared" si="5"/>
        <v/>
      </c>
      <c r="B596" s="22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1" t="str">
        <f>IF($A596&lt;&gt;"",MAXIFS(Token!$C:$C,Token!$A:$A,$D596),)</f>
        <v/>
      </c>
    </row>
    <row r="597">
      <c r="A597" s="26" t="str">
        <f t="shared" si="5"/>
        <v/>
      </c>
      <c r="B597" s="22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1" t="str">
        <f>IF($A597&lt;&gt;"",MAXIFS(Token!$C:$C,Token!$A:$A,$D597),)</f>
        <v/>
      </c>
    </row>
    <row r="598">
      <c r="A598" s="26" t="str">
        <f t="shared" si="5"/>
        <v/>
      </c>
      <c r="B598" s="22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1" t="str">
        <f>IF($A598&lt;&gt;"",MAXIFS(Token!$C:$C,Token!$A:$A,$D598),)</f>
        <v/>
      </c>
    </row>
    <row r="599">
      <c r="A599" s="26" t="str">
        <f t="shared" si="5"/>
        <v/>
      </c>
      <c r="B599" s="22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1" t="str">
        <f>IF($A599&lt;&gt;"",MAXIFS(Token!$C:$C,Token!$A:$A,$D599),)</f>
        <v/>
      </c>
    </row>
    <row r="600">
      <c r="A600" s="26" t="str">
        <f t="shared" si="5"/>
        <v/>
      </c>
      <c r="B600" s="22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1" t="str">
        <f>IF($A600&lt;&gt;"",MAXIFS(Token!$C:$C,Token!$A:$A,$D600),)</f>
        <v/>
      </c>
    </row>
    <row r="601">
      <c r="A601" s="26" t="str">
        <f t="shared" si="5"/>
        <v/>
      </c>
      <c r="B601" s="22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1" t="str">
        <f>IF($A601&lt;&gt;"",MAXIFS(Token!$C:$C,Token!$A:$A,$D601),)</f>
        <v/>
      </c>
    </row>
    <row r="602">
      <c r="A602" s="26" t="str">
        <f t="shared" si="5"/>
        <v/>
      </c>
      <c r="B602" s="22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1" t="str">
        <f>IF($A602&lt;&gt;"",MAXIFS(Token!$C:$C,Token!$A:$A,$D602),)</f>
        <v/>
      </c>
    </row>
    <row r="603">
      <c r="A603" s="26" t="str">
        <f t="shared" si="5"/>
        <v/>
      </c>
      <c r="B603" s="22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1" t="str">
        <f>IF($A603&lt;&gt;"",MAXIFS(Token!$C:$C,Token!$A:$A,$D603),)</f>
        <v/>
      </c>
    </row>
    <row r="604">
      <c r="A604" s="26" t="str">
        <f t="shared" si="5"/>
        <v/>
      </c>
      <c r="B604" s="22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1" t="str">
        <f>IF($A604&lt;&gt;"",MAXIFS(Token!$C:$C,Token!$A:$A,$D604),)</f>
        <v/>
      </c>
    </row>
    <row r="605">
      <c r="A605" s="26" t="str">
        <f t="shared" si="5"/>
        <v/>
      </c>
      <c r="B605" s="22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1" t="str">
        <f>IF($A605&lt;&gt;"",MAXIFS(Token!$C:$C,Token!$A:$A,$D605),)</f>
        <v/>
      </c>
    </row>
    <row r="606">
      <c r="A606" s="26" t="str">
        <f t="shared" si="5"/>
        <v/>
      </c>
      <c r="B606" s="22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1" t="str">
        <f>IF($A606&lt;&gt;"",MAXIFS(Token!$C:$C,Token!$A:$A,$D606),)</f>
        <v/>
      </c>
    </row>
    <row r="607">
      <c r="A607" s="26" t="str">
        <f t="shared" si="5"/>
        <v/>
      </c>
      <c r="B607" s="22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1" t="str">
        <f>IF($A607&lt;&gt;"",MAXIFS(Token!$C:$C,Token!$A:$A,$D607),)</f>
        <v/>
      </c>
    </row>
    <row r="608">
      <c r="A608" s="26" t="str">
        <f t="shared" si="5"/>
        <v/>
      </c>
      <c r="B608" s="22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1" t="str">
        <f>IF($A608&lt;&gt;"",MAXIFS(Token!$C:$C,Token!$A:$A,$D608),)</f>
        <v/>
      </c>
    </row>
    <row r="609">
      <c r="A609" s="26" t="str">
        <f t="shared" si="5"/>
        <v/>
      </c>
      <c r="B609" s="22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1" t="str">
        <f>IF($A609&lt;&gt;"",MAXIFS(Token!$C:$C,Token!$A:$A,$D609),)</f>
        <v/>
      </c>
    </row>
    <row r="610">
      <c r="A610" s="26" t="str">
        <f t="shared" si="5"/>
        <v/>
      </c>
      <c r="B610" s="22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1" t="str">
        <f>IF($A610&lt;&gt;"",MAXIFS(Token!$C:$C,Token!$A:$A,$D610),)</f>
        <v/>
      </c>
    </row>
    <row r="611">
      <c r="A611" s="26" t="str">
        <f t="shared" si="5"/>
        <v/>
      </c>
      <c r="B611" s="22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1" t="str">
        <f>IF($A611&lt;&gt;"",MAXIFS(Token!$C:$C,Token!$A:$A,$D611),)</f>
        <v/>
      </c>
    </row>
    <row r="612">
      <c r="A612" s="26" t="str">
        <f t="shared" si="5"/>
        <v/>
      </c>
      <c r="B612" s="22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1" t="str">
        <f>IF($A612&lt;&gt;"",MAXIFS(Token!$C:$C,Token!$A:$A,$D612),)</f>
        <v/>
      </c>
    </row>
    <row r="613">
      <c r="A613" s="26" t="str">
        <f t="shared" si="5"/>
        <v/>
      </c>
      <c r="B613" s="22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1" t="str">
        <f>IF($A613&lt;&gt;"",MAXIFS(Token!$C:$C,Token!$A:$A,$D613),)</f>
        <v/>
      </c>
    </row>
    <row r="614">
      <c r="A614" s="26" t="str">
        <f t="shared" si="5"/>
        <v/>
      </c>
      <c r="B614" s="22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1" t="str">
        <f>IF($A614&lt;&gt;"",MAXIFS(Token!$C:$C,Token!$A:$A,$D614),)</f>
        <v/>
      </c>
    </row>
    <row r="615">
      <c r="A615" s="26" t="str">
        <f t="shared" si="5"/>
        <v/>
      </c>
      <c r="B615" s="22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1" t="str">
        <f>IF($A615&lt;&gt;"",MAXIFS(Token!$C:$C,Token!$A:$A,$D615),)</f>
        <v/>
      </c>
    </row>
    <row r="616">
      <c r="A616" s="26" t="str">
        <f t="shared" si="5"/>
        <v/>
      </c>
      <c r="B616" s="22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1" t="str">
        <f>IF($A616&lt;&gt;"",MAXIFS(Token!$C:$C,Token!$A:$A,$D616),)</f>
        <v/>
      </c>
    </row>
    <row r="617">
      <c r="A617" s="26" t="str">
        <f t="shared" si="5"/>
        <v/>
      </c>
      <c r="B617" s="22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1" t="str">
        <f>IF($A617&lt;&gt;"",MAXIFS(Token!$C:$C,Token!$A:$A,$D617),)</f>
        <v/>
      </c>
    </row>
    <row r="618">
      <c r="A618" s="26" t="str">
        <f t="shared" si="5"/>
        <v/>
      </c>
      <c r="B618" s="22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1" t="str">
        <f>IF($A618&lt;&gt;"",MAXIFS(Token!$C:$C,Token!$A:$A,$D618),)</f>
        <v/>
      </c>
    </row>
    <row r="619">
      <c r="A619" s="26" t="str">
        <f t="shared" si="5"/>
        <v/>
      </c>
      <c r="B619" s="22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1" t="str">
        <f>IF($A619&lt;&gt;"",MAXIFS(Token!$C:$C,Token!$A:$A,$D619),)</f>
        <v/>
      </c>
    </row>
    <row r="620">
      <c r="A620" s="26" t="str">
        <f t="shared" si="5"/>
        <v/>
      </c>
      <c r="B620" s="22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1" t="str">
        <f>IF($A620&lt;&gt;"",MAXIFS(Token!$C:$C,Token!$A:$A,$D620),)</f>
        <v/>
      </c>
    </row>
    <row r="621">
      <c r="A621" s="26" t="str">
        <f t="shared" si="5"/>
        <v/>
      </c>
      <c r="B621" s="22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1" t="str">
        <f>IF($A621&lt;&gt;"",MAXIFS(Token!$C:$C,Token!$A:$A,$D621),)</f>
        <v/>
      </c>
    </row>
    <row r="622">
      <c r="A622" s="26" t="str">
        <f t="shared" si="5"/>
        <v/>
      </c>
      <c r="B622" s="22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1" t="str">
        <f>IF($A622&lt;&gt;"",MAXIFS(Token!$C:$C,Token!$A:$A,$D622),)</f>
        <v/>
      </c>
    </row>
    <row r="623">
      <c r="A623" s="26" t="str">
        <f t="shared" si="5"/>
        <v/>
      </c>
      <c r="B623" s="22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1" t="str">
        <f>IF($A623&lt;&gt;"",MAXIFS(Token!$C:$C,Token!$A:$A,$D623),)</f>
        <v/>
      </c>
    </row>
    <row r="624">
      <c r="A624" s="26" t="str">
        <f t="shared" si="5"/>
        <v/>
      </c>
      <c r="B624" s="22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1" t="str">
        <f>IF($A624&lt;&gt;"",MAXIFS(Token!$C:$C,Token!$A:$A,$D624),)</f>
        <v/>
      </c>
    </row>
    <row r="625">
      <c r="A625" s="26" t="str">
        <f t="shared" si="5"/>
        <v/>
      </c>
      <c r="B625" s="22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1" t="str">
        <f>IF($A625&lt;&gt;"",MAXIFS(Token!$C:$C,Token!$A:$A,$D625),)</f>
        <v/>
      </c>
    </row>
    <row r="626">
      <c r="A626" s="26" t="str">
        <f t="shared" si="5"/>
        <v/>
      </c>
      <c r="B626" s="22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1" t="str">
        <f>IF($A626&lt;&gt;"",MAXIFS(Token!$C:$C,Token!$A:$A,$D626),)</f>
        <v/>
      </c>
    </row>
    <row r="627">
      <c r="A627" s="26" t="str">
        <f t="shared" si="5"/>
        <v/>
      </c>
      <c r="B627" s="22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1" t="str">
        <f>IF($A627&lt;&gt;"",MAXIFS(Token!$C:$C,Token!$A:$A,$D627),)</f>
        <v/>
      </c>
    </row>
    <row r="628">
      <c r="A628" s="26" t="str">
        <f t="shared" si="5"/>
        <v/>
      </c>
      <c r="B628" s="22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1" t="str">
        <f>IF($A628&lt;&gt;"",MAXIFS(Token!$C:$C,Token!$A:$A,$D628),)</f>
        <v/>
      </c>
    </row>
    <row r="629">
      <c r="A629" s="26" t="str">
        <f t="shared" si="5"/>
        <v/>
      </c>
      <c r="B629" s="22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1" t="str">
        <f>IF($A629&lt;&gt;"",MAXIFS(Token!$C:$C,Token!$A:$A,$D629),)</f>
        <v/>
      </c>
    </row>
    <row r="630">
      <c r="A630" s="26" t="str">
        <f t="shared" si="5"/>
        <v/>
      </c>
      <c r="B630" s="22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1" t="str">
        <f>IF($A630&lt;&gt;"",MAXIFS(Token!$C:$C,Token!$A:$A,$D630),)</f>
        <v/>
      </c>
    </row>
    <row r="631">
      <c r="A631" s="26" t="str">
        <f t="shared" si="5"/>
        <v/>
      </c>
      <c r="B631" s="22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1" t="str">
        <f>IF($A631&lt;&gt;"",MAXIFS(Token!$C:$C,Token!$A:$A,$D631),)</f>
        <v/>
      </c>
    </row>
    <row r="632">
      <c r="A632" s="26" t="str">
        <f t="shared" si="5"/>
        <v/>
      </c>
      <c r="B632" s="22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1" t="str">
        <f>IF($A632&lt;&gt;"",MAXIFS(Token!$C:$C,Token!$A:$A,$D632),)</f>
        <v/>
      </c>
    </row>
    <row r="633">
      <c r="A633" s="26" t="str">
        <f t="shared" si="5"/>
        <v/>
      </c>
      <c r="B633" s="22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1" t="str">
        <f>IF($A633&lt;&gt;"",MAXIFS(Token!$C:$C,Token!$A:$A,$D633),)</f>
        <v/>
      </c>
    </row>
    <row r="634">
      <c r="A634" s="26" t="str">
        <f t="shared" si="5"/>
        <v/>
      </c>
      <c r="B634" s="22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1" t="str">
        <f>IF($A634&lt;&gt;"",MAXIFS(Token!$C:$C,Token!$A:$A,$D634),)</f>
        <v/>
      </c>
    </row>
    <row r="635">
      <c r="A635" s="26" t="str">
        <f t="shared" si="5"/>
        <v/>
      </c>
      <c r="B635" s="22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1" t="str">
        <f>IF($A635&lt;&gt;"",MAXIFS(Token!$C:$C,Token!$A:$A,$D635),)</f>
        <v/>
      </c>
    </row>
    <row r="636">
      <c r="A636" s="26" t="str">
        <f t="shared" si="5"/>
        <v/>
      </c>
      <c r="B636" s="22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1" t="str">
        <f>IF($A636&lt;&gt;"",MAXIFS(Token!$C:$C,Token!$A:$A,$D636),)</f>
        <v/>
      </c>
    </row>
    <row r="637">
      <c r="A637" s="26" t="str">
        <f t="shared" si="5"/>
        <v/>
      </c>
      <c r="B637" s="22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1" t="str">
        <f>IF($A637&lt;&gt;"",MAXIFS(Token!$C:$C,Token!$A:$A,$D637),)</f>
        <v/>
      </c>
    </row>
    <row r="638">
      <c r="A638" s="26" t="str">
        <f t="shared" si="5"/>
        <v/>
      </c>
      <c r="B638" s="22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1" t="str">
        <f>IF($A638&lt;&gt;"",MAXIFS(Token!$C:$C,Token!$A:$A,$D638),)</f>
        <v/>
      </c>
    </row>
    <row r="639">
      <c r="A639" s="26" t="str">
        <f t="shared" si="5"/>
        <v/>
      </c>
      <c r="B639" s="22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1" t="str">
        <f>IF($A639&lt;&gt;"",MAXIFS(Token!$C:$C,Token!$A:$A,$D639),)</f>
        <v/>
      </c>
    </row>
    <row r="640">
      <c r="A640" s="26" t="str">
        <f t="shared" si="5"/>
        <v/>
      </c>
      <c r="B640" s="22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1" t="str">
        <f>IF($A640&lt;&gt;"",MAXIFS(Token!$C:$C,Token!$A:$A,$D640),)</f>
        <v/>
      </c>
    </row>
    <row r="641">
      <c r="A641" s="26" t="str">
        <f t="shared" si="5"/>
        <v/>
      </c>
      <c r="B641" s="22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1" t="str">
        <f>IF($A641&lt;&gt;"",MAXIFS(Token!$C:$C,Token!$A:$A,$D641),)</f>
        <v/>
      </c>
    </row>
    <row r="642">
      <c r="A642" s="26" t="str">
        <f t="shared" si="5"/>
        <v/>
      </c>
      <c r="B642" s="22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1" t="str">
        <f>IF($A642&lt;&gt;"",MAXIFS(Token!$C:$C,Token!$A:$A,$D642),)</f>
        <v/>
      </c>
    </row>
    <row r="643">
      <c r="A643" s="26" t="str">
        <f t="shared" si="5"/>
        <v/>
      </c>
      <c r="B643" s="22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1" t="str">
        <f>IF($A643&lt;&gt;"",MAXIFS(Token!$C:$C,Token!$A:$A,$D643),)</f>
        <v/>
      </c>
    </row>
    <row r="644">
      <c r="A644" s="26" t="str">
        <f t="shared" si="5"/>
        <v/>
      </c>
      <c r="B644" s="22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1" t="str">
        <f>IF($A644&lt;&gt;"",MAXIFS(Token!$C:$C,Token!$A:$A,$D644),)</f>
        <v/>
      </c>
    </row>
    <row r="645">
      <c r="A645" s="26" t="str">
        <f t="shared" si="5"/>
        <v/>
      </c>
      <c r="B645" s="22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1" t="str">
        <f>IF($A645&lt;&gt;"",MAXIFS(Token!$C:$C,Token!$A:$A,$D645),)</f>
        <v/>
      </c>
    </row>
    <row r="646">
      <c r="A646" s="26" t="str">
        <f t="shared" si="5"/>
        <v/>
      </c>
      <c r="B646" s="22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1" t="str">
        <f>IF($A646&lt;&gt;"",MAXIFS(Token!$C:$C,Token!$A:$A,$D646),)</f>
        <v/>
      </c>
    </row>
    <row r="647">
      <c r="A647" s="26" t="str">
        <f t="shared" si="5"/>
        <v/>
      </c>
      <c r="B647" s="22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1" t="str">
        <f>IF($A647&lt;&gt;"",MAXIFS(Token!$C:$C,Token!$A:$A,$D647),)</f>
        <v/>
      </c>
    </row>
    <row r="648">
      <c r="A648" s="26" t="str">
        <f t="shared" si="5"/>
        <v/>
      </c>
      <c r="B648" s="22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1" t="str">
        <f>IF($A648&lt;&gt;"",MAXIFS(Token!$C:$C,Token!$A:$A,$D648),)</f>
        <v/>
      </c>
    </row>
    <row r="649">
      <c r="A649" s="26" t="str">
        <f t="shared" si="5"/>
        <v/>
      </c>
      <c r="B649" s="22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1" t="str">
        <f>IF($A649&lt;&gt;"",MAXIFS(Token!$C:$C,Token!$A:$A,$D649),)</f>
        <v/>
      </c>
    </row>
    <row r="650">
      <c r="A650" s="26" t="str">
        <f t="shared" si="5"/>
        <v/>
      </c>
      <c r="B650" s="22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1" t="str">
        <f>IF($A650&lt;&gt;"",MAXIFS(Token!$C:$C,Token!$A:$A,$D650),)</f>
        <v/>
      </c>
    </row>
    <row r="651">
      <c r="A651" s="26" t="str">
        <f t="shared" si="5"/>
        <v/>
      </c>
      <c r="B651" s="22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1" t="str">
        <f>IF($A651&lt;&gt;"",MAXIFS(Token!$C:$C,Token!$A:$A,$D651),)</f>
        <v/>
      </c>
    </row>
    <row r="652">
      <c r="A652" s="26" t="str">
        <f t="shared" si="5"/>
        <v/>
      </c>
      <c r="B652" s="22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1" t="str">
        <f>IF($A652&lt;&gt;"",MAXIFS(Token!$C:$C,Token!$A:$A,$D652),)</f>
        <v/>
      </c>
    </row>
    <row r="653">
      <c r="A653" s="26" t="str">
        <f t="shared" si="5"/>
        <v/>
      </c>
      <c r="B653" s="22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1" t="str">
        <f>IF($A653&lt;&gt;"",MAXIFS(Token!$C:$C,Token!$A:$A,$D653),)</f>
        <v/>
      </c>
    </row>
    <row r="654">
      <c r="A654" s="26" t="str">
        <f t="shared" si="5"/>
        <v/>
      </c>
      <c r="B654" s="22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1" t="str">
        <f>IF($A654&lt;&gt;"",MAXIFS(Token!$C:$C,Token!$A:$A,$D654),)</f>
        <v/>
      </c>
    </row>
    <row r="655">
      <c r="A655" s="26" t="str">
        <f t="shared" si="5"/>
        <v/>
      </c>
      <c r="B655" s="22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1" t="str">
        <f>IF($A655&lt;&gt;"",MAXIFS(Token!$C:$C,Token!$A:$A,$D655),)</f>
        <v/>
      </c>
    </row>
    <row r="656">
      <c r="A656" s="26" t="str">
        <f t="shared" si="5"/>
        <v/>
      </c>
      <c r="B656" s="22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1" t="str">
        <f>IF($A656&lt;&gt;"",MAXIFS(Token!$C:$C,Token!$A:$A,$D656),)</f>
        <v/>
      </c>
    </row>
    <row r="657">
      <c r="A657" s="26" t="str">
        <f t="shared" si="5"/>
        <v/>
      </c>
      <c r="B657" s="22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1" t="str">
        <f>IF($A657&lt;&gt;"",MAXIFS(Token!$C:$C,Token!$A:$A,$D657),)</f>
        <v/>
      </c>
    </row>
    <row r="658">
      <c r="A658" s="26" t="str">
        <f t="shared" si="5"/>
        <v/>
      </c>
      <c r="B658" s="22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1" t="str">
        <f>IF($A658&lt;&gt;"",MAXIFS(Token!$C:$C,Token!$A:$A,$D658),)</f>
        <v/>
      </c>
    </row>
    <row r="659">
      <c r="A659" s="26" t="str">
        <f t="shared" si="5"/>
        <v/>
      </c>
      <c r="B659" s="22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1" t="str">
        <f>IF($A659&lt;&gt;"",MAXIFS(Token!$C:$C,Token!$A:$A,$D659),)</f>
        <v/>
      </c>
    </row>
    <row r="660">
      <c r="A660" s="26" t="str">
        <f t="shared" si="5"/>
        <v/>
      </c>
      <c r="B660" s="22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1" t="str">
        <f>IF($A660&lt;&gt;"",MAXIFS(Token!$C:$C,Token!$A:$A,$D660),)</f>
        <v/>
      </c>
    </row>
    <row r="661">
      <c r="A661" s="26" t="str">
        <f t="shared" si="5"/>
        <v/>
      </c>
      <c r="B661" s="22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1" t="str">
        <f>IF($A661&lt;&gt;"",MAXIFS(Token!$C:$C,Token!$A:$A,$D661),)</f>
        <v/>
      </c>
    </row>
    <row r="662">
      <c r="A662" s="26" t="str">
        <f t="shared" si="5"/>
        <v/>
      </c>
      <c r="B662" s="22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1" t="str">
        <f>IF($A662&lt;&gt;"",MAXIFS(Token!$C:$C,Token!$A:$A,$D662),)</f>
        <v/>
      </c>
    </row>
    <row r="663">
      <c r="A663" s="26" t="str">
        <f t="shared" si="5"/>
        <v/>
      </c>
      <c r="B663" s="22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1" t="str">
        <f>IF($A663&lt;&gt;"",MAXIFS(Token!$C:$C,Token!$A:$A,$D663),)</f>
        <v/>
      </c>
    </row>
    <row r="664">
      <c r="A664" s="26" t="str">
        <f t="shared" si="5"/>
        <v/>
      </c>
      <c r="B664" s="22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1" t="str">
        <f>IF($A664&lt;&gt;"",MAXIFS(Token!$C:$C,Token!$A:$A,$D664),)</f>
        <v/>
      </c>
    </row>
    <row r="665">
      <c r="A665" s="26" t="str">
        <f t="shared" si="5"/>
        <v/>
      </c>
      <c r="B665" s="22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1" t="str">
        <f>IF($A665&lt;&gt;"",MAXIFS(Token!$C:$C,Token!$A:$A,$D665),)</f>
        <v/>
      </c>
    </row>
    <row r="666">
      <c r="A666" s="26" t="str">
        <f t="shared" si="5"/>
        <v/>
      </c>
      <c r="B666" s="22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1" t="str">
        <f>IF($A666&lt;&gt;"",MAXIFS(Token!$C:$C,Token!$A:$A,$D666),)</f>
        <v/>
      </c>
    </row>
    <row r="667">
      <c r="A667" s="26" t="str">
        <f t="shared" si="5"/>
        <v/>
      </c>
      <c r="B667" s="22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1" t="str">
        <f>IF($A667&lt;&gt;"",MAXIFS(Token!$C:$C,Token!$A:$A,$D667),)</f>
        <v/>
      </c>
    </row>
    <row r="668">
      <c r="A668" s="26" t="str">
        <f t="shared" si="5"/>
        <v/>
      </c>
      <c r="B668" s="22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1" t="str">
        <f>IF($A668&lt;&gt;"",MAXIFS(Token!$C:$C,Token!$A:$A,$D668),)</f>
        <v/>
      </c>
    </row>
    <row r="669">
      <c r="A669" s="26" t="str">
        <f t="shared" si="5"/>
        <v/>
      </c>
      <c r="B669" s="22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1" t="str">
        <f>IF($A669&lt;&gt;"",MAXIFS(Token!$C:$C,Token!$A:$A,$D669),)</f>
        <v/>
      </c>
    </row>
    <row r="670">
      <c r="A670" s="26" t="str">
        <f t="shared" si="5"/>
        <v/>
      </c>
      <c r="B670" s="22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1" t="str">
        <f>IF($A670&lt;&gt;"",MAXIFS(Token!$C:$C,Token!$A:$A,$D670),)</f>
        <v/>
      </c>
    </row>
    <row r="671">
      <c r="A671" s="26" t="str">
        <f t="shared" si="5"/>
        <v/>
      </c>
      <c r="B671" s="22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1" t="str">
        <f>IF($A671&lt;&gt;"",MAXIFS(Token!$C:$C,Token!$A:$A,$D671),)</f>
        <v/>
      </c>
    </row>
    <row r="672">
      <c r="A672" s="26" t="str">
        <f t="shared" si="5"/>
        <v/>
      </c>
      <c r="B672" s="22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1" t="str">
        <f>IF($A672&lt;&gt;"",MAXIFS(Token!$C:$C,Token!$A:$A,$D672),)</f>
        <v/>
      </c>
    </row>
    <row r="673">
      <c r="A673" s="26" t="str">
        <f t="shared" si="5"/>
        <v/>
      </c>
      <c r="B673" s="22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1" t="str">
        <f>IF($A673&lt;&gt;"",MAXIFS(Token!$C:$C,Token!$A:$A,$D673),)</f>
        <v/>
      </c>
    </row>
    <row r="674">
      <c r="A674" s="26" t="str">
        <f t="shared" si="5"/>
        <v/>
      </c>
      <c r="B674" s="22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1" t="str">
        <f>IF($A674&lt;&gt;"",MAXIFS(Token!$C:$C,Token!$A:$A,$D674),)</f>
        <v/>
      </c>
    </row>
    <row r="675">
      <c r="A675" s="26" t="str">
        <f t="shared" si="5"/>
        <v/>
      </c>
      <c r="B675" s="22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1" t="str">
        <f>IF($A675&lt;&gt;"",MAXIFS(Token!$C:$C,Token!$A:$A,$D675),)</f>
        <v/>
      </c>
    </row>
    <row r="676">
      <c r="A676" s="26" t="str">
        <f t="shared" si="5"/>
        <v/>
      </c>
      <c r="B676" s="22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1" t="str">
        <f>IF($A676&lt;&gt;"",MAXIFS(Token!$C:$C,Token!$A:$A,$D676),)</f>
        <v/>
      </c>
    </row>
    <row r="677">
      <c r="A677" s="26" t="str">
        <f t="shared" si="5"/>
        <v/>
      </c>
      <c r="B677" s="22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1" t="str">
        <f>IF($A677&lt;&gt;"",MAXIFS(Token!$C:$C,Token!$A:$A,$D677),)</f>
        <v/>
      </c>
    </row>
    <row r="678">
      <c r="A678" s="26" t="str">
        <f t="shared" si="5"/>
        <v/>
      </c>
      <c r="B678" s="22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1" t="str">
        <f>IF($A678&lt;&gt;"",MAXIFS(Token!$C:$C,Token!$A:$A,$D678),)</f>
        <v/>
      </c>
    </row>
    <row r="679">
      <c r="A679" s="26" t="str">
        <f t="shared" si="5"/>
        <v/>
      </c>
      <c r="B679" s="22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1" t="str">
        <f>IF($A679&lt;&gt;"",MAXIFS(Token!$C:$C,Token!$A:$A,$D679),)</f>
        <v/>
      </c>
    </row>
    <row r="680">
      <c r="A680" s="26" t="str">
        <f t="shared" si="5"/>
        <v/>
      </c>
      <c r="B680" s="22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1" t="str">
        <f>IF($A680&lt;&gt;"",MAXIFS(Token!$C:$C,Token!$A:$A,$D680),)</f>
        <v/>
      </c>
    </row>
    <row r="681">
      <c r="A681" s="26" t="str">
        <f t="shared" si="5"/>
        <v/>
      </c>
      <c r="B681" s="22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1" t="str">
        <f>IF($A681&lt;&gt;"",MAXIFS(Token!$C:$C,Token!$A:$A,$D681),)</f>
        <v/>
      </c>
    </row>
    <row r="682">
      <c r="A682" s="26" t="str">
        <f t="shared" si="5"/>
        <v/>
      </c>
      <c r="B682" s="22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1" t="str">
        <f>IF($A682&lt;&gt;"",MAXIFS(Token!$C:$C,Token!$A:$A,$D682),)</f>
        <v/>
      </c>
    </row>
    <row r="683">
      <c r="A683" s="26" t="str">
        <f t="shared" si="5"/>
        <v/>
      </c>
      <c r="B683" s="22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1" t="str">
        <f>IF($A683&lt;&gt;"",MAXIFS(Token!$C:$C,Token!$A:$A,$D683),)</f>
        <v/>
      </c>
    </row>
    <row r="684">
      <c r="A684" s="26" t="str">
        <f t="shared" si="5"/>
        <v/>
      </c>
      <c r="B684" s="22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1" t="str">
        <f>IF($A684&lt;&gt;"",MAXIFS(Token!$C:$C,Token!$A:$A,$D684),)</f>
        <v/>
      </c>
    </row>
    <row r="685">
      <c r="A685" s="26" t="str">
        <f t="shared" si="5"/>
        <v/>
      </c>
      <c r="B685" s="22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1" t="str">
        <f>IF($A685&lt;&gt;"",MAXIFS(Token!$C:$C,Token!$A:$A,$D685),)</f>
        <v/>
      </c>
    </row>
    <row r="686">
      <c r="A686" s="26" t="str">
        <f t="shared" si="5"/>
        <v/>
      </c>
      <c r="B686" s="22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1" t="str">
        <f>IF($A686&lt;&gt;"",MAXIFS(Token!$C:$C,Token!$A:$A,$D686),)</f>
        <v/>
      </c>
    </row>
    <row r="687">
      <c r="A687" s="26" t="str">
        <f t="shared" si="5"/>
        <v/>
      </c>
      <c r="B687" s="22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1" t="str">
        <f>IF($A687&lt;&gt;"",MAXIFS(Token!$C:$C,Token!$A:$A,$D687),)</f>
        <v/>
      </c>
    </row>
    <row r="688">
      <c r="A688" s="26" t="str">
        <f t="shared" si="5"/>
        <v/>
      </c>
      <c r="B688" s="22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1" t="str">
        <f>IF($A688&lt;&gt;"",MAXIFS(Token!$C:$C,Token!$A:$A,$D688),)</f>
        <v/>
      </c>
    </row>
    <row r="689">
      <c r="A689" s="26" t="str">
        <f t="shared" si="5"/>
        <v/>
      </c>
      <c r="B689" s="22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1" t="str">
        <f>IF($A689&lt;&gt;"",MAXIFS(Token!$C:$C,Token!$A:$A,$D689),)</f>
        <v/>
      </c>
    </row>
    <row r="690">
      <c r="A690" s="26" t="str">
        <f t="shared" si="5"/>
        <v/>
      </c>
      <c r="B690" s="22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1" t="str">
        <f>IF($A690&lt;&gt;"",MAXIFS(Token!$C:$C,Token!$A:$A,$D690),)</f>
        <v/>
      </c>
    </row>
    <row r="691">
      <c r="A691" s="26" t="str">
        <f t="shared" si="5"/>
        <v/>
      </c>
      <c r="B691" s="22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1" t="str">
        <f>IF($A691&lt;&gt;"",MAXIFS(Token!$C:$C,Token!$A:$A,$D691),)</f>
        <v/>
      </c>
    </row>
    <row r="692">
      <c r="A692" s="26" t="str">
        <f t="shared" si="5"/>
        <v/>
      </c>
      <c r="B692" s="22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1" t="str">
        <f>IF($A692&lt;&gt;"",MAXIFS(Token!$C:$C,Token!$A:$A,$D692),)</f>
        <v/>
      </c>
    </row>
    <row r="693">
      <c r="A693" s="26" t="str">
        <f t="shared" si="5"/>
        <v/>
      </c>
      <c r="B693" s="22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1" t="str">
        <f>IF($A693&lt;&gt;"",MAXIFS(Token!$C:$C,Token!$A:$A,$D693),)</f>
        <v/>
      </c>
    </row>
    <row r="694">
      <c r="A694" s="26" t="str">
        <f t="shared" si="5"/>
        <v/>
      </c>
      <c r="B694" s="22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1" t="str">
        <f>IF($A694&lt;&gt;"",MAXIFS(Token!$C:$C,Token!$A:$A,$D694),)</f>
        <v/>
      </c>
    </row>
    <row r="695">
      <c r="A695" s="26" t="str">
        <f t="shared" si="5"/>
        <v/>
      </c>
      <c r="B695" s="22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1" t="str">
        <f>IF($A695&lt;&gt;"",MAXIFS(Token!$C:$C,Token!$A:$A,$D695),)</f>
        <v/>
      </c>
    </row>
    <row r="696">
      <c r="A696" s="26" t="str">
        <f t="shared" si="5"/>
        <v/>
      </c>
      <c r="B696" s="22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1" t="str">
        <f>IF($A696&lt;&gt;"",MAXIFS(Token!$C:$C,Token!$A:$A,$D696),)</f>
        <v/>
      </c>
    </row>
    <row r="697">
      <c r="A697" s="26" t="str">
        <f t="shared" si="5"/>
        <v/>
      </c>
      <c r="B697" s="22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1" t="str">
        <f>IF($A697&lt;&gt;"",MAXIFS(Token!$C:$C,Token!$A:$A,$D697),)</f>
        <v/>
      </c>
    </row>
    <row r="698">
      <c r="A698" s="26" t="str">
        <f t="shared" si="5"/>
        <v/>
      </c>
      <c r="B698" s="22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1" t="str">
        <f>IF($A698&lt;&gt;"",MAXIFS(Token!$C:$C,Token!$A:$A,$D698),)</f>
        <v/>
      </c>
    </row>
    <row r="699">
      <c r="A699" s="26" t="str">
        <f t="shared" si="5"/>
        <v/>
      </c>
      <c r="B699" s="22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1" t="str">
        <f>IF($A699&lt;&gt;"",MAXIFS(Token!$C:$C,Token!$A:$A,$D699),)</f>
        <v/>
      </c>
    </row>
    <row r="700">
      <c r="A700" s="26" t="str">
        <f t="shared" si="5"/>
        <v/>
      </c>
      <c r="B700" s="22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1" t="str">
        <f>IF($A700&lt;&gt;"",MAXIFS(Token!$C:$C,Token!$A:$A,$D700),)</f>
        <v/>
      </c>
    </row>
    <row r="701">
      <c r="A701" s="26" t="str">
        <f t="shared" si="5"/>
        <v/>
      </c>
      <c r="B701" s="22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1" t="str">
        <f>IF($A701&lt;&gt;"",MAXIFS(Token!$C:$C,Token!$A:$A,$D701),)</f>
        <v/>
      </c>
    </row>
    <row r="702">
      <c r="A702" s="26" t="str">
        <f t="shared" si="5"/>
        <v/>
      </c>
      <c r="B702" s="22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1" t="str">
        <f>IF($A702&lt;&gt;"",MAXIFS(Token!$C:$C,Token!$A:$A,$D702),)</f>
        <v/>
      </c>
    </row>
    <row r="703">
      <c r="A703" s="26" t="str">
        <f t="shared" si="5"/>
        <v/>
      </c>
      <c r="B703" s="22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1" t="str">
        <f>IF($A703&lt;&gt;"",MAXIFS(Token!$C:$C,Token!$A:$A,$D703),)</f>
        <v/>
      </c>
    </row>
    <row r="704">
      <c r="A704" s="26" t="str">
        <f t="shared" si="5"/>
        <v/>
      </c>
      <c r="B704" s="22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1" t="str">
        <f>IF($A704&lt;&gt;"",MAXIFS(Token!$C:$C,Token!$A:$A,$D704),)</f>
        <v/>
      </c>
    </row>
    <row r="705">
      <c r="A705" s="26" t="str">
        <f t="shared" si="5"/>
        <v/>
      </c>
      <c r="B705" s="22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1" t="str">
        <f>IF($A705&lt;&gt;"",MAXIFS(Token!$C:$C,Token!$A:$A,$D705),)</f>
        <v/>
      </c>
    </row>
    <row r="706">
      <c r="A706" s="26" t="str">
        <f t="shared" si="5"/>
        <v/>
      </c>
      <c r="B706" s="22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1" t="str">
        <f>IF($A706&lt;&gt;"",MAXIFS(Token!$C:$C,Token!$A:$A,$D706),)</f>
        <v/>
      </c>
    </row>
    <row r="707">
      <c r="A707" s="26" t="str">
        <f t="shared" si="5"/>
        <v/>
      </c>
      <c r="B707" s="22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1" t="str">
        <f>IF($A707&lt;&gt;"",MAXIFS(Token!$C:$C,Token!$A:$A,$D707),)</f>
        <v/>
      </c>
    </row>
    <row r="708">
      <c r="A708" s="26" t="str">
        <f t="shared" si="5"/>
        <v/>
      </c>
      <c r="B708" s="22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1" t="str">
        <f>IF($A708&lt;&gt;"",MAXIFS(Token!$C:$C,Token!$A:$A,$D708),)</f>
        <v/>
      </c>
    </row>
    <row r="709">
      <c r="A709" s="26" t="str">
        <f t="shared" si="5"/>
        <v/>
      </c>
      <c r="B709" s="22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1" t="str">
        <f>IF($A709&lt;&gt;"",MAXIFS(Token!$C:$C,Token!$A:$A,$D709),)</f>
        <v/>
      </c>
    </row>
    <row r="710">
      <c r="A710" s="26" t="str">
        <f t="shared" si="5"/>
        <v/>
      </c>
      <c r="B710" s="22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1" t="str">
        <f>IF($A710&lt;&gt;"",MAXIFS(Token!$C:$C,Token!$A:$A,$D710),)</f>
        <v/>
      </c>
    </row>
    <row r="711">
      <c r="A711" s="26" t="str">
        <f t="shared" si="5"/>
        <v/>
      </c>
      <c r="B711" s="22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1" t="str">
        <f>IF($A711&lt;&gt;"",MAXIFS(Token!$C:$C,Token!$A:$A,$D711),)</f>
        <v/>
      </c>
    </row>
    <row r="712">
      <c r="A712" s="26" t="str">
        <f t="shared" si="5"/>
        <v/>
      </c>
      <c r="B712" s="22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1" t="str">
        <f>IF($A712&lt;&gt;"",MAXIFS(Token!$C:$C,Token!$A:$A,$D712),)</f>
        <v/>
      </c>
    </row>
    <row r="713">
      <c r="A713" s="26" t="str">
        <f t="shared" si="5"/>
        <v/>
      </c>
      <c r="B713" s="22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1" t="str">
        <f>IF($A713&lt;&gt;"",MAXIFS(Token!$C:$C,Token!$A:$A,$D713),)</f>
        <v/>
      </c>
    </row>
    <row r="714">
      <c r="A714" s="26" t="str">
        <f t="shared" si="5"/>
        <v/>
      </c>
      <c r="B714" s="22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1" t="str">
        <f>IF($A714&lt;&gt;"",MAXIFS(Token!$C:$C,Token!$A:$A,$D714),)</f>
        <v/>
      </c>
    </row>
    <row r="715">
      <c r="A715" s="26" t="str">
        <f t="shared" si="5"/>
        <v/>
      </c>
      <c r="B715" s="22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1" t="str">
        <f>IF($A715&lt;&gt;"",MAXIFS(Token!$C:$C,Token!$A:$A,$D715),)</f>
        <v/>
      </c>
    </row>
    <row r="716">
      <c r="A716" s="26" t="str">
        <f t="shared" si="5"/>
        <v/>
      </c>
      <c r="B716" s="22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1" t="str">
        <f>IF($A716&lt;&gt;"",MAXIFS(Token!$C:$C,Token!$A:$A,$D716),)</f>
        <v/>
      </c>
    </row>
    <row r="717">
      <c r="A717" s="26" t="str">
        <f t="shared" si="5"/>
        <v/>
      </c>
      <c r="B717" s="22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1" t="str">
        <f>IF($A717&lt;&gt;"",MAXIFS(Token!$C:$C,Token!$A:$A,$D717),)</f>
        <v/>
      </c>
    </row>
    <row r="718">
      <c r="A718" s="26" t="str">
        <f t="shared" si="5"/>
        <v/>
      </c>
      <c r="B718" s="22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1" t="str">
        <f>IF($A718&lt;&gt;"",MAXIFS(Token!$C:$C,Token!$A:$A,$D718),)</f>
        <v/>
      </c>
    </row>
    <row r="719">
      <c r="A719" s="26" t="str">
        <f t="shared" si="5"/>
        <v/>
      </c>
      <c r="B719" s="22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1" t="str">
        <f>IF($A719&lt;&gt;"",MAXIFS(Token!$C:$C,Token!$A:$A,$D719),)</f>
        <v/>
      </c>
    </row>
    <row r="720">
      <c r="A720" s="26" t="str">
        <f t="shared" si="5"/>
        <v/>
      </c>
      <c r="B720" s="22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1" t="str">
        <f>IF($A720&lt;&gt;"",MAXIFS(Token!$C:$C,Token!$A:$A,$D720),)</f>
        <v/>
      </c>
    </row>
    <row r="721">
      <c r="A721" s="26" t="str">
        <f t="shared" si="5"/>
        <v/>
      </c>
      <c r="B721" s="22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1" t="str">
        <f>IF($A721&lt;&gt;"",MAXIFS(Token!$C:$C,Token!$A:$A,$D721),)</f>
        <v/>
      </c>
    </row>
    <row r="722">
      <c r="A722" s="26" t="str">
        <f t="shared" si="5"/>
        <v/>
      </c>
      <c r="B722" s="22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1" t="str">
        <f>IF($A722&lt;&gt;"",MAXIFS(Token!$C:$C,Token!$A:$A,$D722),)</f>
        <v/>
      </c>
    </row>
    <row r="723">
      <c r="A723" s="26" t="str">
        <f t="shared" si="5"/>
        <v/>
      </c>
      <c r="B723" s="22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1" t="str">
        <f>IF($A723&lt;&gt;"",MAXIFS(Token!$C:$C,Token!$A:$A,$D723),)</f>
        <v/>
      </c>
    </row>
    <row r="724">
      <c r="A724" s="26" t="str">
        <f t="shared" si="5"/>
        <v/>
      </c>
      <c r="B724" s="22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1" t="str">
        <f>IF($A724&lt;&gt;"",MAXIFS(Token!$C:$C,Token!$A:$A,$D724),)</f>
        <v/>
      </c>
    </row>
    <row r="725">
      <c r="A725" s="26" t="str">
        <f t="shared" si="5"/>
        <v/>
      </c>
      <c r="B725" s="22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1" t="str">
        <f>IF($A725&lt;&gt;"",MAXIFS(Token!$C:$C,Token!$A:$A,$D725),)</f>
        <v/>
      </c>
    </row>
    <row r="726">
      <c r="A726" s="26" t="str">
        <f t="shared" si="5"/>
        <v/>
      </c>
      <c r="B726" s="22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1" t="str">
        <f>IF($A726&lt;&gt;"",MAXIFS(Token!$C:$C,Token!$A:$A,$D726),)</f>
        <v/>
      </c>
    </row>
    <row r="727">
      <c r="A727" s="26" t="str">
        <f t="shared" si="5"/>
        <v/>
      </c>
      <c r="B727" s="22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1" t="str">
        <f>IF($A727&lt;&gt;"",MAXIFS(Token!$C:$C,Token!$A:$A,$D727),)</f>
        <v/>
      </c>
    </row>
    <row r="728">
      <c r="A728" s="26" t="str">
        <f t="shared" si="5"/>
        <v/>
      </c>
      <c r="B728" s="22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1" t="str">
        <f>IF($A728&lt;&gt;"",MAXIFS(Token!$C:$C,Token!$A:$A,$D728),)</f>
        <v/>
      </c>
    </row>
    <row r="729">
      <c r="A729" s="26" t="str">
        <f t="shared" si="5"/>
        <v/>
      </c>
      <c r="B729" s="22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1" t="str">
        <f>IF($A729&lt;&gt;"",MAXIFS(Token!$C:$C,Token!$A:$A,$D729),)</f>
        <v/>
      </c>
    </row>
    <row r="730">
      <c r="A730" s="26" t="str">
        <f t="shared" si="5"/>
        <v/>
      </c>
      <c r="B730" s="22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1" t="str">
        <f>IF($A730&lt;&gt;"",MAXIFS(Token!$C:$C,Token!$A:$A,$D730),)</f>
        <v/>
      </c>
    </row>
    <row r="731">
      <c r="A731" s="26" t="str">
        <f t="shared" si="5"/>
        <v/>
      </c>
      <c r="B731" s="22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1" t="str">
        <f>IF($A731&lt;&gt;"",MAXIFS(Token!$C:$C,Token!$A:$A,$D731),)</f>
        <v/>
      </c>
    </row>
    <row r="732">
      <c r="A732" s="26" t="str">
        <f t="shared" si="5"/>
        <v/>
      </c>
      <c r="B732" s="22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1" t="str">
        <f>IF($A732&lt;&gt;"",MAXIFS(Token!$C:$C,Token!$A:$A,$D732),)</f>
        <v/>
      </c>
    </row>
    <row r="733">
      <c r="A733" s="26" t="str">
        <f t="shared" si="5"/>
        <v/>
      </c>
      <c r="B733" s="22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1" t="str">
        <f>IF($A733&lt;&gt;"",MAXIFS(Token!$C:$C,Token!$A:$A,$D733),)</f>
        <v/>
      </c>
    </row>
    <row r="734">
      <c r="A734" s="26" t="str">
        <f t="shared" si="5"/>
        <v/>
      </c>
      <c r="B734" s="22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1" t="str">
        <f>IF($A734&lt;&gt;"",MAXIFS(Token!$C:$C,Token!$A:$A,$D734),)</f>
        <v/>
      </c>
    </row>
    <row r="735">
      <c r="A735" s="26" t="str">
        <f t="shared" si="5"/>
        <v/>
      </c>
      <c r="B735" s="22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1" t="str">
        <f>IF($A735&lt;&gt;"",MAXIFS(Token!$C:$C,Token!$A:$A,$D735),)</f>
        <v/>
      </c>
    </row>
    <row r="736">
      <c r="A736" s="26" t="str">
        <f t="shared" si="5"/>
        <v/>
      </c>
      <c r="B736" s="22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1" t="str">
        <f>IF($A736&lt;&gt;"",MAXIFS(Token!$C:$C,Token!$A:$A,$D736),)</f>
        <v/>
      </c>
    </row>
    <row r="737">
      <c r="A737" s="26" t="str">
        <f t="shared" si="5"/>
        <v/>
      </c>
      <c r="B737" s="22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1" t="str">
        <f>IF($A737&lt;&gt;"",MAXIFS(Token!$C:$C,Token!$A:$A,$D737),)</f>
        <v/>
      </c>
    </row>
    <row r="738">
      <c r="A738" s="26" t="str">
        <f t="shared" si="5"/>
        <v/>
      </c>
      <c r="B738" s="22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1" t="str">
        <f>IF($A738&lt;&gt;"",MAXIFS(Token!$C:$C,Token!$A:$A,$D738),)</f>
        <v/>
      </c>
    </row>
    <row r="739">
      <c r="A739" s="26" t="str">
        <f t="shared" si="5"/>
        <v/>
      </c>
      <c r="B739" s="22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1" t="str">
        <f>IF($A739&lt;&gt;"",MAXIFS(Token!$C:$C,Token!$A:$A,$D739),)</f>
        <v/>
      </c>
    </row>
    <row r="740">
      <c r="A740" s="26" t="str">
        <f t="shared" si="5"/>
        <v/>
      </c>
      <c r="B740" s="22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1" t="str">
        <f>IF($A740&lt;&gt;"",MAXIFS(Token!$C:$C,Token!$A:$A,$D740),)</f>
        <v/>
      </c>
    </row>
    <row r="741">
      <c r="A741" s="26" t="str">
        <f t="shared" si="5"/>
        <v/>
      </c>
      <c r="B741" s="22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1" t="str">
        <f>IF($A741&lt;&gt;"",MAXIFS(Token!$C:$C,Token!$A:$A,$D741),)</f>
        <v/>
      </c>
    </row>
    <row r="742">
      <c r="A742" s="26" t="str">
        <f t="shared" si="5"/>
        <v/>
      </c>
      <c r="B742" s="22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1" t="str">
        <f>IF($A742&lt;&gt;"",MAXIFS(Token!$C:$C,Token!$A:$A,$D742),)</f>
        <v/>
      </c>
    </row>
    <row r="743">
      <c r="A743" s="26" t="str">
        <f t="shared" si="5"/>
        <v/>
      </c>
      <c r="B743" s="22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1" t="str">
        <f>IF($A743&lt;&gt;"",MAXIFS(Token!$C:$C,Token!$A:$A,$D743),)</f>
        <v/>
      </c>
    </row>
    <row r="744">
      <c r="A744" s="26" t="str">
        <f t="shared" si="5"/>
        <v/>
      </c>
      <c r="B744" s="22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1" t="str">
        <f>IF($A744&lt;&gt;"",MAXIFS(Token!$C:$C,Token!$A:$A,$D744),)</f>
        <v/>
      </c>
    </row>
    <row r="745">
      <c r="A745" s="26" t="str">
        <f t="shared" si="5"/>
        <v/>
      </c>
      <c r="B745" s="22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1" t="str">
        <f>IF($A745&lt;&gt;"",MAXIFS(Token!$C:$C,Token!$A:$A,$D745),)</f>
        <v/>
      </c>
    </row>
    <row r="746">
      <c r="A746" s="26" t="str">
        <f t="shared" si="5"/>
        <v/>
      </c>
      <c r="B746" s="22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1" t="str">
        <f>IF($A746&lt;&gt;"",MAXIFS(Token!$C:$C,Token!$A:$A,$D746),)</f>
        <v/>
      </c>
    </row>
    <row r="747">
      <c r="A747" s="26" t="str">
        <f t="shared" si="5"/>
        <v/>
      </c>
      <c r="B747" s="22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1" t="str">
        <f>IF($A747&lt;&gt;"",MAXIFS(Token!$C:$C,Token!$A:$A,$D747),)</f>
        <v/>
      </c>
    </row>
    <row r="748">
      <c r="A748" s="26" t="str">
        <f t="shared" si="5"/>
        <v/>
      </c>
      <c r="B748" s="22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1" t="str">
        <f>IF($A748&lt;&gt;"",MAXIFS(Token!$C:$C,Token!$A:$A,$D748),)</f>
        <v/>
      </c>
    </row>
    <row r="749">
      <c r="A749" s="26" t="str">
        <f t="shared" si="5"/>
        <v/>
      </c>
      <c r="B749" s="22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1" t="str">
        <f>IF($A749&lt;&gt;"",MAXIFS(Token!$C:$C,Token!$A:$A,$D749),)</f>
        <v/>
      </c>
    </row>
    <row r="750">
      <c r="A750" s="26" t="str">
        <f t="shared" si="5"/>
        <v/>
      </c>
      <c r="B750" s="22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1" t="str">
        <f>IF($A750&lt;&gt;"",MAXIFS(Token!$C:$C,Token!$A:$A,$D750),)</f>
        <v/>
      </c>
    </row>
    <row r="751">
      <c r="A751" s="26" t="str">
        <f t="shared" si="5"/>
        <v/>
      </c>
      <c r="B751" s="22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1" t="str">
        <f>IF($A751&lt;&gt;"",MAXIFS(Token!$C:$C,Token!$A:$A,$D751),)</f>
        <v/>
      </c>
    </row>
    <row r="752">
      <c r="A752" s="26" t="str">
        <f t="shared" si="5"/>
        <v/>
      </c>
      <c r="B752" s="22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1" t="str">
        <f>IF($A752&lt;&gt;"",MAXIFS(Token!$C:$C,Token!$A:$A,$D752),)</f>
        <v/>
      </c>
    </row>
    <row r="753">
      <c r="A753" s="26" t="str">
        <f t="shared" si="5"/>
        <v/>
      </c>
      <c r="B753" s="22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1" t="str">
        <f>IF($A753&lt;&gt;"",MAXIFS(Token!$C:$C,Token!$A:$A,$D753),)</f>
        <v/>
      </c>
    </row>
    <row r="754">
      <c r="A754" s="26" t="str">
        <f t="shared" si="5"/>
        <v/>
      </c>
      <c r="B754" s="22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1" t="str">
        <f>IF($A754&lt;&gt;"",MAXIFS(Token!$C:$C,Token!$A:$A,$D754),)</f>
        <v/>
      </c>
    </row>
    <row r="755">
      <c r="A755" s="26" t="str">
        <f t="shared" si="5"/>
        <v/>
      </c>
      <c r="B755" s="22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1" t="str">
        <f>IF($A755&lt;&gt;"",MAXIFS(Token!$C:$C,Token!$A:$A,$D755),)</f>
        <v/>
      </c>
    </row>
    <row r="756">
      <c r="A756" s="26" t="str">
        <f t="shared" si="5"/>
        <v/>
      </c>
      <c r="B756" s="22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1" t="str">
        <f>IF($A756&lt;&gt;"",MAXIFS(Token!$C:$C,Token!$A:$A,$D756),)</f>
        <v/>
      </c>
    </row>
    <row r="757">
      <c r="A757" s="26" t="str">
        <f t="shared" si="5"/>
        <v/>
      </c>
      <c r="B757" s="22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1" t="str">
        <f>IF($A757&lt;&gt;"",MAXIFS(Token!$C:$C,Token!$A:$A,$D757),)</f>
        <v/>
      </c>
    </row>
    <row r="758">
      <c r="A758" s="26" t="str">
        <f t="shared" si="5"/>
        <v/>
      </c>
      <c r="B758" s="22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1" t="str">
        <f>IF($A758&lt;&gt;"",MAXIFS(Token!$C:$C,Token!$A:$A,$D758),)</f>
        <v/>
      </c>
    </row>
    <row r="759">
      <c r="A759" s="26" t="str">
        <f t="shared" si="5"/>
        <v/>
      </c>
      <c r="B759" s="22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1" t="str">
        <f>IF($A759&lt;&gt;"",MAXIFS(Token!$C:$C,Token!$A:$A,$D759),)</f>
        <v/>
      </c>
    </row>
    <row r="760">
      <c r="A760" s="26" t="str">
        <f t="shared" si="5"/>
        <v/>
      </c>
      <c r="B760" s="22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1" t="str">
        <f>IF($A760&lt;&gt;"",MAXIFS(Token!$C:$C,Token!$A:$A,$D760),)</f>
        <v/>
      </c>
    </row>
    <row r="761">
      <c r="A761" s="26" t="str">
        <f t="shared" si="5"/>
        <v/>
      </c>
      <c r="B761" s="22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1" t="str">
        <f>IF($A761&lt;&gt;"",MAXIFS(Token!$C:$C,Token!$A:$A,$D761),)</f>
        <v/>
      </c>
    </row>
    <row r="762">
      <c r="A762" s="26" t="str">
        <f t="shared" si="5"/>
        <v/>
      </c>
      <c r="B762" s="22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1" t="str">
        <f>IF($A762&lt;&gt;"",MAXIFS(Token!$C:$C,Token!$A:$A,$D762),)</f>
        <v/>
      </c>
    </row>
    <row r="763">
      <c r="A763" s="26" t="str">
        <f t="shared" si="5"/>
        <v/>
      </c>
      <c r="B763" s="22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1" t="str">
        <f>IF($A763&lt;&gt;"",MAXIFS(Token!$C:$C,Token!$A:$A,$D763),)</f>
        <v/>
      </c>
    </row>
    <row r="764">
      <c r="A764" s="26" t="str">
        <f t="shared" si="5"/>
        <v/>
      </c>
      <c r="B764" s="22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1" t="str">
        <f>IF($A764&lt;&gt;"",MAXIFS(Token!$C:$C,Token!$A:$A,$D764),)</f>
        <v/>
      </c>
    </row>
    <row r="765">
      <c r="A765" s="26" t="str">
        <f t="shared" si="5"/>
        <v/>
      </c>
      <c r="B765" s="22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1" t="str">
        <f>IF($A765&lt;&gt;"",MAXIFS(Token!$C:$C,Token!$A:$A,$D765),)</f>
        <v/>
      </c>
    </row>
    <row r="766">
      <c r="A766" s="26" t="str">
        <f t="shared" si="5"/>
        <v/>
      </c>
      <c r="B766" s="22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1" t="str">
        <f>IF($A766&lt;&gt;"",MAXIFS(Token!$C:$C,Token!$A:$A,$D766),)</f>
        <v/>
      </c>
    </row>
    <row r="767">
      <c r="A767" s="26" t="str">
        <f t="shared" si="5"/>
        <v/>
      </c>
      <c r="B767" s="22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1" t="str">
        <f>IF($A767&lt;&gt;"",MAXIFS(Token!$C:$C,Token!$A:$A,$D767),)</f>
        <v/>
      </c>
    </row>
    <row r="768">
      <c r="A768" s="26" t="str">
        <f t="shared" si="5"/>
        <v/>
      </c>
      <c r="B768" s="22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1" t="str">
        <f>IF($A768&lt;&gt;"",MAXIFS(Token!$C:$C,Token!$A:$A,$D768),)</f>
        <v/>
      </c>
    </row>
    <row r="769">
      <c r="A769" s="26" t="str">
        <f t="shared" si="5"/>
        <v/>
      </c>
      <c r="B769" s="22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1" t="str">
        <f>IF($A769&lt;&gt;"",MAXIFS(Token!$C:$C,Token!$A:$A,$D769),)</f>
        <v/>
      </c>
    </row>
    <row r="770">
      <c r="A770" s="26" t="str">
        <f t="shared" si="5"/>
        <v/>
      </c>
      <c r="B770" s="22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1" t="str">
        <f>IF($A770&lt;&gt;"",MAXIFS(Token!$C:$C,Token!$A:$A,$D770),)</f>
        <v/>
      </c>
    </row>
    <row r="771">
      <c r="A771" s="26" t="str">
        <f t="shared" si="5"/>
        <v/>
      </c>
      <c r="B771" s="22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1" t="str">
        <f>IF($A771&lt;&gt;"",MAXIFS(Token!$C:$C,Token!$A:$A,$D771),)</f>
        <v/>
      </c>
    </row>
    <row r="772">
      <c r="A772" s="26" t="str">
        <f t="shared" si="5"/>
        <v/>
      </c>
      <c r="B772" s="22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1" t="str">
        <f>IF($A772&lt;&gt;"",MAXIFS(Token!$C:$C,Token!$A:$A,$D772),)</f>
        <v/>
      </c>
    </row>
    <row r="773">
      <c r="A773" s="26" t="str">
        <f t="shared" si="5"/>
        <v/>
      </c>
      <c r="B773" s="22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1" t="str">
        <f>IF($A773&lt;&gt;"",MAXIFS(Token!$C:$C,Token!$A:$A,$D773),)</f>
        <v/>
      </c>
    </row>
    <row r="774">
      <c r="A774" s="26" t="str">
        <f t="shared" si="5"/>
        <v/>
      </c>
      <c r="B774" s="22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1" t="str">
        <f>IF($A774&lt;&gt;"",MAXIFS(Token!$C:$C,Token!$A:$A,$D774),)</f>
        <v/>
      </c>
    </row>
    <row r="775">
      <c r="A775" s="26" t="str">
        <f t="shared" si="5"/>
        <v/>
      </c>
      <c r="B775" s="22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1" t="str">
        <f>IF($A775&lt;&gt;"",MAXIFS(Token!$C:$C,Token!$A:$A,$D775),)</f>
        <v/>
      </c>
    </row>
    <row r="776">
      <c r="A776" s="26" t="str">
        <f t="shared" si="5"/>
        <v/>
      </c>
      <c r="B776" s="22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1" t="str">
        <f>IF($A776&lt;&gt;"",MAXIFS(Token!$C:$C,Token!$A:$A,$D776),)</f>
        <v/>
      </c>
    </row>
    <row r="777">
      <c r="A777" s="26" t="str">
        <f t="shared" si="5"/>
        <v/>
      </c>
      <c r="B777" s="22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1" t="str">
        <f>IF($A777&lt;&gt;"",MAXIFS(Token!$C:$C,Token!$A:$A,$D777),)</f>
        <v/>
      </c>
    </row>
    <row r="778">
      <c r="A778" s="26" t="str">
        <f t="shared" si="5"/>
        <v/>
      </c>
      <c r="B778" s="22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1" t="str">
        <f>IF($A778&lt;&gt;"",MAXIFS(Token!$C:$C,Token!$A:$A,$D778),)</f>
        <v/>
      </c>
    </row>
    <row r="779">
      <c r="A779" s="26" t="str">
        <f t="shared" si="5"/>
        <v/>
      </c>
      <c r="B779" s="22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1" t="str">
        <f>IF($A779&lt;&gt;"",MAXIFS(Token!$C:$C,Token!$A:$A,$D779),)</f>
        <v/>
      </c>
    </row>
    <row r="780">
      <c r="A780" s="26" t="str">
        <f t="shared" si="5"/>
        <v/>
      </c>
      <c r="B780" s="22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1" t="str">
        <f>IF($A780&lt;&gt;"",MAXIFS(Token!$C:$C,Token!$A:$A,$D780),)</f>
        <v/>
      </c>
    </row>
    <row r="781">
      <c r="A781" s="26" t="str">
        <f t="shared" si="5"/>
        <v/>
      </c>
      <c r="B781" s="22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1" t="str">
        <f>IF($A781&lt;&gt;"",MAXIFS(Token!$C:$C,Token!$A:$A,$D781),)</f>
        <v/>
      </c>
    </row>
    <row r="782">
      <c r="A782" s="26" t="str">
        <f t="shared" si="5"/>
        <v/>
      </c>
      <c r="B782" s="22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1" t="str">
        <f>IF($A782&lt;&gt;"",MAXIFS(Token!$C:$C,Token!$A:$A,$D782),)</f>
        <v/>
      </c>
    </row>
    <row r="783">
      <c r="A783" s="26" t="str">
        <f t="shared" si="5"/>
        <v/>
      </c>
      <c r="B783" s="22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1" t="str">
        <f>IF($A783&lt;&gt;"",MAXIFS(Token!$C:$C,Token!$A:$A,$D783),)</f>
        <v/>
      </c>
    </row>
    <row r="784">
      <c r="A784" s="26" t="str">
        <f t="shared" si="5"/>
        <v/>
      </c>
      <c r="B784" s="22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1" t="str">
        <f>IF($A784&lt;&gt;"",MAXIFS(Token!$C:$C,Token!$A:$A,$D784),)</f>
        <v/>
      </c>
    </row>
    <row r="785">
      <c r="A785" s="26" t="str">
        <f t="shared" si="5"/>
        <v/>
      </c>
      <c r="B785" s="22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1" t="str">
        <f>IF($A785&lt;&gt;"",MAXIFS(Token!$C:$C,Token!$A:$A,$D785),)</f>
        <v/>
      </c>
    </row>
    <row r="786">
      <c r="A786" s="26" t="str">
        <f t="shared" si="5"/>
        <v/>
      </c>
      <c r="B786" s="22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1" t="str">
        <f>IF($A786&lt;&gt;"",MAXIFS(Token!$C:$C,Token!$A:$A,$D786),)</f>
        <v/>
      </c>
    </row>
    <row r="787">
      <c r="A787" s="26" t="str">
        <f t="shared" si="5"/>
        <v/>
      </c>
      <c r="B787" s="22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1" t="str">
        <f>IF($A787&lt;&gt;"",MAXIFS(Token!$C:$C,Token!$A:$A,$D787),)</f>
        <v/>
      </c>
    </row>
    <row r="788">
      <c r="A788" s="26" t="str">
        <f t="shared" si="5"/>
        <v/>
      </c>
      <c r="B788" s="22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1" t="str">
        <f>IF($A788&lt;&gt;"",MAXIFS(Token!$C:$C,Token!$A:$A,$D788),)</f>
        <v/>
      </c>
    </row>
    <row r="789">
      <c r="A789" s="26" t="str">
        <f t="shared" si="5"/>
        <v/>
      </c>
      <c r="B789" s="22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1" t="str">
        <f>IF($A789&lt;&gt;"",MAXIFS(Token!$C:$C,Token!$A:$A,$D789),)</f>
        <v/>
      </c>
    </row>
    <row r="790">
      <c r="A790" s="26" t="str">
        <f t="shared" si="5"/>
        <v/>
      </c>
      <c r="B790" s="22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1" t="str">
        <f>IF($A790&lt;&gt;"",MAXIFS(Token!$C:$C,Token!$A:$A,$D790),)</f>
        <v/>
      </c>
    </row>
    <row r="791">
      <c r="A791" s="26" t="str">
        <f t="shared" si="5"/>
        <v/>
      </c>
      <c r="B791" s="22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1" t="str">
        <f>IF($A791&lt;&gt;"",MAXIFS(Token!$C:$C,Token!$A:$A,$D791),)</f>
        <v/>
      </c>
    </row>
    <row r="792">
      <c r="A792" s="26" t="str">
        <f t="shared" si="5"/>
        <v/>
      </c>
      <c r="B792" s="22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1" t="str">
        <f>IF($A792&lt;&gt;"",MAXIFS(Token!$C:$C,Token!$A:$A,$D792),)</f>
        <v/>
      </c>
    </row>
    <row r="793">
      <c r="A793" s="26" t="str">
        <f t="shared" si="5"/>
        <v/>
      </c>
      <c r="B793" s="22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1" t="str">
        <f>IF($A793&lt;&gt;"",MAXIFS(Token!$C:$C,Token!$A:$A,$D793),)</f>
        <v/>
      </c>
    </row>
    <row r="794">
      <c r="A794" s="26" t="str">
        <f t="shared" si="5"/>
        <v/>
      </c>
      <c r="B794" s="22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1" t="str">
        <f>IF($A794&lt;&gt;"",MAXIFS(Token!$C:$C,Token!$A:$A,$D794),)</f>
        <v/>
      </c>
    </row>
    <row r="795">
      <c r="A795" s="26" t="str">
        <f t="shared" si="5"/>
        <v/>
      </c>
      <c r="B795" s="22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1" t="str">
        <f>IF($A795&lt;&gt;"",MAXIFS(Token!$C:$C,Token!$A:$A,$D795),)</f>
        <v/>
      </c>
    </row>
    <row r="796">
      <c r="A796" s="26" t="str">
        <f t="shared" si="5"/>
        <v/>
      </c>
      <c r="B796" s="22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1" t="str">
        <f>IF($A796&lt;&gt;"",MAXIFS(Token!$C:$C,Token!$A:$A,$D796),)</f>
        <v/>
      </c>
    </row>
    <row r="797">
      <c r="A797" s="26" t="str">
        <f t="shared" si="5"/>
        <v/>
      </c>
      <c r="B797" s="22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1" t="str">
        <f>IF($A797&lt;&gt;"",MAXIFS(Token!$C:$C,Token!$A:$A,$D797),)</f>
        <v/>
      </c>
    </row>
    <row r="798">
      <c r="A798" s="26" t="str">
        <f t="shared" si="5"/>
        <v/>
      </c>
      <c r="B798" s="22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1" t="str">
        <f>IF($A798&lt;&gt;"",MAXIFS(Token!$C:$C,Token!$A:$A,$D798),)</f>
        <v/>
      </c>
    </row>
    <row r="799">
      <c r="A799" s="26" t="str">
        <f t="shared" si="5"/>
        <v/>
      </c>
      <c r="B799" s="22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1" t="str">
        <f>IF($A799&lt;&gt;"",MAXIFS(Token!$C:$C,Token!$A:$A,$D799),)</f>
        <v/>
      </c>
    </row>
    <row r="800">
      <c r="A800" s="26" t="str">
        <f t="shared" si="5"/>
        <v/>
      </c>
      <c r="B800" s="22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1" t="str">
        <f>IF($A800&lt;&gt;"",MAXIFS(Token!$C:$C,Token!$A:$A,$D800),)</f>
        <v/>
      </c>
    </row>
    <row r="801">
      <c r="A801" s="26" t="str">
        <f t="shared" si="5"/>
        <v/>
      </c>
      <c r="B801" s="22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1" t="str">
        <f>IF($A801&lt;&gt;"",MAXIFS(Token!$C:$C,Token!$A:$A,$D801),)</f>
        <v/>
      </c>
    </row>
    <row r="802">
      <c r="A802" s="26" t="str">
        <f t="shared" si="5"/>
        <v/>
      </c>
      <c r="B802" s="22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1" t="str">
        <f>IF($A802&lt;&gt;"",MAXIFS(Token!$C:$C,Token!$A:$A,$D802),)</f>
        <v/>
      </c>
    </row>
    <row r="803">
      <c r="A803" s="26" t="str">
        <f t="shared" si="5"/>
        <v/>
      </c>
      <c r="B803" s="22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1" t="str">
        <f>IF($A803&lt;&gt;"",MAXIFS(Token!$C:$C,Token!$A:$A,$D803),)</f>
        <v/>
      </c>
    </row>
    <row r="804">
      <c r="A804" s="26" t="str">
        <f t="shared" si="5"/>
        <v/>
      </c>
      <c r="B804" s="22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1" t="str">
        <f>IF($A804&lt;&gt;"",MAXIFS(Token!$C:$C,Token!$A:$A,$D804),)</f>
        <v/>
      </c>
    </row>
    <row r="805">
      <c r="A805" s="26" t="str">
        <f t="shared" si="5"/>
        <v/>
      </c>
      <c r="B805" s="22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1" t="str">
        <f>IF($A805&lt;&gt;"",MAXIFS(Token!$C:$C,Token!$A:$A,$D805),)</f>
        <v/>
      </c>
    </row>
    <row r="806">
      <c r="A806" s="26" t="str">
        <f t="shared" si="5"/>
        <v/>
      </c>
      <c r="B806" s="22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1" t="str">
        <f>IF($A806&lt;&gt;"",MAXIFS(Token!$C:$C,Token!$A:$A,$D806),)</f>
        <v/>
      </c>
    </row>
    <row r="807">
      <c r="A807" s="26" t="str">
        <f t="shared" si="5"/>
        <v/>
      </c>
      <c r="B807" s="22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1" t="str">
        <f>IF($A807&lt;&gt;"",MAXIFS(Token!$C:$C,Token!$A:$A,$D807),)</f>
        <v/>
      </c>
    </row>
    <row r="808">
      <c r="A808" s="26" t="str">
        <f t="shared" si="5"/>
        <v/>
      </c>
      <c r="B808" s="22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1" t="str">
        <f>IF($A808&lt;&gt;"",MAXIFS(Token!$C:$C,Token!$A:$A,$D808),)</f>
        <v/>
      </c>
    </row>
    <row r="809">
      <c r="A809" s="26" t="str">
        <f t="shared" si="5"/>
        <v/>
      </c>
      <c r="B809" s="22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1" t="str">
        <f>IF($A809&lt;&gt;"",MAXIFS(Token!$C:$C,Token!$A:$A,$D809),)</f>
        <v/>
      </c>
    </row>
    <row r="810">
      <c r="A810" s="26" t="str">
        <f t="shared" si="5"/>
        <v/>
      </c>
      <c r="B810" s="22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1" t="str">
        <f>IF($A810&lt;&gt;"",MAXIFS(Token!$C:$C,Token!$A:$A,$D810),)</f>
        <v/>
      </c>
    </row>
    <row r="811">
      <c r="A811" s="26" t="str">
        <f t="shared" si="5"/>
        <v/>
      </c>
      <c r="B811" s="22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1" t="str">
        <f>IF($A811&lt;&gt;"",MAXIFS(Token!$C:$C,Token!$A:$A,$D811),)</f>
        <v/>
      </c>
    </row>
    <row r="812">
      <c r="A812" s="26" t="str">
        <f t="shared" si="5"/>
        <v/>
      </c>
      <c r="B812" s="22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1" t="str">
        <f>IF($A812&lt;&gt;"",MAXIFS(Token!$C:$C,Token!$A:$A,$D812),)</f>
        <v/>
      </c>
    </row>
    <row r="813">
      <c r="A813" s="26" t="str">
        <f t="shared" si="5"/>
        <v/>
      </c>
      <c r="B813" s="22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1" t="str">
        <f>IF($A813&lt;&gt;"",MAXIFS(Token!$C:$C,Token!$A:$A,$D813),)</f>
        <v/>
      </c>
    </row>
    <row r="814">
      <c r="A814" s="26" t="str">
        <f t="shared" si="5"/>
        <v/>
      </c>
      <c r="B814" s="22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1" t="str">
        <f>IF($A814&lt;&gt;"",MAXIFS(Token!$C:$C,Token!$A:$A,$D814),)</f>
        <v/>
      </c>
    </row>
    <row r="815">
      <c r="A815" s="26" t="str">
        <f t="shared" si="5"/>
        <v/>
      </c>
      <c r="B815" s="22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1" t="str">
        <f>IF($A815&lt;&gt;"",MAXIFS(Token!$C:$C,Token!$A:$A,$D815),)</f>
        <v/>
      </c>
    </row>
    <row r="816">
      <c r="A816" s="26" t="str">
        <f t="shared" si="5"/>
        <v/>
      </c>
      <c r="B816" s="22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1" t="str">
        <f>IF($A816&lt;&gt;"",MAXIFS(Token!$C:$C,Token!$A:$A,$D816),)</f>
        <v/>
      </c>
    </row>
    <row r="817">
      <c r="A817" s="26" t="str">
        <f t="shared" si="5"/>
        <v/>
      </c>
      <c r="B817" s="22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1" t="str">
        <f>IF($A817&lt;&gt;"",MAXIFS(Token!$C:$C,Token!$A:$A,$D817),)</f>
        <v/>
      </c>
    </row>
    <row r="818">
      <c r="A818" s="26" t="str">
        <f t="shared" si="5"/>
        <v/>
      </c>
      <c r="B818" s="22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1" t="str">
        <f>IF($A818&lt;&gt;"",MAXIFS(Token!$C:$C,Token!$A:$A,$D818),)</f>
        <v/>
      </c>
    </row>
    <row r="819">
      <c r="A819" s="26" t="str">
        <f t="shared" si="5"/>
        <v/>
      </c>
      <c r="B819" s="22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1" t="str">
        <f>IF($A819&lt;&gt;"",MAXIFS(Token!$C:$C,Token!$A:$A,$D819),)</f>
        <v/>
      </c>
    </row>
    <row r="820">
      <c r="A820" s="26" t="str">
        <f t="shared" si="5"/>
        <v/>
      </c>
      <c r="B820" s="22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1" t="str">
        <f>IF($A820&lt;&gt;"",MAXIFS(Token!$C:$C,Token!$A:$A,$D820),)</f>
        <v/>
      </c>
    </row>
    <row r="821">
      <c r="A821" s="26" t="str">
        <f t="shared" si="5"/>
        <v/>
      </c>
      <c r="B821" s="22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1" t="str">
        <f>IF($A821&lt;&gt;"",MAXIFS(Token!$C:$C,Token!$A:$A,$D821),)</f>
        <v/>
      </c>
    </row>
    <row r="822">
      <c r="A822" s="26" t="str">
        <f t="shared" si="5"/>
        <v/>
      </c>
      <c r="B822" s="22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1" t="str">
        <f>IF($A822&lt;&gt;"",MAXIFS(Token!$C:$C,Token!$A:$A,$D822),)</f>
        <v/>
      </c>
    </row>
    <row r="823">
      <c r="A823" s="26" t="str">
        <f t="shared" si="5"/>
        <v/>
      </c>
      <c r="B823" s="22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1" t="str">
        <f>IF($A823&lt;&gt;"",MAXIFS(Token!$C:$C,Token!$A:$A,$D823),)</f>
        <v/>
      </c>
    </row>
    <row r="824">
      <c r="A824" s="26" t="str">
        <f t="shared" si="5"/>
        <v/>
      </c>
      <c r="B824" s="22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1" t="str">
        <f>IF($A824&lt;&gt;"",MAXIFS(Token!$C:$C,Token!$A:$A,$D824),)</f>
        <v/>
      </c>
    </row>
    <row r="825">
      <c r="A825" s="26" t="str">
        <f t="shared" si="5"/>
        <v/>
      </c>
      <c r="B825" s="22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1" t="str">
        <f>IF($A825&lt;&gt;"",MAXIFS(Token!$C:$C,Token!$A:$A,$D825),)</f>
        <v/>
      </c>
    </row>
    <row r="826">
      <c r="A826" s="26" t="str">
        <f t="shared" si="5"/>
        <v/>
      </c>
      <c r="B826" s="22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1" t="str">
        <f>IF($A826&lt;&gt;"",MAXIFS(Token!$C:$C,Token!$A:$A,$D826),)</f>
        <v/>
      </c>
    </row>
    <row r="827">
      <c r="A827" s="26" t="str">
        <f t="shared" si="5"/>
        <v/>
      </c>
      <c r="B827" s="22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1" t="str">
        <f>IF($A827&lt;&gt;"",MAXIFS(Token!$C:$C,Token!$A:$A,$D827),)</f>
        <v/>
      </c>
    </row>
    <row r="828">
      <c r="A828" s="26" t="str">
        <f t="shared" si="5"/>
        <v/>
      </c>
      <c r="B828" s="22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1" t="str">
        <f>IF($A828&lt;&gt;"",MAXIFS(Token!$C:$C,Token!$A:$A,$D828),)</f>
        <v/>
      </c>
    </row>
    <row r="829">
      <c r="A829" s="26" t="str">
        <f t="shared" si="5"/>
        <v/>
      </c>
      <c r="B829" s="22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1" t="str">
        <f>IF($A829&lt;&gt;"",MAXIFS(Token!$C:$C,Token!$A:$A,$D829),)</f>
        <v/>
      </c>
    </row>
    <row r="830">
      <c r="A830" s="26" t="str">
        <f t="shared" si="5"/>
        <v/>
      </c>
      <c r="B830" s="22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1" t="str">
        <f>IF($A830&lt;&gt;"",MAXIFS(Token!$C:$C,Token!$A:$A,$D830),)</f>
        <v/>
      </c>
    </row>
    <row r="831">
      <c r="A831" s="26" t="str">
        <f t="shared" si="5"/>
        <v/>
      </c>
      <c r="B831" s="22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1" t="str">
        <f>IF($A831&lt;&gt;"",MAXIFS(Token!$C:$C,Token!$A:$A,$D831),)</f>
        <v/>
      </c>
    </row>
    <row r="832">
      <c r="A832" s="26" t="str">
        <f t="shared" si="5"/>
        <v/>
      </c>
      <c r="B832" s="22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1" t="str">
        <f>IF($A832&lt;&gt;"",MAXIFS(Token!$C:$C,Token!$A:$A,$D832),)</f>
        <v/>
      </c>
    </row>
    <row r="833">
      <c r="A833" s="26" t="str">
        <f t="shared" si="5"/>
        <v/>
      </c>
      <c r="B833" s="22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1" t="str">
        <f>IF($A833&lt;&gt;"",MAXIFS(Token!$C:$C,Token!$A:$A,$D833),)</f>
        <v/>
      </c>
    </row>
    <row r="834">
      <c r="A834" s="26" t="str">
        <f t="shared" si="5"/>
        <v/>
      </c>
      <c r="B834" s="22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1" t="str">
        <f>IF($A834&lt;&gt;"",MAXIFS(Token!$C:$C,Token!$A:$A,$D834),)</f>
        <v/>
      </c>
    </row>
    <row r="835">
      <c r="A835" s="26" t="str">
        <f t="shared" si="5"/>
        <v/>
      </c>
      <c r="B835" s="22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1" t="str">
        <f>IF($A835&lt;&gt;"",MAXIFS(Token!$C:$C,Token!$A:$A,$D835),)</f>
        <v/>
      </c>
    </row>
    <row r="836">
      <c r="A836" s="26" t="str">
        <f t="shared" si="5"/>
        <v/>
      </c>
      <c r="B836" s="22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1" t="str">
        <f>IF($A836&lt;&gt;"",MAXIFS(Token!$C:$C,Token!$A:$A,$D836),)</f>
        <v/>
      </c>
    </row>
    <row r="837">
      <c r="A837" s="26" t="str">
        <f t="shared" si="5"/>
        <v/>
      </c>
      <c r="B837" s="22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1" t="str">
        <f>IF($A837&lt;&gt;"",MAXIFS(Token!$C:$C,Token!$A:$A,$D837),)</f>
        <v/>
      </c>
    </row>
    <row r="838">
      <c r="A838" s="26" t="str">
        <f t="shared" si="5"/>
        <v/>
      </c>
      <c r="B838" s="22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1" t="str">
        <f>IF($A838&lt;&gt;"",MAXIFS(Token!$C:$C,Token!$A:$A,$D838),)</f>
        <v/>
      </c>
    </row>
    <row r="839">
      <c r="A839" s="26" t="str">
        <f t="shared" si="5"/>
        <v/>
      </c>
      <c r="B839" s="22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1" t="str">
        <f>IF($A839&lt;&gt;"",MAXIFS(Token!$C:$C,Token!$A:$A,$D839),)</f>
        <v/>
      </c>
    </row>
    <row r="840">
      <c r="A840" s="26" t="str">
        <f t="shared" si="5"/>
        <v/>
      </c>
      <c r="B840" s="22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1" t="str">
        <f>IF($A840&lt;&gt;"",MAXIFS(Token!$C:$C,Token!$A:$A,$D840),)</f>
        <v/>
      </c>
    </row>
    <row r="841">
      <c r="A841" s="26" t="str">
        <f t="shared" si="5"/>
        <v/>
      </c>
      <c r="B841" s="22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1" t="str">
        <f>IF($A841&lt;&gt;"",MAXIFS(Token!$C:$C,Token!$A:$A,$D841),)</f>
        <v/>
      </c>
    </row>
    <row r="842">
      <c r="A842" s="26" t="str">
        <f t="shared" si="5"/>
        <v/>
      </c>
      <c r="B842" s="22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1" t="str">
        <f>IF($A842&lt;&gt;"",MAXIFS(Token!$C:$C,Token!$A:$A,$D842),)</f>
        <v/>
      </c>
    </row>
    <row r="843">
      <c r="A843" s="26" t="str">
        <f t="shared" si="5"/>
        <v/>
      </c>
      <c r="B843" s="22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1" t="str">
        <f>IF($A843&lt;&gt;"",MAXIFS(Token!$C:$C,Token!$A:$A,$D843),)</f>
        <v/>
      </c>
    </row>
    <row r="844">
      <c r="A844" s="26" t="str">
        <f t="shared" si="5"/>
        <v/>
      </c>
      <c r="B844" s="22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1" t="str">
        <f>IF($A844&lt;&gt;"",MAXIFS(Token!$C:$C,Token!$A:$A,$D844),)</f>
        <v/>
      </c>
    </row>
    <row r="845">
      <c r="A845" s="26" t="str">
        <f t="shared" si="5"/>
        <v/>
      </c>
      <c r="B845" s="22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1" t="str">
        <f>IF($A845&lt;&gt;"",MAXIFS(Token!$C:$C,Token!$A:$A,$D845),)</f>
        <v/>
      </c>
    </row>
    <row r="846">
      <c r="A846" s="26" t="str">
        <f t="shared" si="5"/>
        <v/>
      </c>
      <c r="B846" s="22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1" t="str">
        <f>IF($A846&lt;&gt;"",MAXIFS(Token!$C:$C,Token!$A:$A,$D846),)</f>
        <v/>
      </c>
    </row>
    <row r="847">
      <c r="A847" s="26" t="str">
        <f t="shared" si="5"/>
        <v/>
      </c>
      <c r="B847" s="22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1" t="str">
        <f>IF($A847&lt;&gt;"",MAXIFS(Token!$C:$C,Token!$A:$A,$D847),)</f>
        <v/>
      </c>
    </row>
    <row r="848">
      <c r="A848" s="26" t="str">
        <f t="shared" si="5"/>
        <v/>
      </c>
      <c r="B848" s="22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1" t="str">
        <f>IF($A848&lt;&gt;"",MAXIFS(Token!$C:$C,Token!$A:$A,$D848),)</f>
        <v/>
      </c>
    </row>
    <row r="849">
      <c r="A849" s="26" t="str">
        <f t="shared" si="5"/>
        <v/>
      </c>
      <c r="B849" s="22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1" t="str">
        <f>IF($A849&lt;&gt;"",MAXIFS(Token!$C:$C,Token!$A:$A,$D849),)</f>
        <v/>
      </c>
    </row>
    <row r="850">
      <c r="A850" s="26" t="str">
        <f t="shared" si="5"/>
        <v/>
      </c>
      <c r="B850" s="22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1" t="str">
        <f>IF($A850&lt;&gt;"",MAXIFS(Token!$C:$C,Token!$A:$A,$D850),)</f>
        <v/>
      </c>
    </row>
    <row r="851">
      <c r="A851" s="26" t="str">
        <f t="shared" si="5"/>
        <v/>
      </c>
      <c r="B851" s="22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1" t="str">
        <f>IF($A851&lt;&gt;"",MAXIFS(Token!$C:$C,Token!$A:$A,$D851),)</f>
        <v/>
      </c>
    </row>
    <row r="852">
      <c r="A852" s="26" t="str">
        <f t="shared" si="5"/>
        <v/>
      </c>
      <c r="B852" s="22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1" t="str">
        <f>IF($A852&lt;&gt;"",MAXIFS(Token!$C:$C,Token!$A:$A,$D852),)</f>
        <v/>
      </c>
    </row>
    <row r="853">
      <c r="A853" s="26" t="str">
        <f t="shared" si="5"/>
        <v/>
      </c>
      <c r="B853" s="22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1" t="str">
        <f>IF($A853&lt;&gt;"",MAXIFS(Token!$C:$C,Token!$A:$A,$D853),)</f>
        <v/>
      </c>
    </row>
    <row r="854">
      <c r="A854" s="26" t="str">
        <f t="shared" si="5"/>
        <v/>
      </c>
      <c r="B854" s="22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1" t="str">
        <f>IF($A854&lt;&gt;"",MAXIFS(Token!$C:$C,Token!$A:$A,$D854),)</f>
        <v/>
      </c>
    </row>
    <row r="855">
      <c r="A855" s="26" t="str">
        <f t="shared" si="5"/>
        <v/>
      </c>
      <c r="B855" s="22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1" t="str">
        <f>IF($A855&lt;&gt;"",MAXIFS(Token!$C:$C,Token!$A:$A,$D855),)</f>
        <v/>
      </c>
    </row>
    <row r="856">
      <c r="A856" s="26" t="str">
        <f t="shared" si="5"/>
        <v/>
      </c>
      <c r="B856" s="22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1" t="str">
        <f>IF($A856&lt;&gt;"",MAXIFS(Token!$C:$C,Token!$A:$A,$D856),)</f>
        <v/>
      </c>
    </row>
    <row r="857">
      <c r="A857" s="26" t="str">
        <f t="shared" si="5"/>
        <v/>
      </c>
      <c r="B857" s="22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1" t="str">
        <f>IF($A857&lt;&gt;"",MAXIFS(Token!$C:$C,Token!$A:$A,$D857),)</f>
        <v/>
      </c>
    </row>
    <row r="858">
      <c r="A858" s="26" t="str">
        <f t="shared" si="5"/>
        <v/>
      </c>
      <c r="B858" s="22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1" t="str">
        <f>IF($A858&lt;&gt;"",MAXIFS(Token!$C:$C,Token!$A:$A,$D858),)</f>
        <v/>
      </c>
    </row>
    <row r="859">
      <c r="A859" s="26" t="str">
        <f t="shared" si="5"/>
        <v/>
      </c>
      <c r="B859" s="22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1" t="str">
        <f>IF($A859&lt;&gt;"",MAXIFS(Token!$C:$C,Token!$A:$A,$D859),)</f>
        <v/>
      </c>
    </row>
    <row r="860">
      <c r="A860" s="26" t="str">
        <f t="shared" si="5"/>
        <v/>
      </c>
      <c r="B860" s="22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1" t="str">
        <f>IF($A860&lt;&gt;"",MAXIFS(Token!$C:$C,Token!$A:$A,$D860),)</f>
        <v/>
      </c>
    </row>
    <row r="861">
      <c r="A861" s="26" t="str">
        <f t="shared" si="5"/>
        <v/>
      </c>
      <c r="B861" s="22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1" t="str">
        <f>IF($A861&lt;&gt;"",MAXIFS(Token!$C:$C,Token!$A:$A,$D861),)</f>
        <v/>
      </c>
    </row>
    <row r="862">
      <c r="A862" s="26" t="str">
        <f t="shared" si="5"/>
        <v/>
      </c>
      <c r="B862" s="22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1" t="str">
        <f>IF($A862&lt;&gt;"",MAXIFS(Token!$C:$C,Token!$A:$A,$D862),)</f>
        <v/>
      </c>
    </row>
    <row r="863">
      <c r="A863" s="26" t="str">
        <f t="shared" si="5"/>
        <v/>
      </c>
      <c r="B863" s="22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1" t="str">
        <f>IF($A863&lt;&gt;"",MAXIFS(Token!$C:$C,Token!$A:$A,$D863),)</f>
        <v/>
      </c>
    </row>
    <row r="864">
      <c r="A864" s="26" t="str">
        <f t="shared" si="5"/>
        <v/>
      </c>
      <c r="B864" s="22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1" t="str">
        <f>IF($A864&lt;&gt;"",MAXIFS(Token!$C:$C,Token!$A:$A,$D864),)</f>
        <v/>
      </c>
    </row>
    <row r="865">
      <c r="A865" s="26" t="str">
        <f t="shared" si="5"/>
        <v/>
      </c>
      <c r="B865" s="22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1" t="str">
        <f>IF($A865&lt;&gt;"",MAXIFS(Token!$C:$C,Token!$A:$A,$D865),)</f>
        <v/>
      </c>
    </row>
    <row r="866">
      <c r="A866" s="26" t="str">
        <f t="shared" si="5"/>
        <v/>
      </c>
      <c r="B866" s="22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1" t="str">
        <f>IF($A866&lt;&gt;"",MAXIFS(Token!$C:$C,Token!$A:$A,$D866),)</f>
        <v/>
      </c>
    </row>
    <row r="867">
      <c r="A867" s="26" t="str">
        <f t="shared" si="5"/>
        <v/>
      </c>
      <c r="B867" s="22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1" t="str">
        <f>IF($A867&lt;&gt;"",MAXIFS(Token!$C:$C,Token!$A:$A,$D867),)</f>
        <v/>
      </c>
    </row>
    <row r="868">
      <c r="A868" s="26" t="str">
        <f t="shared" si="5"/>
        <v/>
      </c>
      <c r="B868" s="22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1" t="str">
        <f>IF($A868&lt;&gt;"",MAXIFS(Token!$C:$C,Token!$A:$A,$D868),)</f>
        <v/>
      </c>
    </row>
    <row r="869">
      <c r="A869" s="26" t="str">
        <f t="shared" si="5"/>
        <v/>
      </c>
      <c r="B869" s="22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1" t="str">
        <f>IF($A869&lt;&gt;"",MAXIFS(Token!$C:$C,Token!$A:$A,$D869),)</f>
        <v/>
      </c>
    </row>
    <row r="870">
      <c r="A870" s="26" t="str">
        <f t="shared" si="5"/>
        <v/>
      </c>
      <c r="B870" s="22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1" t="str">
        <f>IF($A870&lt;&gt;"",MAXIFS(Token!$C:$C,Token!$A:$A,$D870),)</f>
        <v/>
      </c>
    </row>
    <row r="871">
      <c r="A871" s="26" t="str">
        <f t="shared" si="5"/>
        <v/>
      </c>
      <c r="B871" s="22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1" t="str">
        <f>IF($A871&lt;&gt;"",MAXIFS(Token!$C:$C,Token!$A:$A,$D871),)</f>
        <v/>
      </c>
    </row>
    <row r="872">
      <c r="A872" s="26" t="str">
        <f t="shared" si="5"/>
        <v/>
      </c>
      <c r="B872" s="22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1" t="str">
        <f>IF($A872&lt;&gt;"",MAXIFS(Token!$C:$C,Token!$A:$A,$D872),)</f>
        <v/>
      </c>
    </row>
    <row r="873">
      <c r="A873" s="26" t="str">
        <f t="shared" si="5"/>
        <v/>
      </c>
      <c r="B873" s="22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1" t="str">
        <f>IF($A873&lt;&gt;"",MAXIFS(Token!$C:$C,Token!$A:$A,$D873),)</f>
        <v/>
      </c>
    </row>
    <row r="874">
      <c r="A874" s="26" t="str">
        <f t="shared" si="5"/>
        <v/>
      </c>
      <c r="B874" s="22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1" t="str">
        <f>IF($A874&lt;&gt;"",MAXIFS(Token!$C:$C,Token!$A:$A,$D874),)</f>
        <v/>
      </c>
    </row>
    <row r="875">
      <c r="A875" s="26" t="str">
        <f t="shared" si="5"/>
        <v/>
      </c>
      <c r="B875" s="22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1" t="str">
        <f>IF($A875&lt;&gt;"",MAXIFS(Token!$C:$C,Token!$A:$A,$D875),)</f>
        <v/>
      </c>
    </row>
    <row r="876">
      <c r="A876" s="26" t="str">
        <f t="shared" si="5"/>
        <v/>
      </c>
      <c r="B876" s="22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1" t="str">
        <f>IF($A876&lt;&gt;"",MAXIFS(Token!$C:$C,Token!$A:$A,$D876),)</f>
        <v/>
      </c>
    </row>
    <row r="877">
      <c r="A877" s="26" t="str">
        <f t="shared" si="5"/>
        <v/>
      </c>
      <c r="B877" s="22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1" t="str">
        <f>IF($A877&lt;&gt;"",MAXIFS(Token!$C:$C,Token!$A:$A,$D877),)</f>
        <v/>
      </c>
    </row>
    <row r="878">
      <c r="A878" s="26" t="str">
        <f t="shared" si="5"/>
        <v/>
      </c>
      <c r="B878" s="22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1" t="str">
        <f>IF($A878&lt;&gt;"",MAXIFS(Token!$C:$C,Token!$A:$A,$D878),)</f>
        <v/>
      </c>
    </row>
    <row r="879">
      <c r="A879" s="26" t="str">
        <f t="shared" si="5"/>
        <v/>
      </c>
      <c r="B879" s="22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1" t="str">
        <f>IF($A879&lt;&gt;"",MAXIFS(Token!$C:$C,Token!$A:$A,$D879),)</f>
        <v/>
      </c>
    </row>
    <row r="880">
      <c r="A880" s="26" t="str">
        <f t="shared" si="5"/>
        <v/>
      </c>
      <c r="B880" s="22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1" t="str">
        <f>IF($A880&lt;&gt;"",MAXIFS(Token!$C:$C,Token!$A:$A,$D880),)</f>
        <v/>
      </c>
    </row>
    <row r="881">
      <c r="A881" s="26" t="str">
        <f t="shared" si="5"/>
        <v/>
      </c>
      <c r="B881" s="22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1" t="str">
        <f>IF($A881&lt;&gt;"",MAXIFS(Token!$C:$C,Token!$A:$A,$D881),)</f>
        <v/>
      </c>
    </row>
    <row r="882">
      <c r="A882" s="26" t="str">
        <f t="shared" si="5"/>
        <v/>
      </c>
      <c r="B882" s="22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1" t="str">
        <f>IF($A882&lt;&gt;"",MAXIFS(Token!$C:$C,Token!$A:$A,$D882),)</f>
        <v/>
      </c>
    </row>
    <row r="883">
      <c r="A883" s="26" t="str">
        <f t="shared" si="5"/>
        <v/>
      </c>
      <c r="B883" s="22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1" t="str">
        <f>IF($A883&lt;&gt;"",MAXIFS(Token!$C:$C,Token!$A:$A,$D883),)</f>
        <v/>
      </c>
    </row>
    <row r="884">
      <c r="A884" s="26" t="str">
        <f t="shared" si="5"/>
        <v/>
      </c>
      <c r="B884" s="22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1" t="str">
        <f>IF($A884&lt;&gt;"",MAXIFS(Token!$C:$C,Token!$A:$A,$D884),)</f>
        <v/>
      </c>
    </row>
    <row r="885">
      <c r="A885" s="26" t="str">
        <f t="shared" si="5"/>
        <v/>
      </c>
      <c r="B885" s="22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1" t="str">
        <f>IF($A885&lt;&gt;"",MAXIFS(Token!$C:$C,Token!$A:$A,$D885),)</f>
        <v/>
      </c>
    </row>
    <row r="886">
      <c r="A886" s="26" t="str">
        <f t="shared" si="5"/>
        <v/>
      </c>
      <c r="B886" s="22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1" t="str">
        <f>IF($A886&lt;&gt;"",MAXIFS(Token!$C:$C,Token!$A:$A,$D886),)</f>
        <v/>
      </c>
    </row>
    <row r="887">
      <c r="A887" s="26" t="str">
        <f t="shared" si="5"/>
        <v/>
      </c>
      <c r="B887" s="22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1" t="str">
        <f>IF($A887&lt;&gt;"",MAXIFS(Token!$C:$C,Token!$A:$A,$D887),)</f>
        <v/>
      </c>
    </row>
    <row r="888">
      <c r="A888" s="26" t="str">
        <f t="shared" si="5"/>
        <v/>
      </c>
      <c r="B888" s="22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1" t="str">
        <f>IF($A888&lt;&gt;"",MAXIFS(Token!$C:$C,Token!$A:$A,$D888),)</f>
        <v/>
      </c>
    </row>
    <row r="889">
      <c r="A889" s="26" t="str">
        <f t="shared" si="5"/>
        <v/>
      </c>
      <c r="B889" s="22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1" t="str">
        <f>IF($A889&lt;&gt;"",MAXIFS(Token!$C:$C,Token!$A:$A,$D889),)</f>
        <v/>
      </c>
    </row>
    <row r="890">
      <c r="A890" s="26" t="str">
        <f t="shared" si="5"/>
        <v/>
      </c>
      <c r="B890" s="22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1" t="str">
        <f>IF($A890&lt;&gt;"",MAXIFS(Token!$C:$C,Token!$A:$A,$D890),)</f>
        <v/>
      </c>
    </row>
    <row r="891">
      <c r="A891" s="26" t="str">
        <f t="shared" si="5"/>
        <v/>
      </c>
      <c r="B891" s="22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1" t="str">
        <f>IF($A891&lt;&gt;"",MAXIFS(Token!$C:$C,Token!$A:$A,$D891),)</f>
        <v/>
      </c>
    </row>
    <row r="892">
      <c r="A892" s="26" t="str">
        <f t="shared" si="5"/>
        <v/>
      </c>
      <c r="B892" s="22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1" t="str">
        <f>IF($A892&lt;&gt;"",MAXIFS(Token!$C:$C,Token!$A:$A,$D892),)</f>
        <v/>
      </c>
    </row>
    <row r="893">
      <c r="A893" s="26" t="str">
        <f t="shared" si="5"/>
        <v/>
      </c>
      <c r="B893" s="22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1" t="str">
        <f>IF($A893&lt;&gt;"",MAXIFS(Token!$C:$C,Token!$A:$A,$D893),)</f>
        <v/>
      </c>
    </row>
    <row r="894">
      <c r="A894" s="26" t="str">
        <f t="shared" si="5"/>
        <v/>
      </c>
      <c r="B894" s="22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1" t="str">
        <f>IF($A894&lt;&gt;"",MAXIFS(Token!$C:$C,Token!$A:$A,$D894),)</f>
        <v/>
      </c>
    </row>
    <row r="895">
      <c r="A895" s="26" t="str">
        <f t="shared" si="5"/>
        <v/>
      </c>
      <c r="B895" s="22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1" t="str">
        <f>IF($A895&lt;&gt;"",MAXIFS(Token!$C:$C,Token!$A:$A,$D895),)</f>
        <v/>
      </c>
    </row>
    <row r="896">
      <c r="A896" s="26" t="str">
        <f t="shared" si="5"/>
        <v/>
      </c>
      <c r="B896" s="22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1" t="str">
        <f>IF($A896&lt;&gt;"",MAXIFS(Token!$C:$C,Token!$A:$A,$D896),)</f>
        <v/>
      </c>
    </row>
    <row r="897">
      <c r="A897" s="26" t="str">
        <f t="shared" si="5"/>
        <v/>
      </c>
      <c r="B897" s="22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1" t="str">
        <f>IF($A897&lt;&gt;"",MAXIFS(Token!$C:$C,Token!$A:$A,$D897),)</f>
        <v/>
      </c>
    </row>
    <row r="898">
      <c r="A898" s="26" t="str">
        <f t="shared" si="5"/>
        <v/>
      </c>
      <c r="B898" s="22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1" t="str">
        <f>IF($A898&lt;&gt;"",MAXIFS(Token!$C:$C,Token!$A:$A,$D898),)</f>
        <v/>
      </c>
    </row>
    <row r="899">
      <c r="A899" s="26" t="str">
        <f t="shared" si="5"/>
        <v/>
      </c>
      <c r="B899" s="22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1" t="str">
        <f>IF($A899&lt;&gt;"",MAXIFS(Token!$C:$C,Token!$A:$A,$D899),)</f>
        <v/>
      </c>
    </row>
    <row r="900">
      <c r="A900" s="26" t="str">
        <f t="shared" si="5"/>
        <v/>
      </c>
      <c r="B900" s="22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1" t="str">
        <f>IF($A900&lt;&gt;"",MAXIFS(Token!$C:$C,Token!$A:$A,$D900),)</f>
        <v/>
      </c>
    </row>
    <row r="901">
      <c r="A901" s="26" t="str">
        <f t="shared" si="5"/>
        <v/>
      </c>
      <c r="B901" s="22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1" t="str">
        <f>IF($A901&lt;&gt;"",MAXIFS(Token!$C:$C,Token!$A:$A,$D901),)</f>
        <v/>
      </c>
    </row>
    <row r="902">
      <c r="A902" s="26" t="str">
        <f t="shared" si="5"/>
        <v/>
      </c>
      <c r="B902" s="22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1" t="str">
        <f>IF($A902&lt;&gt;"",MAXIFS(Token!$C:$C,Token!$A:$A,$D902),)</f>
        <v/>
      </c>
    </row>
    <row r="903">
      <c r="A903" s="26" t="str">
        <f t="shared" si="5"/>
        <v/>
      </c>
      <c r="B903" s="22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1" t="str">
        <f>IF($A903&lt;&gt;"",MAXIFS(Token!$C:$C,Token!$A:$A,$D903),)</f>
        <v/>
      </c>
    </row>
    <row r="904">
      <c r="A904" s="26" t="str">
        <f t="shared" si="5"/>
        <v/>
      </c>
      <c r="B904" s="22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1" t="str">
        <f>IF($A904&lt;&gt;"",MAXIFS(Token!$C:$C,Token!$A:$A,$D904),)</f>
        <v/>
      </c>
    </row>
    <row r="905">
      <c r="A905" s="26" t="str">
        <f t="shared" si="5"/>
        <v/>
      </c>
      <c r="B905" s="22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1" t="str">
        <f>IF($A905&lt;&gt;"",MAXIFS(Token!$C:$C,Token!$A:$A,$D905),)</f>
        <v/>
      </c>
    </row>
    <row r="906">
      <c r="A906" s="26" t="str">
        <f t="shared" si="5"/>
        <v/>
      </c>
      <c r="B906" s="22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1" t="str">
        <f>IF($A906&lt;&gt;"",MAXIFS(Token!$C:$C,Token!$A:$A,$D906),)</f>
        <v/>
      </c>
    </row>
    <row r="907">
      <c r="A907" s="26" t="str">
        <f t="shared" si="5"/>
        <v/>
      </c>
      <c r="B907" s="22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1" t="str">
        <f>IF($A907&lt;&gt;"",MAXIFS(Token!$C:$C,Token!$A:$A,$D907),)</f>
        <v/>
      </c>
    </row>
    <row r="908">
      <c r="A908" s="26" t="str">
        <f t="shared" si="5"/>
        <v/>
      </c>
      <c r="B908" s="22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1" t="str">
        <f>IF($A908&lt;&gt;"",MAXIFS(Token!$C:$C,Token!$A:$A,$D908),)</f>
        <v/>
      </c>
    </row>
    <row r="909">
      <c r="A909" s="26" t="str">
        <f t="shared" si="5"/>
        <v/>
      </c>
      <c r="B909" s="22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1" t="str">
        <f>IF($A909&lt;&gt;"",MAXIFS(Token!$C:$C,Token!$A:$A,$D909),)</f>
        <v/>
      </c>
    </row>
    <row r="910">
      <c r="A910" s="26" t="str">
        <f t="shared" si="5"/>
        <v/>
      </c>
      <c r="B910" s="22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1" t="str">
        <f>IF($A910&lt;&gt;"",MAXIFS(Token!$C:$C,Token!$A:$A,$D910),)</f>
        <v/>
      </c>
    </row>
    <row r="911">
      <c r="A911" s="26" t="str">
        <f t="shared" si="5"/>
        <v/>
      </c>
      <c r="B911" s="22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1" t="str">
        <f>IF($A911&lt;&gt;"",MAXIFS(Token!$C:$C,Token!$A:$A,$D911),)</f>
        <v/>
      </c>
    </row>
    <row r="912">
      <c r="A912" s="26" t="str">
        <f t="shared" si="5"/>
        <v/>
      </c>
      <c r="B912" s="22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1" t="str">
        <f>IF($A912&lt;&gt;"",MAXIFS(Token!$C:$C,Token!$A:$A,$D912),)</f>
        <v/>
      </c>
    </row>
    <row r="913">
      <c r="A913" s="26" t="str">
        <f t="shared" si="5"/>
        <v/>
      </c>
      <c r="B913" s="22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1" t="str">
        <f>IF($A913&lt;&gt;"",MAXIFS(Token!$C:$C,Token!$A:$A,$D913),)</f>
        <v/>
      </c>
    </row>
    <row r="914">
      <c r="A914" s="26" t="str">
        <f t="shared" si="5"/>
        <v/>
      </c>
      <c r="B914" s="22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1" t="str">
        <f>IF($A914&lt;&gt;"",MAXIFS(Token!$C:$C,Token!$A:$A,$D914),)</f>
        <v/>
      </c>
    </row>
    <row r="915">
      <c r="A915" s="26" t="str">
        <f t="shared" si="5"/>
        <v/>
      </c>
      <c r="B915" s="22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1" t="str">
        <f>IF($A915&lt;&gt;"",MAXIFS(Token!$C:$C,Token!$A:$A,$D915),)</f>
        <v/>
      </c>
    </row>
    <row r="916">
      <c r="A916" s="26" t="str">
        <f t="shared" si="5"/>
        <v/>
      </c>
      <c r="B916" s="22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1" t="str">
        <f>IF($A916&lt;&gt;"",MAXIFS(Token!$C:$C,Token!$A:$A,$D916),)</f>
        <v/>
      </c>
    </row>
    <row r="917">
      <c r="A917" s="26" t="str">
        <f t="shared" si="5"/>
        <v/>
      </c>
      <c r="B917" s="22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1" t="str">
        <f>IF($A917&lt;&gt;"",MAXIFS(Token!$C:$C,Token!$A:$A,$D917),)</f>
        <v/>
      </c>
    </row>
    <row r="918">
      <c r="A918" s="26" t="str">
        <f t="shared" si="5"/>
        <v/>
      </c>
      <c r="B918" s="22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1" t="str">
        <f>IF($A918&lt;&gt;"",MAXIFS(Token!$C:$C,Token!$A:$A,$D918),)</f>
        <v/>
      </c>
    </row>
    <row r="919">
      <c r="A919" s="26" t="str">
        <f t="shared" si="5"/>
        <v/>
      </c>
      <c r="B919" s="22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1" t="str">
        <f>IF($A919&lt;&gt;"",MAXIFS(Token!$C:$C,Token!$A:$A,$D919),)</f>
        <v/>
      </c>
    </row>
    <row r="920">
      <c r="A920" s="26" t="str">
        <f t="shared" si="5"/>
        <v/>
      </c>
      <c r="B920" s="22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1" t="str">
        <f>IF($A920&lt;&gt;"",MAXIFS(Token!$C:$C,Token!$A:$A,$D920),)</f>
        <v/>
      </c>
    </row>
    <row r="921">
      <c r="A921" s="26" t="str">
        <f t="shared" si="5"/>
        <v/>
      </c>
      <c r="B921" s="22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1" t="str">
        <f>IF($A921&lt;&gt;"",MAXIFS(Token!$C:$C,Token!$A:$A,$D921),)</f>
        <v/>
      </c>
    </row>
    <row r="922">
      <c r="A922" s="26" t="str">
        <f t="shared" si="5"/>
        <v/>
      </c>
      <c r="B922" s="22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1" t="str">
        <f>IF($A922&lt;&gt;"",MAXIFS(Token!$C:$C,Token!$A:$A,$D922),)</f>
        <v/>
      </c>
    </row>
    <row r="923">
      <c r="A923" s="26" t="str">
        <f t="shared" si="5"/>
        <v/>
      </c>
      <c r="B923" s="22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1" t="str">
        <f>IF($A923&lt;&gt;"",MAXIFS(Token!$C:$C,Token!$A:$A,$D923),)</f>
        <v/>
      </c>
    </row>
    <row r="924">
      <c r="A924" s="26" t="str">
        <f t="shared" si="5"/>
        <v/>
      </c>
      <c r="B924" s="22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1" t="str">
        <f>IF($A924&lt;&gt;"",MAXIFS(Token!$C:$C,Token!$A:$A,$D924),)</f>
        <v/>
      </c>
    </row>
    <row r="925">
      <c r="A925" s="26" t="str">
        <f t="shared" si="5"/>
        <v/>
      </c>
      <c r="B925" s="22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1" t="str">
        <f>IF($A925&lt;&gt;"",MAXIFS(Token!$C:$C,Token!$A:$A,$D925),)</f>
        <v/>
      </c>
    </row>
    <row r="926">
      <c r="A926" s="26" t="str">
        <f t="shared" si="5"/>
        <v/>
      </c>
      <c r="B926" s="22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1" t="str">
        <f>IF($A926&lt;&gt;"",MAXIFS(Token!$C:$C,Token!$A:$A,$D926),)</f>
        <v/>
      </c>
    </row>
    <row r="927">
      <c r="A927" s="26" t="str">
        <f t="shared" si="5"/>
        <v/>
      </c>
      <c r="B927" s="22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1" t="str">
        <f>IF($A927&lt;&gt;"",MAXIFS(Token!$C:$C,Token!$A:$A,$D927),)</f>
        <v/>
      </c>
    </row>
    <row r="928">
      <c r="A928" s="26" t="str">
        <f t="shared" si="5"/>
        <v/>
      </c>
      <c r="B928" s="22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1" t="str">
        <f>IF($A928&lt;&gt;"",MAXIFS(Token!$C:$C,Token!$A:$A,$D928),)</f>
        <v/>
      </c>
    </row>
    <row r="929">
      <c r="A929" s="26" t="str">
        <f t="shared" si="5"/>
        <v/>
      </c>
      <c r="B929" s="22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1" t="str">
        <f>IF($A929&lt;&gt;"",MAXIFS(Token!$C:$C,Token!$A:$A,$D929),)</f>
        <v/>
      </c>
    </row>
    <row r="930">
      <c r="A930" s="26" t="str">
        <f t="shared" si="5"/>
        <v/>
      </c>
      <c r="B930" s="22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1" t="str">
        <f>IF($A930&lt;&gt;"",MAXIFS(Token!$C:$C,Token!$A:$A,$D930),)</f>
        <v/>
      </c>
    </row>
    <row r="931">
      <c r="A931" s="26" t="str">
        <f t="shared" si="5"/>
        <v/>
      </c>
      <c r="B931" s="22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1" t="str">
        <f>IF($A931&lt;&gt;"",MAXIFS(Token!$C:$C,Token!$A:$A,$D931),)</f>
        <v/>
      </c>
    </row>
    <row r="932">
      <c r="A932" s="26" t="str">
        <f t="shared" si="5"/>
        <v/>
      </c>
      <c r="B932" s="22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1" t="str">
        <f>IF($A932&lt;&gt;"",MAXIFS(Token!$C:$C,Token!$A:$A,$D932),)</f>
        <v/>
      </c>
    </row>
    <row r="933">
      <c r="A933" s="26" t="str">
        <f t="shared" si="5"/>
        <v/>
      </c>
      <c r="B933" s="22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1" t="str">
        <f>IF($A933&lt;&gt;"",MAXIFS(Token!$C:$C,Token!$A:$A,$D933),)</f>
        <v/>
      </c>
    </row>
    <row r="934">
      <c r="A934" s="26" t="str">
        <f t="shared" si="5"/>
        <v/>
      </c>
      <c r="B934" s="22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1" t="str">
        <f>IF($A934&lt;&gt;"",MAXIFS(Token!$C:$C,Token!$A:$A,$D934),)</f>
        <v/>
      </c>
    </row>
    <row r="935">
      <c r="A935" s="26" t="str">
        <f t="shared" si="5"/>
        <v/>
      </c>
      <c r="B935" s="22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1" t="str">
        <f>IF($A935&lt;&gt;"",MAXIFS(Token!$C:$C,Token!$A:$A,$D935),)</f>
        <v/>
      </c>
    </row>
    <row r="936">
      <c r="A936" s="26" t="str">
        <f t="shared" si="5"/>
        <v/>
      </c>
      <c r="B936" s="22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1" t="str">
        <f>IF($A936&lt;&gt;"",MAXIFS(Token!$C:$C,Token!$A:$A,$D936),)</f>
        <v/>
      </c>
    </row>
    <row r="937">
      <c r="A937" s="26" t="str">
        <f t="shared" si="5"/>
        <v/>
      </c>
      <c r="B937" s="22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1" t="str">
        <f>IF($A937&lt;&gt;"",MAXIFS(Token!$C:$C,Token!$A:$A,$D937),)</f>
        <v/>
      </c>
    </row>
    <row r="938">
      <c r="A938" s="26" t="str">
        <f t="shared" si="5"/>
        <v/>
      </c>
      <c r="B938" s="22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1" t="str">
        <f>IF($A938&lt;&gt;"",MAXIFS(Token!$C:$C,Token!$A:$A,$D938),)</f>
        <v/>
      </c>
    </row>
    <row r="939">
      <c r="A939" s="26" t="str">
        <f t="shared" si="5"/>
        <v/>
      </c>
      <c r="B939" s="22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1" t="str">
        <f>IF($A939&lt;&gt;"",MAXIFS(Token!$C:$C,Token!$A:$A,$D939),)</f>
        <v/>
      </c>
    </row>
    <row r="940">
      <c r="A940" s="26" t="str">
        <f t="shared" si="5"/>
        <v/>
      </c>
      <c r="B940" s="22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1" t="str">
        <f>IF($A940&lt;&gt;"",MAXIFS(Token!$C:$C,Token!$A:$A,$D940),)</f>
        <v/>
      </c>
    </row>
    <row r="941">
      <c r="A941" s="26" t="str">
        <f t="shared" si="5"/>
        <v/>
      </c>
      <c r="B941" s="22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1" t="str">
        <f>IF($A941&lt;&gt;"",MAXIFS(Token!$C:$C,Token!$A:$A,$D941),)</f>
        <v/>
      </c>
    </row>
    <row r="942">
      <c r="A942" s="26" t="str">
        <f t="shared" si="5"/>
        <v/>
      </c>
      <c r="B942" s="22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1" t="str">
        <f>IF($A942&lt;&gt;"",MAXIFS(Token!$C:$C,Token!$A:$A,$D942),)</f>
        <v/>
      </c>
    </row>
    <row r="943">
      <c r="A943" s="26" t="str">
        <f t="shared" si="5"/>
        <v/>
      </c>
      <c r="B943" s="22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1" t="str">
        <f>IF($A943&lt;&gt;"",MAXIFS(Token!$C:$C,Token!$A:$A,$D943),)</f>
        <v/>
      </c>
    </row>
    <row r="944">
      <c r="A944" s="26" t="str">
        <f t="shared" si="5"/>
        <v/>
      </c>
      <c r="B944" s="22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1" t="str">
        <f>IF($A944&lt;&gt;"",MAXIFS(Token!$C:$C,Token!$A:$A,$D944),)</f>
        <v/>
      </c>
    </row>
    <row r="945">
      <c r="A945" s="26" t="str">
        <f t="shared" si="5"/>
        <v/>
      </c>
      <c r="B945" s="22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1" t="str">
        <f>IF($A945&lt;&gt;"",MAXIFS(Token!$C:$C,Token!$A:$A,$D945),)</f>
        <v/>
      </c>
    </row>
    <row r="946">
      <c r="A946" s="26" t="str">
        <f t="shared" si="5"/>
        <v/>
      </c>
      <c r="B946" s="22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1" t="str">
        <f>IF($A946&lt;&gt;"",MAXIFS(Token!$C:$C,Token!$A:$A,$D946),)</f>
        <v/>
      </c>
    </row>
    <row r="947">
      <c r="A947" s="26" t="str">
        <f t="shared" si="5"/>
        <v/>
      </c>
      <c r="B947" s="22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1" t="str">
        <f>IF($A947&lt;&gt;"",MAXIFS(Token!$C:$C,Token!$A:$A,$D947),)</f>
        <v/>
      </c>
    </row>
    <row r="948">
      <c r="A948" s="26" t="str">
        <f t="shared" si="5"/>
        <v/>
      </c>
      <c r="B948" s="22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1" t="str">
        <f>IF($A948&lt;&gt;"",MAXIFS(Token!$C:$C,Token!$A:$A,$D948),)</f>
        <v/>
      </c>
    </row>
    <row r="949">
      <c r="A949" s="26" t="str">
        <f t="shared" si="5"/>
        <v/>
      </c>
      <c r="B949" s="22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1" t="str">
        <f>IF($A949&lt;&gt;"",MAXIFS(Token!$C:$C,Token!$A:$A,$D949),)</f>
        <v/>
      </c>
    </row>
    <row r="950">
      <c r="A950" s="26" t="str">
        <f t="shared" si="5"/>
        <v/>
      </c>
      <c r="B950" s="22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1" t="str">
        <f>IF($A950&lt;&gt;"",MAXIFS(Token!$C:$C,Token!$A:$A,$D950),)</f>
        <v/>
      </c>
    </row>
    <row r="951">
      <c r="A951" s="26" t="str">
        <f t="shared" si="5"/>
        <v/>
      </c>
      <c r="B951" s="22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1" t="str">
        <f>IF($A951&lt;&gt;"",MAXIFS(Token!$C:$C,Token!$A:$A,$D951),)</f>
        <v/>
      </c>
    </row>
    <row r="952">
      <c r="A952" s="26" t="str">
        <f t="shared" si="5"/>
        <v/>
      </c>
      <c r="B952" s="22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1" t="str">
        <f>IF($A952&lt;&gt;"",MAXIFS(Token!$C:$C,Token!$A:$A,$D952),)</f>
        <v/>
      </c>
    </row>
    <row r="953">
      <c r="A953" s="26" t="str">
        <f t="shared" si="5"/>
        <v/>
      </c>
      <c r="B953" s="22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1" t="str">
        <f>IF($A953&lt;&gt;"",MAXIFS(Token!$C:$C,Token!$A:$A,$D953),)</f>
        <v/>
      </c>
    </row>
    <row r="954">
      <c r="A954" s="26" t="str">
        <f t="shared" si="5"/>
        <v/>
      </c>
      <c r="B954" s="22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1" t="str">
        <f>IF($A954&lt;&gt;"",MAXIFS(Token!$C:$C,Token!$A:$A,$D954),)</f>
        <v/>
      </c>
    </row>
    <row r="955">
      <c r="A955" s="26" t="str">
        <f t="shared" si="5"/>
        <v/>
      </c>
      <c r="B955" s="22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1" t="str">
        <f>IF($A955&lt;&gt;"",MAXIFS(Token!$C:$C,Token!$A:$A,$D955),)</f>
        <v/>
      </c>
    </row>
    <row r="956">
      <c r="A956" s="26" t="str">
        <f t="shared" si="5"/>
        <v/>
      </c>
      <c r="B956" s="22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1" t="str">
        <f>IF($A956&lt;&gt;"",MAXIFS(Token!$C:$C,Token!$A:$A,$D956),)</f>
        <v/>
      </c>
    </row>
    <row r="957">
      <c r="A957" s="26" t="str">
        <f t="shared" si="5"/>
        <v/>
      </c>
      <c r="B957" s="22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1" t="str">
        <f>IF($A957&lt;&gt;"",MAXIFS(Token!$C:$C,Token!$A:$A,$D957),)</f>
        <v/>
      </c>
    </row>
    <row r="958">
      <c r="A958" s="26" t="str">
        <f t="shared" si="5"/>
        <v/>
      </c>
      <c r="B958" s="22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1" t="str">
        <f>IF($A958&lt;&gt;"",MAXIFS(Token!$C:$C,Token!$A:$A,$D958),)</f>
        <v/>
      </c>
    </row>
    <row r="959">
      <c r="A959" s="26" t="str">
        <f t="shared" si="5"/>
        <v/>
      </c>
      <c r="B959" s="22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1" t="str">
        <f>IF($A959&lt;&gt;"",MAXIFS(Token!$C:$C,Token!$A:$A,$D959),)</f>
        <v/>
      </c>
    </row>
    <row r="960">
      <c r="A960" s="26" t="str">
        <f t="shared" si="5"/>
        <v/>
      </c>
      <c r="B960" s="22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1" t="str">
        <f>IF($A960&lt;&gt;"",MAXIFS(Token!$C:$C,Token!$A:$A,$D960),)</f>
        <v/>
      </c>
    </row>
    <row r="961">
      <c r="A961" s="26" t="str">
        <f t="shared" si="5"/>
        <v/>
      </c>
      <c r="B961" s="22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1" t="str">
        <f>IF($A961&lt;&gt;"",MAXIFS(Token!$C:$C,Token!$A:$A,$D961),)</f>
        <v/>
      </c>
    </row>
    <row r="962">
      <c r="A962" s="26" t="str">
        <f t="shared" si="5"/>
        <v/>
      </c>
      <c r="B962" s="22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1" t="str">
        <f>IF($A962&lt;&gt;"",MAXIFS(Token!$C:$C,Token!$A:$A,$D962),)</f>
        <v/>
      </c>
    </row>
    <row r="963">
      <c r="A963" s="26" t="str">
        <f t="shared" si="5"/>
        <v/>
      </c>
      <c r="B963" s="22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1" t="str">
        <f>IF($A963&lt;&gt;"",MAXIFS(Token!$C:$C,Token!$A:$A,$D963),)</f>
        <v/>
      </c>
    </row>
    <row r="964">
      <c r="A964" s="26" t="str">
        <f t="shared" si="5"/>
        <v/>
      </c>
      <c r="B964" s="22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1" t="str">
        <f>IF($A964&lt;&gt;"",MAXIFS(Token!$C:$C,Token!$A:$A,$D964),)</f>
        <v/>
      </c>
    </row>
    <row r="965">
      <c r="A965" s="26" t="str">
        <f t="shared" si="5"/>
        <v/>
      </c>
      <c r="B965" s="22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1" t="str">
        <f>IF($A965&lt;&gt;"",MAXIFS(Token!$C:$C,Token!$A:$A,$D965),)</f>
        <v/>
      </c>
    </row>
    <row r="966">
      <c r="A966" s="26" t="str">
        <f t="shared" si="5"/>
        <v/>
      </c>
      <c r="B966" s="22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1" t="str">
        <f>IF($A966&lt;&gt;"",MAXIFS(Token!$C:$C,Token!$A:$A,$D966),)</f>
        <v/>
      </c>
    </row>
    <row r="967">
      <c r="A967" s="26" t="str">
        <f t="shared" si="5"/>
        <v/>
      </c>
      <c r="B967" s="22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1" t="str">
        <f>IF($A967&lt;&gt;"",MAXIFS(Token!$C:$C,Token!$A:$A,$D967),)</f>
        <v/>
      </c>
    </row>
    <row r="968">
      <c r="A968" s="26" t="str">
        <f t="shared" si="5"/>
        <v/>
      </c>
      <c r="B968" s="22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1" t="str">
        <f>IF($A968&lt;&gt;"",MAXIFS(Token!$C:$C,Token!$A:$A,$D968),)</f>
        <v/>
      </c>
    </row>
    <row r="969">
      <c r="A969" s="26" t="str">
        <f t="shared" si="5"/>
        <v/>
      </c>
      <c r="B969" s="22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1" t="str">
        <f>IF($A969&lt;&gt;"",MAXIFS(Token!$C:$C,Token!$A:$A,$D969),)</f>
        <v/>
      </c>
    </row>
    <row r="970">
      <c r="A970" s="26" t="str">
        <f t="shared" si="5"/>
        <v/>
      </c>
      <c r="B970" s="22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1" t="str">
        <f>IF($A970&lt;&gt;"",MAXIFS(Token!$C:$C,Token!$A:$A,$D970),)</f>
        <v/>
      </c>
    </row>
    <row r="971">
      <c r="A971" s="26" t="str">
        <f t="shared" si="5"/>
        <v/>
      </c>
      <c r="B971" s="22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1" t="str">
        <f>IF($A971&lt;&gt;"",MAXIFS(Token!$C:$C,Token!$A:$A,$D971),)</f>
        <v/>
      </c>
    </row>
    <row r="972">
      <c r="A972" s="26" t="str">
        <f t="shared" si="5"/>
        <v/>
      </c>
      <c r="B972" s="22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1" t="str">
        <f>IF($A972&lt;&gt;"",MAXIFS(Token!$C:$C,Token!$A:$A,$D972),)</f>
        <v/>
      </c>
    </row>
    <row r="973">
      <c r="A973" s="26" t="str">
        <f t="shared" si="5"/>
        <v/>
      </c>
      <c r="B973" s="22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1" t="str">
        <f>IF($A973&lt;&gt;"",MAXIFS(Token!$C:$C,Token!$A:$A,$D973),)</f>
        <v/>
      </c>
    </row>
    <row r="974">
      <c r="A974" s="26" t="str">
        <f t="shared" si="5"/>
        <v/>
      </c>
      <c r="B974" s="22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1" t="str">
        <f>IF($A974&lt;&gt;"",MAXIFS(Token!$C:$C,Token!$A:$A,$D974),)</f>
        <v/>
      </c>
    </row>
    <row r="975">
      <c r="A975" s="26" t="str">
        <f t="shared" si="5"/>
        <v/>
      </c>
      <c r="B975" s="22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1" t="str">
        <f>IF($A975&lt;&gt;"",MAXIFS(Token!$C:$C,Token!$A:$A,$D975),)</f>
        <v/>
      </c>
    </row>
    <row r="976">
      <c r="A976" s="26" t="str">
        <f t="shared" si="5"/>
        <v/>
      </c>
      <c r="B976" s="22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1" t="str">
        <f>IF($A976&lt;&gt;"",MAXIFS(Token!$C:$C,Token!$A:$A,$D976),)</f>
        <v/>
      </c>
    </row>
    <row r="977">
      <c r="A977" s="26" t="str">
        <f t="shared" si="5"/>
        <v/>
      </c>
      <c r="B977" s="22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1" t="str">
        <f>IF($A977&lt;&gt;"",MAXIFS(Token!$C:$C,Token!$A:$A,$D977),)</f>
        <v/>
      </c>
    </row>
    <row r="978">
      <c r="A978" s="26" t="str">
        <f t="shared" si="5"/>
        <v/>
      </c>
      <c r="B978" s="22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1" t="str">
        <f>IF($A978&lt;&gt;"",MAXIFS(Token!$C:$C,Token!$A:$A,$D978),)</f>
        <v/>
      </c>
    </row>
    <row r="979">
      <c r="A979" s="26" t="str">
        <f t="shared" si="5"/>
        <v/>
      </c>
      <c r="B979" s="22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1" t="str">
        <f>IF($A979&lt;&gt;"",MAXIFS(Token!$C:$C,Token!$A:$A,$D979),)</f>
        <v/>
      </c>
    </row>
    <row r="980">
      <c r="A980" s="26" t="str">
        <f t="shared" si="5"/>
        <v/>
      </c>
      <c r="B980" s="22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1" t="str">
        <f>IF($A980&lt;&gt;"",MAXIFS(Token!$C:$C,Token!$A:$A,$D980),)</f>
        <v/>
      </c>
    </row>
    <row r="981">
      <c r="A981" s="26" t="str">
        <f t="shared" si="5"/>
        <v/>
      </c>
      <c r="B981" s="22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1" t="str">
        <f>IF($A981&lt;&gt;"",MAXIFS(Token!$C:$C,Token!$A:$A,$D981),)</f>
        <v/>
      </c>
    </row>
    <row r="982">
      <c r="A982" s="26" t="str">
        <f t="shared" si="5"/>
        <v/>
      </c>
      <c r="B982" s="22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1" t="str">
        <f>IF($A982&lt;&gt;"",MAXIFS(Token!$C:$C,Token!$A:$A,$D982),)</f>
        <v/>
      </c>
    </row>
    <row r="983">
      <c r="A983" s="26" t="str">
        <f t="shared" si="5"/>
        <v/>
      </c>
      <c r="B983" s="22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1" t="str">
        <f>IF($A983&lt;&gt;"",MAXIFS(Token!$C:$C,Token!$A:$A,$D983),)</f>
        <v/>
      </c>
    </row>
    <row r="984">
      <c r="A984" s="26" t="str">
        <f t="shared" si="5"/>
        <v/>
      </c>
      <c r="B984" s="22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1" t="str">
        <f>IF($A984&lt;&gt;"",MAXIFS(Token!$C:$C,Token!$A:$A,$D984),)</f>
        <v/>
      </c>
    </row>
    <row r="985">
      <c r="A985" s="26" t="str">
        <f t="shared" si="5"/>
        <v/>
      </c>
      <c r="B985" s="22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1" t="str">
        <f>IF($A985&lt;&gt;"",MAXIFS(Token!$C:$C,Token!$A:$A,$D985),)</f>
        <v/>
      </c>
    </row>
    <row r="986">
      <c r="A986" s="26" t="str">
        <f t="shared" si="5"/>
        <v/>
      </c>
      <c r="B986" s="22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1" t="str">
        <f>IF($A986&lt;&gt;"",MAXIFS(Token!$C:$C,Token!$A:$A,$D986),)</f>
        <v/>
      </c>
    </row>
    <row r="987">
      <c r="A987" s="26" t="str">
        <f t="shared" si="5"/>
        <v/>
      </c>
      <c r="B987" s="22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1" t="str">
        <f>IF($A987&lt;&gt;"",MAXIFS(Token!$C:$C,Token!$A:$A,$D987),)</f>
        <v/>
      </c>
    </row>
    <row r="988">
      <c r="A988" s="26" t="str">
        <f t="shared" si="5"/>
        <v/>
      </c>
      <c r="B988" s="22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1" t="str">
        <f>IF($A988&lt;&gt;"",MAXIFS(Token!$C:$C,Token!$A:$A,$D988),)</f>
        <v/>
      </c>
    </row>
    <row r="989">
      <c r="A989" s="26" t="str">
        <f t="shared" si="5"/>
        <v/>
      </c>
      <c r="B989" s="22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1" t="str">
        <f>IF($A989&lt;&gt;"",MAXIFS(Token!$C:$C,Token!$A:$A,$D989),)</f>
        <v/>
      </c>
    </row>
    <row r="990">
      <c r="A990" s="26" t="str">
        <f t="shared" si="5"/>
        <v/>
      </c>
      <c r="B990" s="22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1" t="str">
        <f>IF($A990&lt;&gt;"",MAXIFS(Token!$C:$C,Token!$A:$A,$D990),)</f>
        <v/>
      </c>
    </row>
    <row r="991">
      <c r="A991" s="26" t="str">
        <f t="shared" si="5"/>
        <v/>
      </c>
      <c r="B991" s="22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1" t="str">
        <f>IF($A991&lt;&gt;"",MAXIFS(Token!$C:$C,Token!$A:$A,$D991),)</f>
        <v/>
      </c>
    </row>
    <row r="992">
      <c r="A992" s="26" t="str">
        <f t="shared" si="5"/>
        <v/>
      </c>
      <c r="B992" s="22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1" t="str">
        <f>IF($A992&lt;&gt;"",MAXIFS(Token!$C:$C,Token!$A:$A,$D992),)</f>
        <v/>
      </c>
    </row>
    <row r="993">
      <c r="A993" s="26" t="str">
        <f t="shared" si="5"/>
        <v/>
      </c>
      <c r="B993" s="22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1" t="str">
        <f>IF($A993&lt;&gt;"",MAXIFS(Token!$C:$C,Token!$A:$A,$D993),)</f>
        <v/>
      </c>
    </row>
    <row r="994">
      <c r="A994" s="26" t="str">
        <f t="shared" si="5"/>
        <v/>
      </c>
      <c r="B994" s="22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1" t="str">
        <f>IF($A994&lt;&gt;"",MAXIFS(Token!$C:$C,Token!$A:$A,$D994),)</f>
        <v/>
      </c>
    </row>
    <row r="995">
      <c r="A995" s="26" t="str">
        <f t="shared" si="5"/>
        <v/>
      </c>
      <c r="B995" s="22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1" t="str">
        <f>IF($A995&lt;&gt;"",MAXIFS(Token!$C:$C,Token!$A:$A,$D995),)</f>
        <v/>
      </c>
    </row>
    <row r="996">
      <c r="A996" s="26" t="str">
        <f t="shared" si="5"/>
        <v/>
      </c>
      <c r="B996" s="22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1" t="str">
        <f>IF($A996&lt;&gt;"",MAXIFS(Token!$C:$C,Token!$A:$A,$D996),)</f>
        <v/>
      </c>
    </row>
    <row r="997">
      <c r="A997" s="26" t="str">
        <f t="shared" si="5"/>
        <v/>
      </c>
      <c r="B997" s="22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1" t="str">
        <f>IF($A997&lt;&gt;"",MAXIFS(Token!$C:$C,Token!$A:$A,$D997),)</f>
        <v/>
      </c>
    </row>
    <row r="998">
      <c r="A998" s="26" t="str">
        <f t="shared" si="5"/>
        <v/>
      </c>
      <c r="B998" s="22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1" t="str">
        <f>IF($A998&lt;&gt;"",MAXIFS(Token!$C:$C,Token!$A:$A,$D998),)</f>
        <v/>
      </c>
    </row>
    <row r="999">
      <c r="A999" s="26" t="str">
        <f t="shared" si="5"/>
        <v/>
      </c>
      <c r="B999" s="22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1" t="str">
        <f>IF($A999&lt;&gt;"",MAXIFS(Token!$C:$C,Token!$A:$A,$D999),)</f>
        <v/>
      </c>
    </row>
    <row r="1000">
      <c r="A1000" s="26" t="str">
        <f t="shared" si="5"/>
        <v/>
      </c>
      <c r="B1000" s="22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1" t="str">
        <f>IF($A1000&lt;&gt;"",MAXIFS(Token!$C:$C,Token!$A:$A,$D1000),)</f>
        <v/>
      </c>
    </row>
  </sheetData>
  <drawing r:id="rId2"/>
  <legacyDrawing r:id="rId3"/>
</worksheet>
</file>