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-37340" yWindow="20" windowWidth="14800" windowHeight="8020" activeTab="1"/>
  </bookViews>
  <sheets>
    <sheet name="BOM_12295_Lj" sheetId="1" r:id="rId1"/>
    <sheet name="BOM_update_LJ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N15" i="1"/>
  <c r="M15" i="1"/>
  <c r="O14" i="1"/>
  <c r="N14" i="1"/>
  <c r="M14" i="1"/>
  <c r="B14" i="1"/>
  <c r="N2" i="1"/>
  <c r="N3" i="1"/>
  <c r="N4" i="1"/>
  <c r="N5" i="1"/>
  <c r="N6" i="1"/>
  <c r="N7" i="1"/>
  <c r="N8" i="1"/>
  <c r="N9" i="1"/>
  <c r="N10" i="1"/>
  <c r="N12" i="1"/>
  <c r="O10" i="1"/>
  <c r="M10" i="1"/>
  <c r="L10" i="1"/>
  <c r="K10" i="1"/>
  <c r="J10" i="1"/>
  <c r="O9" i="1"/>
  <c r="M9" i="1"/>
  <c r="L9" i="1"/>
  <c r="K9" i="1"/>
  <c r="J9" i="1"/>
  <c r="O8" i="1"/>
  <c r="M8" i="1"/>
  <c r="L8" i="1"/>
  <c r="K8" i="1"/>
  <c r="J8" i="1"/>
  <c r="O7" i="1"/>
  <c r="M7" i="1"/>
  <c r="L7" i="1"/>
  <c r="K7" i="1"/>
  <c r="J7" i="1"/>
  <c r="O6" i="1"/>
  <c r="M6" i="1"/>
  <c r="L6" i="1"/>
  <c r="K6" i="1"/>
  <c r="J6" i="1"/>
  <c r="O5" i="1"/>
  <c r="M5" i="1"/>
  <c r="L5" i="1"/>
  <c r="K5" i="1"/>
  <c r="J5" i="1"/>
  <c r="O4" i="1"/>
  <c r="M4" i="1"/>
  <c r="L4" i="1"/>
  <c r="K4" i="1"/>
  <c r="J4" i="1"/>
  <c r="O3" i="1"/>
  <c r="M3" i="1"/>
  <c r="L3" i="1"/>
  <c r="K3" i="1"/>
  <c r="J3" i="1"/>
  <c r="O2" i="1"/>
  <c r="O12" i="1"/>
  <c r="M2" i="1"/>
  <c r="M12" i="1"/>
  <c r="L2" i="1"/>
  <c r="K2" i="1"/>
  <c r="J2" i="1"/>
  <c r="N13" i="1"/>
  <c r="N16" i="1"/>
  <c r="O13" i="1"/>
  <c r="O16" i="1"/>
  <c r="M13" i="1"/>
  <c r="M16" i="1"/>
</calcChain>
</file>

<file path=xl/sharedStrings.xml><?xml version="1.0" encoding="utf-8"?>
<sst xmlns="http://schemas.openxmlformats.org/spreadsheetml/2006/main" count="133" uniqueCount="49">
  <si>
    <t>Item#</t>
  </si>
  <si>
    <t>Qty</t>
  </si>
  <si>
    <t>mfg P/N</t>
  </si>
  <si>
    <t xml:space="preserve">vendor </t>
  </si>
  <si>
    <t>price</t>
  </si>
  <si>
    <t>part desc.</t>
  </si>
  <si>
    <t>price/board_100</t>
  </si>
  <si>
    <t>price/board_500</t>
  </si>
  <si>
    <t>price/board_1000</t>
  </si>
  <si>
    <t>MOQ</t>
  </si>
  <si>
    <t>Availability</t>
  </si>
  <si>
    <t>Comments_Lj</t>
  </si>
  <si>
    <t>Your Comments</t>
  </si>
  <si>
    <t xml:space="preserve">IC DRIVER DARL 8CH 50V.5A 18-SO     </t>
  </si>
  <si>
    <t xml:space="preserve">ULN2804AFWG(CELHACT-ND)      </t>
  </si>
  <si>
    <t>Digikey</t>
  </si>
  <si>
    <t>IC AVR MCU 16K 20MHZ 32TQFP</t>
  </si>
  <si>
    <t>ATMEGA168-20AU-ND</t>
  </si>
  <si>
    <t>17 POS PEEL-A-WAY SIP CONN.</t>
  </si>
  <si>
    <t>KSS017-85TG</t>
  </si>
  <si>
    <t xml:space="preserve">Adv. Interconn.     </t>
  </si>
  <si>
    <t>RES 0603 82 OHM 1/10W 1%</t>
  </si>
  <si>
    <t xml:space="preserve">P82.0HCT-ND                 </t>
  </si>
  <si>
    <t>RES 0603 10K OHM 1/10W 5%</t>
  </si>
  <si>
    <t>P10KGCT-ND</t>
  </si>
  <si>
    <t xml:space="preserve">CAP 0603 0.33 uF </t>
  </si>
  <si>
    <t xml:space="preserve">PCC2274CT-ND                </t>
  </si>
  <si>
    <t xml:space="preserve">CONN RIGHT-ANGLE, 8 POS, MALE       </t>
  </si>
  <si>
    <t xml:space="preserve">LTSHR-1-S                   </t>
  </si>
  <si>
    <t>MLE</t>
  </si>
  <si>
    <t xml:space="preserve">CONN RIGHT-ANGLE, 8 POS, FEMALE     </t>
  </si>
  <si>
    <t xml:space="preserve">SSHR-1-S                    </t>
  </si>
  <si>
    <t xml:space="preserve">CERAMIC RES 20 MHz                  </t>
  </si>
  <si>
    <t xml:space="preserve">490-1199-6-ND               </t>
  </si>
  <si>
    <t>Total</t>
  </si>
  <si>
    <t>Stock available is only 50. Please provide an alternative P/N.</t>
  </si>
  <si>
    <r>
      <t>Please provide the complete P/N referring from the link:</t>
    </r>
    <r>
      <rPr>
        <sz val="10"/>
        <color theme="3" tint="0.39997558519241921"/>
        <rFont val="Arial"/>
        <family val="2"/>
      </rPr>
      <t xml:space="preserve"> http://mlelectronics.com/wp-content/themes/majorLeague/images/_drawings/1/ltshr-1-s.pdf</t>
    </r>
  </si>
  <si>
    <r>
      <t xml:space="preserve">Please provide the complete P/N referring from the link: </t>
    </r>
    <r>
      <rPr>
        <sz val="10"/>
        <color theme="3" tint="0.39997558519241921"/>
        <rFont val="Arial"/>
        <family val="2"/>
      </rPr>
      <t xml:space="preserve"> http://mlelectronics.com/wp-content/themes/majorLeague/images/_drawings/1/sshr-1-s.pdf</t>
    </r>
  </si>
  <si>
    <t>33 POS PEEL-A-WAY SIP CONN.</t>
  </si>
  <si>
    <t>KSS033-85TG</t>
  </si>
  <si>
    <t xml:space="preserve">LTSHR-108-S-02-A-T </t>
  </si>
  <si>
    <t>Please provide the complete P/N referring from the link: http://mlelectronics.com/wp-content/themes/majorLeague/images/_drawings/1/ltshr-1-s.pdf</t>
  </si>
  <si>
    <t>SSHR-108-S-02-L-T</t>
  </si>
  <si>
    <t>Please provide the complete P/N referring from the link:  http://mlelectronics.com/wp-content/themes/majorLeague/images/_drawings/1/sshr-1-s.pdf</t>
  </si>
  <si>
    <t>Ref Des</t>
  </si>
  <si>
    <t>Already purchased</t>
  </si>
  <si>
    <t>8  POS PEEL-A-WAY SIP CONN.</t>
  </si>
  <si>
    <t>Custom</t>
  </si>
  <si>
    <t>price/board_1500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</si>
</sst>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 tint="0.3999755851924192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4F81BD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NumberFormat="1" applyAlignment="1">
      <alignment wrapText="1"/>
    </xf>
    <xf numFmtId="0" fontId="1" fillId="3" borderId="0" xfId="0" applyFont="1" applyFill="1" applyAlignment="1">
      <alignment wrapText="1"/>
    </xf>
    <xf numFmtId="0" fontId="4" fillId="5" borderId="0" xfId="0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C1" workbookViewId="0">
      <pane ySplit="1" topLeftCell="A8" activePane="bottomLeft" state="frozen"/>
      <selection pane="bottomLeft" activeCell="E13" sqref="E13"/>
    </sheetView>
  </sheetViews>
  <sheetFormatPr baseColWidth="10" defaultColWidth="8.83203125" defaultRowHeight="14" x14ac:dyDescent="0"/>
  <cols>
    <col min="1" max="1" width="5.6640625" style="10" customWidth="1"/>
    <col min="2" max="2" width="4.6640625" style="10" customWidth="1"/>
    <col min="3" max="3" width="33" style="10" customWidth="1"/>
    <col min="4" max="4" width="28.5" style="10" customWidth="1"/>
    <col min="5" max="5" width="14" style="10" customWidth="1"/>
    <col min="6" max="6" width="6" style="10" customWidth="1"/>
    <col min="7" max="12" width="8.83203125" style="10"/>
    <col min="13" max="14" width="11.5" style="10" customWidth="1"/>
    <col min="15" max="15" width="11.33203125" style="10" customWidth="1"/>
    <col min="16" max="16" width="11.5" style="10" customWidth="1"/>
    <col min="17" max="17" width="12.33203125" style="10" customWidth="1"/>
    <col min="18" max="18" width="31.83203125" style="10" customWidth="1"/>
    <col min="19" max="19" width="24.6640625" style="10" customWidth="1"/>
    <col min="20" max="20" width="13.5" style="10" customWidth="1"/>
    <col min="21" max="21" width="12.5" style="10" customWidth="1"/>
    <col min="22" max="256" width="8.83203125" style="10"/>
    <col min="257" max="257" width="5.6640625" style="10" customWidth="1"/>
    <col min="258" max="258" width="4.6640625" style="10" customWidth="1"/>
    <col min="259" max="259" width="33" style="10" customWidth="1"/>
    <col min="260" max="260" width="28.5" style="10" customWidth="1"/>
    <col min="261" max="261" width="14" style="10" customWidth="1"/>
    <col min="262" max="262" width="6" style="10" customWidth="1"/>
    <col min="263" max="268" width="8.83203125" style="10"/>
    <col min="269" max="270" width="11.5" style="10" customWidth="1"/>
    <col min="271" max="271" width="11.33203125" style="10" customWidth="1"/>
    <col min="272" max="272" width="11.5" style="10" customWidth="1"/>
    <col min="273" max="273" width="12.33203125" style="10" customWidth="1"/>
    <col min="274" max="274" width="31.83203125" style="10" customWidth="1"/>
    <col min="275" max="275" width="24.6640625" style="10" customWidth="1"/>
    <col min="276" max="276" width="13.5" style="10" customWidth="1"/>
    <col min="277" max="277" width="12.5" style="10" customWidth="1"/>
    <col min="278" max="512" width="8.83203125" style="10"/>
    <col min="513" max="513" width="5.6640625" style="10" customWidth="1"/>
    <col min="514" max="514" width="4.6640625" style="10" customWidth="1"/>
    <col min="515" max="515" width="33" style="10" customWidth="1"/>
    <col min="516" max="516" width="28.5" style="10" customWidth="1"/>
    <col min="517" max="517" width="14" style="10" customWidth="1"/>
    <col min="518" max="518" width="6" style="10" customWidth="1"/>
    <col min="519" max="524" width="8.83203125" style="10"/>
    <col min="525" max="526" width="11.5" style="10" customWidth="1"/>
    <col min="527" max="527" width="11.33203125" style="10" customWidth="1"/>
    <col min="528" max="528" width="11.5" style="10" customWidth="1"/>
    <col min="529" max="529" width="12.33203125" style="10" customWidth="1"/>
    <col min="530" max="530" width="31.83203125" style="10" customWidth="1"/>
    <col min="531" max="531" width="24.6640625" style="10" customWidth="1"/>
    <col min="532" max="532" width="13.5" style="10" customWidth="1"/>
    <col min="533" max="533" width="12.5" style="10" customWidth="1"/>
    <col min="534" max="768" width="8.83203125" style="10"/>
    <col min="769" max="769" width="5.6640625" style="10" customWidth="1"/>
    <col min="770" max="770" width="4.6640625" style="10" customWidth="1"/>
    <col min="771" max="771" width="33" style="10" customWidth="1"/>
    <col min="772" max="772" width="28.5" style="10" customWidth="1"/>
    <col min="773" max="773" width="14" style="10" customWidth="1"/>
    <col min="774" max="774" width="6" style="10" customWidth="1"/>
    <col min="775" max="780" width="8.83203125" style="10"/>
    <col min="781" max="782" width="11.5" style="10" customWidth="1"/>
    <col min="783" max="783" width="11.33203125" style="10" customWidth="1"/>
    <col min="784" max="784" width="11.5" style="10" customWidth="1"/>
    <col min="785" max="785" width="12.33203125" style="10" customWidth="1"/>
    <col min="786" max="786" width="31.83203125" style="10" customWidth="1"/>
    <col min="787" max="787" width="24.6640625" style="10" customWidth="1"/>
    <col min="788" max="788" width="13.5" style="10" customWidth="1"/>
    <col min="789" max="789" width="12.5" style="10" customWidth="1"/>
    <col min="790" max="1024" width="8.83203125" style="10"/>
    <col min="1025" max="1025" width="5.6640625" style="10" customWidth="1"/>
    <col min="1026" max="1026" width="4.6640625" style="10" customWidth="1"/>
    <col min="1027" max="1027" width="33" style="10" customWidth="1"/>
    <col min="1028" max="1028" width="28.5" style="10" customWidth="1"/>
    <col min="1029" max="1029" width="14" style="10" customWidth="1"/>
    <col min="1030" max="1030" width="6" style="10" customWidth="1"/>
    <col min="1031" max="1036" width="8.83203125" style="10"/>
    <col min="1037" max="1038" width="11.5" style="10" customWidth="1"/>
    <col min="1039" max="1039" width="11.33203125" style="10" customWidth="1"/>
    <col min="1040" max="1040" width="11.5" style="10" customWidth="1"/>
    <col min="1041" max="1041" width="12.33203125" style="10" customWidth="1"/>
    <col min="1042" max="1042" width="31.83203125" style="10" customWidth="1"/>
    <col min="1043" max="1043" width="24.6640625" style="10" customWidth="1"/>
    <col min="1044" max="1044" width="13.5" style="10" customWidth="1"/>
    <col min="1045" max="1045" width="12.5" style="10" customWidth="1"/>
    <col min="1046" max="1280" width="8.83203125" style="10"/>
    <col min="1281" max="1281" width="5.6640625" style="10" customWidth="1"/>
    <col min="1282" max="1282" width="4.6640625" style="10" customWidth="1"/>
    <col min="1283" max="1283" width="33" style="10" customWidth="1"/>
    <col min="1284" max="1284" width="28.5" style="10" customWidth="1"/>
    <col min="1285" max="1285" width="14" style="10" customWidth="1"/>
    <col min="1286" max="1286" width="6" style="10" customWidth="1"/>
    <col min="1287" max="1292" width="8.83203125" style="10"/>
    <col min="1293" max="1294" width="11.5" style="10" customWidth="1"/>
    <col min="1295" max="1295" width="11.33203125" style="10" customWidth="1"/>
    <col min="1296" max="1296" width="11.5" style="10" customWidth="1"/>
    <col min="1297" max="1297" width="12.33203125" style="10" customWidth="1"/>
    <col min="1298" max="1298" width="31.83203125" style="10" customWidth="1"/>
    <col min="1299" max="1299" width="24.6640625" style="10" customWidth="1"/>
    <col min="1300" max="1300" width="13.5" style="10" customWidth="1"/>
    <col min="1301" max="1301" width="12.5" style="10" customWidth="1"/>
    <col min="1302" max="1536" width="8.83203125" style="10"/>
    <col min="1537" max="1537" width="5.6640625" style="10" customWidth="1"/>
    <col min="1538" max="1538" width="4.6640625" style="10" customWidth="1"/>
    <col min="1539" max="1539" width="33" style="10" customWidth="1"/>
    <col min="1540" max="1540" width="28.5" style="10" customWidth="1"/>
    <col min="1541" max="1541" width="14" style="10" customWidth="1"/>
    <col min="1542" max="1542" width="6" style="10" customWidth="1"/>
    <col min="1543" max="1548" width="8.83203125" style="10"/>
    <col min="1549" max="1550" width="11.5" style="10" customWidth="1"/>
    <col min="1551" max="1551" width="11.33203125" style="10" customWidth="1"/>
    <col min="1552" max="1552" width="11.5" style="10" customWidth="1"/>
    <col min="1553" max="1553" width="12.33203125" style="10" customWidth="1"/>
    <col min="1554" max="1554" width="31.83203125" style="10" customWidth="1"/>
    <col min="1555" max="1555" width="24.6640625" style="10" customWidth="1"/>
    <col min="1556" max="1556" width="13.5" style="10" customWidth="1"/>
    <col min="1557" max="1557" width="12.5" style="10" customWidth="1"/>
    <col min="1558" max="1792" width="8.83203125" style="10"/>
    <col min="1793" max="1793" width="5.6640625" style="10" customWidth="1"/>
    <col min="1794" max="1794" width="4.6640625" style="10" customWidth="1"/>
    <col min="1795" max="1795" width="33" style="10" customWidth="1"/>
    <col min="1796" max="1796" width="28.5" style="10" customWidth="1"/>
    <col min="1797" max="1797" width="14" style="10" customWidth="1"/>
    <col min="1798" max="1798" width="6" style="10" customWidth="1"/>
    <col min="1799" max="1804" width="8.83203125" style="10"/>
    <col min="1805" max="1806" width="11.5" style="10" customWidth="1"/>
    <col min="1807" max="1807" width="11.33203125" style="10" customWidth="1"/>
    <col min="1808" max="1808" width="11.5" style="10" customWidth="1"/>
    <col min="1809" max="1809" width="12.33203125" style="10" customWidth="1"/>
    <col min="1810" max="1810" width="31.83203125" style="10" customWidth="1"/>
    <col min="1811" max="1811" width="24.6640625" style="10" customWidth="1"/>
    <col min="1812" max="1812" width="13.5" style="10" customWidth="1"/>
    <col min="1813" max="1813" width="12.5" style="10" customWidth="1"/>
    <col min="1814" max="2048" width="8.83203125" style="10"/>
    <col min="2049" max="2049" width="5.6640625" style="10" customWidth="1"/>
    <col min="2050" max="2050" width="4.6640625" style="10" customWidth="1"/>
    <col min="2051" max="2051" width="33" style="10" customWidth="1"/>
    <col min="2052" max="2052" width="28.5" style="10" customWidth="1"/>
    <col min="2053" max="2053" width="14" style="10" customWidth="1"/>
    <col min="2054" max="2054" width="6" style="10" customWidth="1"/>
    <col min="2055" max="2060" width="8.83203125" style="10"/>
    <col min="2061" max="2062" width="11.5" style="10" customWidth="1"/>
    <col min="2063" max="2063" width="11.33203125" style="10" customWidth="1"/>
    <col min="2064" max="2064" width="11.5" style="10" customWidth="1"/>
    <col min="2065" max="2065" width="12.33203125" style="10" customWidth="1"/>
    <col min="2066" max="2066" width="31.83203125" style="10" customWidth="1"/>
    <col min="2067" max="2067" width="24.6640625" style="10" customWidth="1"/>
    <col min="2068" max="2068" width="13.5" style="10" customWidth="1"/>
    <col min="2069" max="2069" width="12.5" style="10" customWidth="1"/>
    <col min="2070" max="2304" width="8.83203125" style="10"/>
    <col min="2305" max="2305" width="5.6640625" style="10" customWidth="1"/>
    <col min="2306" max="2306" width="4.6640625" style="10" customWidth="1"/>
    <col min="2307" max="2307" width="33" style="10" customWidth="1"/>
    <col min="2308" max="2308" width="28.5" style="10" customWidth="1"/>
    <col min="2309" max="2309" width="14" style="10" customWidth="1"/>
    <col min="2310" max="2310" width="6" style="10" customWidth="1"/>
    <col min="2311" max="2316" width="8.83203125" style="10"/>
    <col min="2317" max="2318" width="11.5" style="10" customWidth="1"/>
    <col min="2319" max="2319" width="11.33203125" style="10" customWidth="1"/>
    <col min="2320" max="2320" width="11.5" style="10" customWidth="1"/>
    <col min="2321" max="2321" width="12.33203125" style="10" customWidth="1"/>
    <col min="2322" max="2322" width="31.83203125" style="10" customWidth="1"/>
    <col min="2323" max="2323" width="24.6640625" style="10" customWidth="1"/>
    <col min="2324" max="2324" width="13.5" style="10" customWidth="1"/>
    <col min="2325" max="2325" width="12.5" style="10" customWidth="1"/>
    <col min="2326" max="2560" width="8.83203125" style="10"/>
    <col min="2561" max="2561" width="5.6640625" style="10" customWidth="1"/>
    <col min="2562" max="2562" width="4.6640625" style="10" customWidth="1"/>
    <col min="2563" max="2563" width="33" style="10" customWidth="1"/>
    <col min="2564" max="2564" width="28.5" style="10" customWidth="1"/>
    <col min="2565" max="2565" width="14" style="10" customWidth="1"/>
    <col min="2566" max="2566" width="6" style="10" customWidth="1"/>
    <col min="2567" max="2572" width="8.83203125" style="10"/>
    <col min="2573" max="2574" width="11.5" style="10" customWidth="1"/>
    <col min="2575" max="2575" width="11.33203125" style="10" customWidth="1"/>
    <col min="2576" max="2576" width="11.5" style="10" customWidth="1"/>
    <col min="2577" max="2577" width="12.33203125" style="10" customWidth="1"/>
    <col min="2578" max="2578" width="31.83203125" style="10" customWidth="1"/>
    <col min="2579" max="2579" width="24.6640625" style="10" customWidth="1"/>
    <col min="2580" max="2580" width="13.5" style="10" customWidth="1"/>
    <col min="2581" max="2581" width="12.5" style="10" customWidth="1"/>
    <col min="2582" max="2816" width="8.83203125" style="10"/>
    <col min="2817" max="2817" width="5.6640625" style="10" customWidth="1"/>
    <col min="2818" max="2818" width="4.6640625" style="10" customWidth="1"/>
    <col min="2819" max="2819" width="33" style="10" customWidth="1"/>
    <col min="2820" max="2820" width="28.5" style="10" customWidth="1"/>
    <col min="2821" max="2821" width="14" style="10" customWidth="1"/>
    <col min="2822" max="2822" width="6" style="10" customWidth="1"/>
    <col min="2823" max="2828" width="8.83203125" style="10"/>
    <col min="2829" max="2830" width="11.5" style="10" customWidth="1"/>
    <col min="2831" max="2831" width="11.33203125" style="10" customWidth="1"/>
    <col min="2832" max="2832" width="11.5" style="10" customWidth="1"/>
    <col min="2833" max="2833" width="12.33203125" style="10" customWidth="1"/>
    <col min="2834" max="2834" width="31.83203125" style="10" customWidth="1"/>
    <col min="2835" max="2835" width="24.6640625" style="10" customWidth="1"/>
    <col min="2836" max="2836" width="13.5" style="10" customWidth="1"/>
    <col min="2837" max="2837" width="12.5" style="10" customWidth="1"/>
    <col min="2838" max="3072" width="8.83203125" style="10"/>
    <col min="3073" max="3073" width="5.6640625" style="10" customWidth="1"/>
    <col min="3074" max="3074" width="4.6640625" style="10" customWidth="1"/>
    <col min="3075" max="3075" width="33" style="10" customWidth="1"/>
    <col min="3076" max="3076" width="28.5" style="10" customWidth="1"/>
    <col min="3077" max="3077" width="14" style="10" customWidth="1"/>
    <col min="3078" max="3078" width="6" style="10" customWidth="1"/>
    <col min="3079" max="3084" width="8.83203125" style="10"/>
    <col min="3085" max="3086" width="11.5" style="10" customWidth="1"/>
    <col min="3087" max="3087" width="11.33203125" style="10" customWidth="1"/>
    <col min="3088" max="3088" width="11.5" style="10" customWidth="1"/>
    <col min="3089" max="3089" width="12.33203125" style="10" customWidth="1"/>
    <col min="3090" max="3090" width="31.83203125" style="10" customWidth="1"/>
    <col min="3091" max="3091" width="24.6640625" style="10" customWidth="1"/>
    <col min="3092" max="3092" width="13.5" style="10" customWidth="1"/>
    <col min="3093" max="3093" width="12.5" style="10" customWidth="1"/>
    <col min="3094" max="3328" width="8.83203125" style="10"/>
    <col min="3329" max="3329" width="5.6640625" style="10" customWidth="1"/>
    <col min="3330" max="3330" width="4.6640625" style="10" customWidth="1"/>
    <col min="3331" max="3331" width="33" style="10" customWidth="1"/>
    <col min="3332" max="3332" width="28.5" style="10" customWidth="1"/>
    <col min="3333" max="3333" width="14" style="10" customWidth="1"/>
    <col min="3334" max="3334" width="6" style="10" customWidth="1"/>
    <col min="3335" max="3340" width="8.83203125" style="10"/>
    <col min="3341" max="3342" width="11.5" style="10" customWidth="1"/>
    <col min="3343" max="3343" width="11.33203125" style="10" customWidth="1"/>
    <col min="3344" max="3344" width="11.5" style="10" customWidth="1"/>
    <col min="3345" max="3345" width="12.33203125" style="10" customWidth="1"/>
    <col min="3346" max="3346" width="31.83203125" style="10" customWidth="1"/>
    <col min="3347" max="3347" width="24.6640625" style="10" customWidth="1"/>
    <col min="3348" max="3348" width="13.5" style="10" customWidth="1"/>
    <col min="3349" max="3349" width="12.5" style="10" customWidth="1"/>
    <col min="3350" max="3584" width="8.83203125" style="10"/>
    <col min="3585" max="3585" width="5.6640625" style="10" customWidth="1"/>
    <col min="3586" max="3586" width="4.6640625" style="10" customWidth="1"/>
    <col min="3587" max="3587" width="33" style="10" customWidth="1"/>
    <col min="3588" max="3588" width="28.5" style="10" customWidth="1"/>
    <col min="3589" max="3589" width="14" style="10" customWidth="1"/>
    <col min="3590" max="3590" width="6" style="10" customWidth="1"/>
    <col min="3591" max="3596" width="8.83203125" style="10"/>
    <col min="3597" max="3598" width="11.5" style="10" customWidth="1"/>
    <col min="3599" max="3599" width="11.33203125" style="10" customWidth="1"/>
    <col min="3600" max="3600" width="11.5" style="10" customWidth="1"/>
    <col min="3601" max="3601" width="12.33203125" style="10" customWidth="1"/>
    <col min="3602" max="3602" width="31.83203125" style="10" customWidth="1"/>
    <col min="3603" max="3603" width="24.6640625" style="10" customWidth="1"/>
    <col min="3604" max="3604" width="13.5" style="10" customWidth="1"/>
    <col min="3605" max="3605" width="12.5" style="10" customWidth="1"/>
    <col min="3606" max="3840" width="8.83203125" style="10"/>
    <col min="3841" max="3841" width="5.6640625" style="10" customWidth="1"/>
    <col min="3842" max="3842" width="4.6640625" style="10" customWidth="1"/>
    <col min="3843" max="3843" width="33" style="10" customWidth="1"/>
    <col min="3844" max="3844" width="28.5" style="10" customWidth="1"/>
    <col min="3845" max="3845" width="14" style="10" customWidth="1"/>
    <col min="3846" max="3846" width="6" style="10" customWidth="1"/>
    <col min="3847" max="3852" width="8.83203125" style="10"/>
    <col min="3853" max="3854" width="11.5" style="10" customWidth="1"/>
    <col min="3855" max="3855" width="11.33203125" style="10" customWidth="1"/>
    <col min="3856" max="3856" width="11.5" style="10" customWidth="1"/>
    <col min="3857" max="3857" width="12.33203125" style="10" customWidth="1"/>
    <col min="3858" max="3858" width="31.83203125" style="10" customWidth="1"/>
    <col min="3859" max="3859" width="24.6640625" style="10" customWidth="1"/>
    <col min="3860" max="3860" width="13.5" style="10" customWidth="1"/>
    <col min="3861" max="3861" width="12.5" style="10" customWidth="1"/>
    <col min="3862" max="4096" width="8.83203125" style="10"/>
    <col min="4097" max="4097" width="5.6640625" style="10" customWidth="1"/>
    <col min="4098" max="4098" width="4.6640625" style="10" customWidth="1"/>
    <col min="4099" max="4099" width="33" style="10" customWidth="1"/>
    <col min="4100" max="4100" width="28.5" style="10" customWidth="1"/>
    <col min="4101" max="4101" width="14" style="10" customWidth="1"/>
    <col min="4102" max="4102" width="6" style="10" customWidth="1"/>
    <col min="4103" max="4108" width="8.83203125" style="10"/>
    <col min="4109" max="4110" width="11.5" style="10" customWidth="1"/>
    <col min="4111" max="4111" width="11.33203125" style="10" customWidth="1"/>
    <col min="4112" max="4112" width="11.5" style="10" customWidth="1"/>
    <col min="4113" max="4113" width="12.33203125" style="10" customWidth="1"/>
    <col min="4114" max="4114" width="31.83203125" style="10" customWidth="1"/>
    <col min="4115" max="4115" width="24.6640625" style="10" customWidth="1"/>
    <col min="4116" max="4116" width="13.5" style="10" customWidth="1"/>
    <col min="4117" max="4117" width="12.5" style="10" customWidth="1"/>
    <col min="4118" max="4352" width="8.83203125" style="10"/>
    <col min="4353" max="4353" width="5.6640625" style="10" customWidth="1"/>
    <col min="4354" max="4354" width="4.6640625" style="10" customWidth="1"/>
    <col min="4355" max="4355" width="33" style="10" customWidth="1"/>
    <col min="4356" max="4356" width="28.5" style="10" customWidth="1"/>
    <col min="4357" max="4357" width="14" style="10" customWidth="1"/>
    <col min="4358" max="4358" width="6" style="10" customWidth="1"/>
    <col min="4359" max="4364" width="8.83203125" style="10"/>
    <col min="4365" max="4366" width="11.5" style="10" customWidth="1"/>
    <col min="4367" max="4367" width="11.33203125" style="10" customWidth="1"/>
    <col min="4368" max="4368" width="11.5" style="10" customWidth="1"/>
    <col min="4369" max="4369" width="12.33203125" style="10" customWidth="1"/>
    <col min="4370" max="4370" width="31.83203125" style="10" customWidth="1"/>
    <col min="4371" max="4371" width="24.6640625" style="10" customWidth="1"/>
    <col min="4372" max="4372" width="13.5" style="10" customWidth="1"/>
    <col min="4373" max="4373" width="12.5" style="10" customWidth="1"/>
    <col min="4374" max="4608" width="8.83203125" style="10"/>
    <col min="4609" max="4609" width="5.6640625" style="10" customWidth="1"/>
    <col min="4610" max="4610" width="4.6640625" style="10" customWidth="1"/>
    <col min="4611" max="4611" width="33" style="10" customWidth="1"/>
    <col min="4612" max="4612" width="28.5" style="10" customWidth="1"/>
    <col min="4613" max="4613" width="14" style="10" customWidth="1"/>
    <col min="4614" max="4614" width="6" style="10" customWidth="1"/>
    <col min="4615" max="4620" width="8.83203125" style="10"/>
    <col min="4621" max="4622" width="11.5" style="10" customWidth="1"/>
    <col min="4623" max="4623" width="11.33203125" style="10" customWidth="1"/>
    <col min="4624" max="4624" width="11.5" style="10" customWidth="1"/>
    <col min="4625" max="4625" width="12.33203125" style="10" customWidth="1"/>
    <col min="4626" max="4626" width="31.83203125" style="10" customWidth="1"/>
    <col min="4627" max="4627" width="24.6640625" style="10" customWidth="1"/>
    <col min="4628" max="4628" width="13.5" style="10" customWidth="1"/>
    <col min="4629" max="4629" width="12.5" style="10" customWidth="1"/>
    <col min="4630" max="4864" width="8.83203125" style="10"/>
    <col min="4865" max="4865" width="5.6640625" style="10" customWidth="1"/>
    <col min="4866" max="4866" width="4.6640625" style="10" customWidth="1"/>
    <col min="4867" max="4867" width="33" style="10" customWidth="1"/>
    <col min="4868" max="4868" width="28.5" style="10" customWidth="1"/>
    <col min="4869" max="4869" width="14" style="10" customWidth="1"/>
    <col min="4870" max="4870" width="6" style="10" customWidth="1"/>
    <col min="4871" max="4876" width="8.83203125" style="10"/>
    <col min="4877" max="4878" width="11.5" style="10" customWidth="1"/>
    <col min="4879" max="4879" width="11.33203125" style="10" customWidth="1"/>
    <col min="4880" max="4880" width="11.5" style="10" customWidth="1"/>
    <col min="4881" max="4881" width="12.33203125" style="10" customWidth="1"/>
    <col min="4882" max="4882" width="31.83203125" style="10" customWidth="1"/>
    <col min="4883" max="4883" width="24.6640625" style="10" customWidth="1"/>
    <col min="4884" max="4884" width="13.5" style="10" customWidth="1"/>
    <col min="4885" max="4885" width="12.5" style="10" customWidth="1"/>
    <col min="4886" max="5120" width="8.83203125" style="10"/>
    <col min="5121" max="5121" width="5.6640625" style="10" customWidth="1"/>
    <col min="5122" max="5122" width="4.6640625" style="10" customWidth="1"/>
    <col min="5123" max="5123" width="33" style="10" customWidth="1"/>
    <col min="5124" max="5124" width="28.5" style="10" customWidth="1"/>
    <col min="5125" max="5125" width="14" style="10" customWidth="1"/>
    <col min="5126" max="5126" width="6" style="10" customWidth="1"/>
    <col min="5127" max="5132" width="8.83203125" style="10"/>
    <col min="5133" max="5134" width="11.5" style="10" customWidth="1"/>
    <col min="5135" max="5135" width="11.33203125" style="10" customWidth="1"/>
    <col min="5136" max="5136" width="11.5" style="10" customWidth="1"/>
    <col min="5137" max="5137" width="12.33203125" style="10" customWidth="1"/>
    <col min="5138" max="5138" width="31.83203125" style="10" customWidth="1"/>
    <col min="5139" max="5139" width="24.6640625" style="10" customWidth="1"/>
    <col min="5140" max="5140" width="13.5" style="10" customWidth="1"/>
    <col min="5141" max="5141" width="12.5" style="10" customWidth="1"/>
    <col min="5142" max="5376" width="8.83203125" style="10"/>
    <col min="5377" max="5377" width="5.6640625" style="10" customWidth="1"/>
    <col min="5378" max="5378" width="4.6640625" style="10" customWidth="1"/>
    <col min="5379" max="5379" width="33" style="10" customWidth="1"/>
    <col min="5380" max="5380" width="28.5" style="10" customWidth="1"/>
    <col min="5381" max="5381" width="14" style="10" customWidth="1"/>
    <col min="5382" max="5382" width="6" style="10" customWidth="1"/>
    <col min="5383" max="5388" width="8.83203125" style="10"/>
    <col min="5389" max="5390" width="11.5" style="10" customWidth="1"/>
    <col min="5391" max="5391" width="11.33203125" style="10" customWidth="1"/>
    <col min="5392" max="5392" width="11.5" style="10" customWidth="1"/>
    <col min="5393" max="5393" width="12.33203125" style="10" customWidth="1"/>
    <col min="5394" max="5394" width="31.83203125" style="10" customWidth="1"/>
    <col min="5395" max="5395" width="24.6640625" style="10" customWidth="1"/>
    <col min="5396" max="5396" width="13.5" style="10" customWidth="1"/>
    <col min="5397" max="5397" width="12.5" style="10" customWidth="1"/>
    <col min="5398" max="5632" width="8.83203125" style="10"/>
    <col min="5633" max="5633" width="5.6640625" style="10" customWidth="1"/>
    <col min="5634" max="5634" width="4.6640625" style="10" customWidth="1"/>
    <col min="5635" max="5635" width="33" style="10" customWidth="1"/>
    <col min="5636" max="5636" width="28.5" style="10" customWidth="1"/>
    <col min="5637" max="5637" width="14" style="10" customWidth="1"/>
    <col min="5638" max="5638" width="6" style="10" customWidth="1"/>
    <col min="5639" max="5644" width="8.83203125" style="10"/>
    <col min="5645" max="5646" width="11.5" style="10" customWidth="1"/>
    <col min="5647" max="5647" width="11.33203125" style="10" customWidth="1"/>
    <col min="5648" max="5648" width="11.5" style="10" customWidth="1"/>
    <col min="5649" max="5649" width="12.33203125" style="10" customWidth="1"/>
    <col min="5650" max="5650" width="31.83203125" style="10" customWidth="1"/>
    <col min="5651" max="5651" width="24.6640625" style="10" customWidth="1"/>
    <col min="5652" max="5652" width="13.5" style="10" customWidth="1"/>
    <col min="5653" max="5653" width="12.5" style="10" customWidth="1"/>
    <col min="5654" max="5888" width="8.83203125" style="10"/>
    <col min="5889" max="5889" width="5.6640625" style="10" customWidth="1"/>
    <col min="5890" max="5890" width="4.6640625" style="10" customWidth="1"/>
    <col min="5891" max="5891" width="33" style="10" customWidth="1"/>
    <col min="5892" max="5892" width="28.5" style="10" customWidth="1"/>
    <col min="5893" max="5893" width="14" style="10" customWidth="1"/>
    <col min="5894" max="5894" width="6" style="10" customWidth="1"/>
    <col min="5895" max="5900" width="8.83203125" style="10"/>
    <col min="5901" max="5902" width="11.5" style="10" customWidth="1"/>
    <col min="5903" max="5903" width="11.33203125" style="10" customWidth="1"/>
    <col min="5904" max="5904" width="11.5" style="10" customWidth="1"/>
    <col min="5905" max="5905" width="12.33203125" style="10" customWidth="1"/>
    <col min="5906" max="5906" width="31.83203125" style="10" customWidth="1"/>
    <col min="5907" max="5907" width="24.6640625" style="10" customWidth="1"/>
    <col min="5908" max="5908" width="13.5" style="10" customWidth="1"/>
    <col min="5909" max="5909" width="12.5" style="10" customWidth="1"/>
    <col min="5910" max="6144" width="8.83203125" style="10"/>
    <col min="6145" max="6145" width="5.6640625" style="10" customWidth="1"/>
    <col min="6146" max="6146" width="4.6640625" style="10" customWidth="1"/>
    <col min="6147" max="6147" width="33" style="10" customWidth="1"/>
    <col min="6148" max="6148" width="28.5" style="10" customWidth="1"/>
    <col min="6149" max="6149" width="14" style="10" customWidth="1"/>
    <col min="6150" max="6150" width="6" style="10" customWidth="1"/>
    <col min="6151" max="6156" width="8.83203125" style="10"/>
    <col min="6157" max="6158" width="11.5" style="10" customWidth="1"/>
    <col min="6159" max="6159" width="11.33203125" style="10" customWidth="1"/>
    <col min="6160" max="6160" width="11.5" style="10" customWidth="1"/>
    <col min="6161" max="6161" width="12.33203125" style="10" customWidth="1"/>
    <col min="6162" max="6162" width="31.83203125" style="10" customWidth="1"/>
    <col min="6163" max="6163" width="24.6640625" style="10" customWidth="1"/>
    <col min="6164" max="6164" width="13.5" style="10" customWidth="1"/>
    <col min="6165" max="6165" width="12.5" style="10" customWidth="1"/>
    <col min="6166" max="6400" width="8.83203125" style="10"/>
    <col min="6401" max="6401" width="5.6640625" style="10" customWidth="1"/>
    <col min="6402" max="6402" width="4.6640625" style="10" customWidth="1"/>
    <col min="6403" max="6403" width="33" style="10" customWidth="1"/>
    <col min="6404" max="6404" width="28.5" style="10" customWidth="1"/>
    <col min="6405" max="6405" width="14" style="10" customWidth="1"/>
    <col min="6406" max="6406" width="6" style="10" customWidth="1"/>
    <col min="6407" max="6412" width="8.83203125" style="10"/>
    <col min="6413" max="6414" width="11.5" style="10" customWidth="1"/>
    <col min="6415" max="6415" width="11.33203125" style="10" customWidth="1"/>
    <col min="6416" max="6416" width="11.5" style="10" customWidth="1"/>
    <col min="6417" max="6417" width="12.33203125" style="10" customWidth="1"/>
    <col min="6418" max="6418" width="31.83203125" style="10" customWidth="1"/>
    <col min="6419" max="6419" width="24.6640625" style="10" customWidth="1"/>
    <col min="6420" max="6420" width="13.5" style="10" customWidth="1"/>
    <col min="6421" max="6421" width="12.5" style="10" customWidth="1"/>
    <col min="6422" max="6656" width="8.83203125" style="10"/>
    <col min="6657" max="6657" width="5.6640625" style="10" customWidth="1"/>
    <col min="6658" max="6658" width="4.6640625" style="10" customWidth="1"/>
    <col min="6659" max="6659" width="33" style="10" customWidth="1"/>
    <col min="6660" max="6660" width="28.5" style="10" customWidth="1"/>
    <col min="6661" max="6661" width="14" style="10" customWidth="1"/>
    <col min="6662" max="6662" width="6" style="10" customWidth="1"/>
    <col min="6663" max="6668" width="8.83203125" style="10"/>
    <col min="6669" max="6670" width="11.5" style="10" customWidth="1"/>
    <col min="6671" max="6671" width="11.33203125" style="10" customWidth="1"/>
    <col min="6672" max="6672" width="11.5" style="10" customWidth="1"/>
    <col min="6673" max="6673" width="12.33203125" style="10" customWidth="1"/>
    <col min="6674" max="6674" width="31.83203125" style="10" customWidth="1"/>
    <col min="6675" max="6675" width="24.6640625" style="10" customWidth="1"/>
    <col min="6676" max="6676" width="13.5" style="10" customWidth="1"/>
    <col min="6677" max="6677" width="12.5" style="10" customWidth="1"/>
    <col min="6678" max="6912" width="8.83203125" style="10"/>
    <col min="6913" max="6913" width="5.6640625" style="10" customWidth="1"/>
    <col min="6914" max="6914" width="4.6640625" style="10" customWidth="1"/>
    <col min="6915" max="6915" width="33" style="10" customWidth="1"/>
    <col min="6916" max="6916" width="28.5" style="10" customWidth="1"/>
    <col min="6917" max="6917" width="14" style="10" customWidth="1"/>
    <col min="6918" max="6918" width="6" style="10" customWidth="1"/>
    <col min="6919" max="6924" width="8.83203125" style="10"/>
    <col min="6925" max="6926" width="11.5" style="10" customWidth="1"/>
    <col min="6927" max="6927" width="11.33203125" style="10" customWidth="1"/>
    <col min="6928" max="6928" width="11.5" style="10" customWidth="1"/>
    <col min="6929" max="6929" width="12.33203125" style="10" customWidth="1"/>
    <col min="6930" max="6930" width="31.83203125" style="10" customWidth="1"/>
    <col min="6931" max="6931" width="24.6640625" style="10" customWidth="1"/>
    <col min="6932" max="6932" width="13.5" style="10" customWidth="1"/>
    <col min="6933" max="6933" width="12.5" style="10" customWidth="1"/>
    <col min="6934" max="7168" width="8.83203125" style="10"/>
    <col min="7169" max="7169" width="5.6640625" style="10" customWidth="1"/>
    <col min="7170" max="7170" width="4.6640625" style="10" customWidth="1"/>
    <col min="7171" max="7171" width="33" style="10" customWidth="1"/>
    <col min="7172" max="7172" width="28.5" style="10" customWidth="1"/>
    <col min="7173" max="7173" width="14" style="10" customWidth="1"/>
    <col min="7174" max="7174" width="6" style="10" customWidth="1"/>
    <col min="7175" max="7180" width="8.83203125" style="10"/>
    <col min="7181" max="7182" width="11.5" style="10" customWidth="1"/>
    <col min="7183" max="7183" width="11.33203125" style="10" customWidth="1"/>
    <col min="7184" max="7184" width="11.5" style="10" customWidth="1"/>
    <col min="7185" max="7185" width="12.33203125" style="10" customWidth="1"/>
    <col min="7186" max="7186" width="31.83203125" style="10" customWidth="1"/>
    <col min="7187" max="7187" width="24.6640625" style="10" customWidth="1"/>
    <col min="7188" max="7188" width="13.5" style="10" customWidth="1"/>
    <col min="7189" max="7189" width="12.5" style="10" customWidth="1"/>
    <col min="7190" max="7424" width="8.83203125" style="10"/>
    <col min="7425" max="7425" width="5.6640625" style="10" customWidth="1"/>
    <col min="7426" max="7426" width="4.6640625" style="10" customWidth="1"/>
    <col min="7427" max="7427" width="33" style="10" customWidth="1"/>
    <col min="7428" max="7428" width="28.5" style="10" customWidth="1"/>
    <col min="7429" max="7429" width="14" style="10" customWidth="1"/>
    <col min="7430" max="7430" width="6" style="10" customWidth="1"/>
    <col min="7431" max="7436" width="8.83203125" style="10"/>
    <col min="7437" max="7438" width="11.5" style="10" customWidth="1"/>
    <col min="7439" max="7439" width="11.33203125" style="10" customWidth="1"/>
    <col min="7440" max="7440" width="11.5" style="10" customWidth="1"/>
    <col min="7441" max="7441" width="12.33203125" style="10" customWidth="1"/>
    <col min="7442" max="7442" width="31.83203125" style="10" customWidth="1"/>
    <col min="7443" max="7443" width="24.6640625" style="10" customWidth="1"/>
    <col min="7444" max="7444" width="13.5" style="10" customWidth="1"/>
    <col min="7445" max="7445" width="12.5" style="10" customWidth="1"/>
    <col min="7446" max="7680" width="8.83203125" style="10"/>
    <col min="7681" max="7681" width="5.6640625" style="10" customWidth="1"/>
    <col min="7682" max="7682" width="4.6640625" style="10" customWidth="1"/>
    <col min="7683" max="7683" width="33" style="10" customWidth="1"/>
    <col min="7684" max="7684" width="28.5" style="10" customWidth="1"/>
    <col min="7685" max="7685" width="14" style="10" customWidth="1"/>
    <col min="7686" max="7686" width="6" style="10" customWidth="1"/>
    <col min="7687" max="7692" width="8.83203125" style="10"/>
    <col min="7693" max="7694" width="11.5" style="10" customWidth="1"/>
    <col min="7695" max="7695" width="11.33203125" style="10" customWidth="1"/>
    <col min="7696" max="7696" width="11.5" style="10" customWidth="1"/>
    <col min="7697" max="7697" width="12.33203125" style="10" customWidth="1"/>
    <col min="7698" max="7698" width="31.83203125" style="10" customWidth="1"/>
    <col min="7699" max="7699" width="24.6640625" style="10" customWidth="1"/>
    <col min="7700" max="7700" width="13.5" style="10" customWidth="1"/>
    <col min="7701" max="7701" width="12.5" style="10" customWidth="1"/>
    <col min="7702" max="7936" width="8.83203125" style="10"/>
    <col min="7937" max="7937" width="5.6640625" style="10" customWidth="1"/>
    <col min="7938" max="7938" width="4.6640625" style="10" customWidth="1"/>
    <col min="7939" max="7939" width="33" style="10" customWidth="1"/>
    <col min="7940" max="7940" width="28.5" style="10" customWidth="1"/>
    <col min="7941" max="7941" width="14" style="10" customWidth="1"/>
    <col min="7942" max="7942" width="6" style="10" customWidth="1"/>
    <col min="7943" max="7948" width="8.83203125" style="10"/>
    <col min="7949" max="7950" width="11.5" style="10" customWidth="1"/>
    <col min="7951" max="7951" width="11.33203125" style="10" customWidth="1"/>
    <col min="7952" max="7952" width="11.5" style="10" customWidth="1"/>
    <col min="7953" max="7953" width="12.33203125" style="10" customWidth="1"/>
    <col min="7954" max="7954" width="31.83203125" style="10" customWidth="1"/>
    <col min="7955" max="7955" width="24.6640625" style="10" customWidth="1"/>
    <col min="7956" max="7956" width="13.5" style="10" customWidth="1"/>
    <col min="7957" max="7957" width="12.5" style="10" customWidth="1"/>
    <col min="7958" max="8192" width="8.83203125" style="10"/>
    <col min="8193" max="8193" width="5.6640625" style="10" customWidth="1"/>
    <col min="8194" max="8194" width="4.6640625" style="10" customWidth="1"/>
    <col min="8195" max="8195" width="33" style="10" customWidth="1"/>
    <col min="8196" max="8196" width="28.5" style="10" customWidth="1"/>
    <col min="8197" max="8197" width="14" style="10" customWidth="1"/>
    <col min="8198" max="8198" width="6" style="10" customWidth="1"/>
    <col min="8199" max="8204" width="8.83203125" style="10"/>
    <col min="8205" max="8206" width="11.5" style="10" customWidth="1"/>
    <col min="8207" max="8207" width="11.33203125" style="10" customWidth="1"/>
    <col min="8208" max="8208" width="11.5" style="10" customWidth="1"/>
    <col min="8209" max="8209" width="12.33203125" style="10" customWidth="1"/>
    <col min="8210" max="8210" width="31.83203125" style="10" customWidth="1"/>
    <col min="8211" max="8211" width="24.6640625" style="10" customWidth="1"/>
    <col min="8212" max="8212" width="13.5" style="10" customWidth="1"/>
    <col min="8213" max="8213" width="12.5" style="10" customWidth="1"/>
    <col min="8214" max="8448" width="8.83203125" style="10"/>
    <col min="8449" max="8449" width="5.6640625" style="10" customWidth="1"/>
    <col min="8450" max="8450" width="4.6640625" style="10" customWidth="1"/>
    <col min="8451" max="8451" width="33" style="10" customWidth="1"/>
    <col min="8452" max="8452" width="28.5" style="10" customWidth="1"/>
    <col min="8453" max="8453" width="14" style="10" customWidth="1"/>
    <col min="8454" max="8454" width="6" style="10" customWidth="1"/>
    <col min="8455" max="8460" width="8.83203125" style="10"/>
    <col min="8461" max="8462" width="11.5" style="10" customWidth="1"/>
    <col min="8463" max="8463" width="11.33203125" style="10" customWidth="1"/>
    <col min="8464" max="8464" width="11.5" style="10" customWidth="1"/>
    <col min="8465" max="8465" width="12.33203125" style="10" customWidth="1"/>
    <col min="8466" max="8466" width="31.83203125" style="10" customWidth="1"/>
    <col min="8467" max="8467" width="24.6640625" style="10" customWidth="1"/>
    <col min="8468" max="8468" width="13.5" style="10" customWidth="1"/>
    <col min="8469" max="8469" width="12.5" style="10" customWidth="1"/>
    <col min="8470" max="8704" width="8.83203125" style="10"/>
    <col min="8705" max="8705" width="5.6640625" style="10" customWidth="1"/>
    <col min="8706" max="8706" width="4.6640625" style="10" customWidth="1"/>
    <col min="8707" max="8707" width="33" style="10" customWidth="1"/>
    <col min="8708" max="8708" width="28.5" style="10" customWidth="1"/>
    <col min="8709" max="8709" width="14" style="10" customWidth="1"/>
    <col min="8710" max="8710" width="6" style="10" customWidth="1"/>
    <col min="8711" max="8716" width="8.83203125" style="10"/>
    <col min="8717" max="8718" width="11.5" style="10" customWidth="1"/>
    <col min="8719" max="8719" width="11.33203125" style="10" customWidth="1"/>
    <col min="8720" max="8720" width="11.5" style="10" customWidth="1"/>
    <col min="8721" max="8721" width="12.33203125" style="10" customWidth="1"/>
    <col min="8722" max="8722" width="31.83203125" style="10" customWidth="1"/>
    <col min="8723" max="8723" width="24.6640625" style="10" customWidth="1"/>
    <col min="8724" max="8724" width="13.5" style="10" customWidth="1"/>
    <col min="8725" max="8725" width="12.5" style="10" customWidth="1"/>
    <col min="8726" max="8960" width="8.83203125" style="10"/>
    <col min="8961" max="8961" width="5.6640625" style="10" customWidth="1"/>
    <col min="8962" max="8962" width="4.6640625" style="10" customWidth="1"/>
    <col min="8963" max="8963" width="33" style="10" customWidth="1"/>
    <col min="8964" max="8964" width="28.5" style="10" customWidth="1"/>
    <col min="8965" max="8965" width="14" style="10" customWidth="1"/>
    <col min="8966" max="8966" width="6" style="10" customWidth="1"/>
    <col min="8967" max="8972" width="8.83203125" style="10"/>
    <col min="8973" max="8974" width="11.5" style="10" customWidth="1"/>
    <col min="8975" max="8975" width="11.33203125" style="10" customWidth="1"/>
    <col min="8976" max="8976" width="11.5" style="10" customWidth="1"/>
    <col min="8977" max="8977" width="12.33203125" style="10" customWidth="1"/>
    <col min="8978" max="8978" width="31.83203125" style="10" customWidth="1"/>
    <col min="8979" max="8979" width="24.6640625" style="10" customWidth="1"/>
    <col min="8980" max="8980" width="13.5" style="10" customWidth="1"/>
    <col min="8981" max="8981" width="12.5" style="10" customWidth="1"/>
    <col min="8982" max="9216" width="8.83203125" style="10"/>
    <col min="9217" max="9217" width="5.6640625" style="10" customWidth="1"/>
    <col min="9218" max="9218" width="4.6640625" style="10" customWidth="1"/>
    <col min="9219" max="9219" width="33" style="10" customWidth="1"/>
    <col min="9220" max="9220" width="28.5" style="10" customWidth="1"/>
    <col min="9221" max="9221" width="14" style="10" customWidth="1"/>
    <col min="9222" max="9222" width="6" style="10" customWidth="1"/>
    <col min="9223" max="9228" width="8.83203125" style="10"/>
    <col min="9229" max="9230" width="11.5" style="10" customWidth="1"/>
    <col min="9231" max="9231" width="11.33203125" style="10" customWidth="1"/>
    <col min="9232" max="9232" width="11.5" style="10" customWidth="1"/>
    <col min="9233" max="9233" width="12.33203125" style="10" customWidth="1"/>
    <col min="9234" max="9234" width="31.83203125" style="10" customWidth="1"/>
    <col min="9235" max="9235" width="24.6640625" style="10" customWidth="1"/>
    <col min="9236" max="9236" width="13.5" style="10" customWidth="1"/>
    <col min="9237" max="9237" width="12.5" style="10" customWidth="1"/>
    <col min="9238" max="9472" width="8.83203125" style="10"/>
    <col min="9473" max="9473" width="5.6640625" style="10" customWidth="1"/>
    <col min="9474" max="9474" width="4.6640625" style="10" customWidth="1"/>
    <col min="9475" max="9475" width="33" style="10" customWidth="1"/>
    <col min="9476" max="9476" width="28.5" style="10" customWidth="1"/>
    <col min="9477" max="9477" width="14" style="10" customWidth="1"/>
    <col min="9478" max="9478" width="6" style="10" customWidth="1"/>
    <col min="9479" max="9484" width="8.83203125" style="10"/>
    <col min="9485" max="9486" width="11.5" style="10" customWidth="1"/>
    <col min="9487" max="9487" width="11.33203125" style="10" customWidth="1"/>
    <col min="9488" max="9488" width="11.5" style="10" customWidth="1"/>
    <col min="9489" max="9489" width="12.33203125" style="10" customWidth="1"/>
    <col min="9490" max="9490" width="31.83203125" style="10" customWidth="1"/>
    <col min="9491" max="9491" width="24.6640625" style="10" customWidth="1"/>
    <col min="9492" max="9492" width="13.5" style="10" customWidth="1"/>
    <col min="9493" max="9493" width="12.5" style="10" customWidth="1"/>
    <col min="9494" max="9728" width="8.83203125" style="10"/>
    <col min="9729" max="9729" width="5.6640625" style="10" customWidth="1"/>
    <col min="9730" max="9730" width="4.6640625" style="10" customWidth="1"/>
    <col min="9731" max="9731" width="33" style="10" customWidth="1"/>
    <col min="9732" max="9732" width="28.5" style="10" customWidth="1"/>
    <col min="9733" max="9733" width="14" style="10" customWidth="1"/>
    <col min="9734" max="9734" width="6" style="10" customWidth="1"/>
    <col min="9735" max="9740" width="8.83203125" style="10"/>
    <col min="9741" max="9742" width="11.5" style="10" customWidth="1"/>
    <col min="9743" max="9743" width="11.33203125" style="10" customWidth="1"/>
    <col min="9744" max="9744" width="11.5" style="10" customWidth="1"/>
    <col min="9745" max="9745" width="12.33203125" style="10" customWidth="1"/>
    <col min="9746" max="9746" width="31.83203125" style="10" customWidth="1"/>
    <col min="9747" max="9747" width="24.6640625" style="10" customWidth="1"/>
    <col min="9748" max="9748" width="13.5" style="10" customWidth="1"/>
    <col min="9749" max="9749" width="12.5" style="10" customWidth="1"/>
    <col min="9750" max="9984" width="8.83203125" style="10"/>
    <col min="9985" max="9985" width="5.6640625" style="10" customWidth="1"/>
    <col min="9986" max="9986" width="4.6640625" style="10" customWidth="1"/>
    <col min="9987" max="9987" width="33" style="10" customWidth="1"/>
    <col min="9988" max="9988" width="28.5" style="10" customWidth="1"/>
    <col min="9989" max="9989" width="14" style="10" customWidth="1"/>
    <col min="9990" max="9990" width="6" style="10" customWidth="1"/>
    <col min="9991" max="9996" width="8.83203125" style="10"/>
    <col min="9997" max="9998" width="11.5" style="10" customWidth="1"/>
    <col min="9999" max="9999" width="11.33203125" style="10" customWidth="1"/>
    <col min="10000" max="10000" width="11.5" style="10" customWidth="1"/>
    <col min="10001" max="10001" width="12.33203125" style="10" customWidth="1"/>
    <col min="10002" max="10002" width="31.83203125" style="10" customWidth="1"/>
    <col min="10003" max="10003" width="24.6640625" style="10" customWidth="1"/>
    <col min="10004" max="10004" width="13.5" style="10" customWidth="1"/>
    <col min="10005" max="10005" width="12.5" style="10" customWidth="1"/>
    <col min="10006" max="10240" width="8.83203125" style="10"/>
    <col min="10241" max="10241" width="5.6640625" style="10" customWidth="1"/>
    <col min="10242" max="10242" width="4.6640625" style="10" customWidth="1"/>
    <col min="10243" max="10243" width="33" style="10" customWidth="1"/>
    <col min="10244" max="10244" width="28.5" style="10" customWidth="1"/>
    <col min="10245" max="10245" width="14" style="10" customWidth="1"/>
    <col min="10246" max="10246" width="6" style="10" customWidth="1"/>
    <col min="10247" max="10252" width="8.83203125" style="10"/>
    <col min="10253" max="10254" width="11.5" style="10" customWidth="1"/>
    <col min="10255" max="10255" width="11.33203125" style="10" customWidth="1"/>
    <col min="10256" max="10256" width="11.5" style="10" customWidth="1"/>
    <col min="10257" max="10257" width="12.33203125" style="10" customWidth="1"/>
    <col min="10258" max="10258" width="31.83203125" style="10" customWidth="1"/>
    <col min="10259" max="10259" width="24.6640625" style="10" customWidth="1"/>
    <col min="10260" max="10260" width="13.5" style="10" customWidth="1"/>
    <col min="10261" max="10261" width="12.5" style="10" customWidth="1"/>
    <col min="10262" max="10496" width="8.83203125" style="10"/>
    <col min="10497" max="10497" width="5.6640625" style="10" customWidth="1"/>
    <col min="10498" max="10498" width="4.6640625" style="10" customWidth="1"/>
    <col min="10499" max="10499" width="33" style="10" customWidth="1"/>
    <col min="10500" max="10500" width="28.5" style="10" customWidth="1"/>
    <col min="10501" max="10501" width="14" style="10" customWidth="1"/>
    <col min="10502" max="10502" width="6" style="10" customWidth="1"/>
    <col min="10503" max="10508" width="8.83203125" style="10"/>
    <col min="10509" max="10510" width="11.5" style="10" customWidth="1"/>
    <col min="10511" max="10511" width="11.33203125" style="10" customWidth="1"/>
    <col min="10512" max="10512" width="11.5" style="10" customWidth="1"/>
    <col min="10513" max="10513" width="12.33203125" style="10" customWidth="1"/>
    <col min="10514" max="10514" width="31.83203125" style="10" customWidth="1"/>
    <col min="10515" max="10515" width="24.6640625" style="10" customWidth="1"/>
    <col min="10516" max="10516" width="13.5" style="10" customWidth="1"/>
    <col min="10517" max="10517" width="12.5" style="10" customWidth="1"/>
    <col min="10518" max="10752" width="8.83203125" style="10"/>
    <col min="10753" max="10753" width="5.6640625" style="10" customWidth="1"/>
    <col min="10754" max="10754" width="4.6640625" style="10" customWidth="1"/>
    <col min="10755" max="10755" width="33" style="10" customWidth="1"/>
    <col min="10756" max="10756" width="28.5" style="10" customWidth="1"/>
    <col min="10757" max="10757" width="14" style="10" customWidth="1"/>
    <col min="10758" max="10758" width="6" style="10" customWidth="1"/>
    <col min="10759" max="10764" width="8.83203125" style="10"/>
    <col min="10765" max="10766" width="11.5" style="10" customWidth="1"/>
    <col min="10767" max="10767" width="11.33203125" style="10" customWidth="1"/>
    <col min="10768" max="10768" width="11.5" style="10" customWidth="1"/>
    <col min="10769" max="10769" width="12.33203125" style="10" customWidth="1"/>
    <col min="10770" max="10770" width="31.83203125" style="10" customWidth="1"/>
    <col min="10771" max="10771" width="24.6640625" style="10" customWidth="1"/>
    <col min="10772" max="10772" width="13.5" style="10" customWidth="1"/>
    <col min="10773" max="10773" width="12.5" style="10" customWidth="1"/>
    <col min="10774" max="11008" width="8.83203125" style="10"/>
    <col min="11009" max="11009" width="5.6640625" style="10" customWidth="1"/>
    <col min="11010" max="11010" width="4.6640625" style="10" customWidth="1"/>
    <col min="11011" max="11011" width="33" style="10" customWidth="1"/>
    <col min="11012" max="11012" width="28.5" style="10" customWidth="1"/>
    <col min="11013" max="11013" width="14" style="10" customWidth="1"/>
    <col min="11014" max="11014" width="6" style="10" customWidth="1"/>
    <col min="11015" max="11020" width="8.83203125" style="10"/>
    <col min="11021" max="11022" width="11.5" style="10" customWidth="1"/>
    <col min="11023" max="11023" width="11.33203125" style="10" customWidth="1"/>
    <col min="11024" max="11024" width="11.5" style="10" customWidth="1"/>
    <col min="11025" max="11025" width="12.33203125" style="10" customWidth="1"/>
    <col min="11026" max="11026" width="31.83203125" style="10" customWidth="1"/>
    <col min="11027" max="11027" width="24.6640625" style="10" customWidth="1"/>
    <col min="11028" max="11028" width="13.5" style="10" customWidth="1"/>
    <col min="11029" max="11029" width="12.5" style="10" customWidth="1"/>
    <col min="11030" max="11264" width="8.83203125" style="10"/>
    <col min="11265" max="11265" width="5.6640625" style="10" customWidth="1"/>
    <col min="11266" max="11266" width="4.6640625" style="10" customWidth="1"/>
    <col min="11267" max="11267" width="33" style="10" customWidth="1"/>
    <col min="11268" max="11268" width="28.5" style="10" customWidth="1"/>
    <col min="11269" max="11269" width="14" style="10" customWidth="1"/>
    <col min="11270" max="11270" width="6" style="10" customWidth="1"/>
    <col min="11271" max="11276" width="8.83203125" style="10"/>
    <col min="11277" max="11278" width="11.5" style="10" customWidth="1"/>
    <col min="11279" max="11279" width="11.33203125" style="10" customWidth="1"/>
    <col min="11280" max="11280" width="11.5" style="10" customWidth="1"/>
    <col min="11281" max="11281" width="12.33203125" style="10" customWidth="1"/>
    <col min="11282" max="11282" width="31.83203125" style="10" customWidth="1"/>
    <col min="11283" max="11283" width="24.6640625" style="10" customWidth="1"/>
    <col min="11284" max="11284" width="13.5" style="10" customWidth="1"/>
    <col min="11285" max="11285" width="12.5" style="10" customWidth="1"/>
    <col min="11286" max="11520" width="8.83203125" style="10"/>
    <col min="11521" max="11521" width="5.6640625" style="10" customWidth="1"/>
    <col min="11522" max="11522" width="4.6640625" style="10" customWidth="1"/>
    <col min="11523" max="11523" width="33" style="10" customWidth="1"/>
    <col min="11524" max="11524" width="28.5" style="10" customWidth="1"/>
    <col min="11525" max="11525" width="14" style="10" customWidth="1"/>
    <col min="11526" max="11526" width="6" style="10" customWidth="1"/>
    <col min="11527" max="11532" width="8.83203125" style="10"/>
    <col min="11533" max="11534" width="11.5" style="10" customWidth="1"/>
    <col min="11535" max="11535" width="11.33203125" style="10" customWidth="1"/>
    <col min="11536" max="11536" width="11.5" style="10" customWidth="1"/>
    <col min="11537" max="11537" width="12.33203125" style="10" customWidth="1"/>
    <col min="11538" max="11538" width="31.83203125" style="10" customWidth="1"/>
    <col min="11539" max="11539" width="24.6640625" style="10" customWidth="1"/>
    <col min="11540" max="11540" width="13.5" style="10" customWidth="1"/>
    <col min="11541" max="11541" width="12.5" style="10" customWidth="1"/>
    <col min="11542" max="11776" width="8.83203125" style="10"/>
    <col min="11777" max="11777" width="5.6640625" style="10" customWidth="1"/>
    <col min="11778" max="11778" width="4.6640625" style="10" customWidth="1"/>
    <col min="11779" max="11779" width="33" style="10" customWidth="1"/>
    <col min="11780" max="11780" width="28.5" style="10" customWidth="1"/>
    <col min="11781" max="11781" width="14" style="10" customWidth="1"/>
    <col min="11782" max="11782" width="6" style="10" customWidth="1"/>
    <col min="11783" max="11788" width="8.83203125" style="10"/>
    <col min="11789" max="11790" width="11.5" style="10" customWidth="1"/>
    <col min="11791" max="11791" width="11.33203125" style="10" customWidth="1"/>
    <col min="11792" max="11792" width="11.5" style="10" customWidth="1"/>
    <col min="11793" max="11793" width="12.33203125" style="10" customWidth="1"/>
    <col min="11794" max="11794" width="31.83203125" style="10" customWidth="1"/>
    <col min="11795" max="11795" width="24.6640625" style="10" customWidth="1"/>
    <col min="11796" max="11796" width="13.5" style="10" customWidth="1"/>
    <col min="11797" max="11797" width="12.5" style="10" customWidth="1"/>
    <col min="11798" max="12032" width="8.83203125" style="10"/>
    <col min="12033" max="12033" width="5.6640625" style="10" customWidth="1"/>
    <col min="12034" max="12034" width="4.6640625" style="10" customWidth="1"/>
    <col min="12035" max="12035" width="33" style="10" customWidth="1"/>
    <col min="12036" max="12036" width="28.5" style="10" customWidth="1"/>
    <col min="12037" max="12037" width="14" style="10" customWidth="1"/>
    <col min="12038" max="12038" width="6" style="10" customWidth="1"/>
    <col min="12039" max="12044" width="8.83203125" style="10"/>
    <col min="12045" max="12046" width="11.5" style="10" customWidth="1"/>
    <col min="12047" max="12047" width="11.33203125" style="10" customWidth="1"/>
    <col min="12048" max="12048" width="11.5" style="10" customWidth="1"/>
    <col min="12049" max="12049" width="12.33203125" style="10" customWidth="1"/>
    <col min="12050" max="12050" width="31.83203125" style="10" customWidth="1"/>
    <col min="12051" max="12051" width="24.6640625" style="10" customWidth="1"/>
    <col min="12052" max="12052" width="13.5" style="10" customWidth="1"/>
    <col min="12053" max="12053" width="12.5" style="10" customWidth="1"/>
    <col min="12054" max="12288" width="8.83203125" style="10"/>
    <col min="12289" max="12289" width="5.6640625" style="10" customWidth="1"/>
    <col min="12290" max="12290" width="4.6640625" style="10" customWidth="1"/>
    <col min="12291" max="12291" width="33" style="10" customWidth="1"/>
    <col min="12292" max="12292" width="28.5" style="10" customWidth="1"/>
    <col min="12293" max="12293" width="14" style="10" customWidth="1"/>
    <col min="12294" max="12294" width="6" style="10" customWidth="1"/>
    <col min="12295" max="12300" width="8.83203125" style="10"/>
    <col min="12301" max="12302" width="11.5" style="10" customWidth="1"/>
    <col min="12303" max="12303" width="11.33203125" style="10" customWidth="1"/>
    <col min="12304" max="12304" width="11.5" style="10" customWidth="1"/>
    <col min="12305" max="12305" width="12.33203125" style="10" customWidth="1"/>
    <col min="12306" max="12306" width="31.83203125" style="10" customWidth="1"/>
    <col min="12307" max="12307" width="24.6640625" style="10" customWidth="1"/>
    <col min="12308" max="12308" width="13.5" style="10" customWidth="1"/>
    <col min="12309" max="12309" width="12.5" style="10" customWidth="1"/>
    <col min="12310" max="12544" width="8.83203125" style="10"/>
    <col min="12545" max="12545" width="5.6640625" style="10" customWidth="1"/>
    <col min="12546" max="12546" width="4.6640625" style="10" customWidth="1"/>
    <col min="12547" max="12547" width="33" style="10" customWidth="1"/>
    <col min="12548" max="12548" width="28.5" style="10" customWidth="1"/>
    <col min="12549" max="12549" width="14" style="10" customWidth="1"/>
    <col min="12550" max="12550" width="6" style="10" customWidth="1"/>
    <col min="12551" max="12556" width="8.83203125" style="10"/>
    <col min="12557" max="12558" width="11.5" style="10" customWidth="1"/>
    <col min="12559" max="12559" width="11.33203125" style="10" customWidth="1"/>
    <col min="12560" max="12560" width="11.5" style="10" customWidth="1"/>
    <col min="12561" max="12561" width="12.33203125" style="10" customWidth="1"/>
    <col min="12562" max="12562" width="31.83203125" style="10" customWidth="1"/>
    <col min="12563" max="12563" width="24.6640625" style="10" customWidth="1"/>
    <col min="12564" max="12564" width="13.5" style="10" customWidth="1"/>
    <col min="12565" max="12565" width="12.5" style="10" customWidth="1"/>
    <col min="12566" max="12800" width="8.83203125" style="10"/>
    <col min="12801" max="12801" width="5.6640625" style="10" customWidth="1"/>
    <col min="12802" max="12802" width="4.6640625" style="10" customWidth="1"/>
    <col min="12803" max="12803" width="33" style="10" customWidth="1"/>
    <col min="12804" max="12804" width="28.5" style="10" customWidth="1"/>
    <col min="12805" max="12805" width="14" style="10" customWidth="1"/>
    <col min="12806" max="12806" width="6" style="10" customWidth="1"/>
    <col min="12807" max="12812" width="8.83203125" style="10"/>
    <col min="12813" max="12814" width="11.5" style="10" customWidth="1"/>
    <col min="12815" max="12815" width="11.33203125" style="10" customWidth="1"/>
    <col min="12816" max="12816" width="11.5" style="10" customWidth="1"/>
    <col min="12817" max="12817" width="12.33203125" style="10" customWidth="1"/>
    <col min="12818" max="12818" width="31.83203125" style="10" customWidth="1"/>
    <col min="12819" max="12819" width="24.6640625" style="10" customWidth="1"/>
    <col min="12820" max="12820" width="13.5" style="10" customWidth="1"/>
    <col min="12821" max="12821" width="12.5" style="10" customWidth="1"/>
    <col min="12822" max="13056" width="8.83203125" style="10"/>
    <col min="13057" max="13057" width="5.6640625" style="10" customWidth="1"/>
    <col min="13058" max="13058" width="4.6640625" style="10" customWidth="1"/>
    <col min="13059" max="13059" width="33" style="10" customWidth="1"/>
    <col min="13060" max="13060" width="28.5" style="10" customWidth="1"/>
    <col min="13061" max="13061" width="14" style="10" customWidth="1"/>
    <col min="13062" max="13062" width="6" style="10" customWidth="1"/>
    <col min="13063" max="13068" width="8.83203125" style="10"/>
    <col min="13069" max="13070" width="11.5" style="10" customWidth="1"/>
    <col min="13071" max="13071" width="11.33203125" style="10" customWidth="1"/>
    <col min="13072" max="13072" width="11.5" style="10" customWidth="1"/>
    <col min="13073" max="13073" width="12.33203125" style="10" customWidth="1"/>
    <col min="13074" max="13074" width="31.83203125" style="10" customWidth="1"/>
    <col min="13075" max="13075" width="24.6640625" style="10" customWidth="1"/>
    <col min="13076" max="13076" width="13.5" style="10" customWidth="1"/>
    <col min="13077" max="13077" width="12.5" style="10" customWidth="1"/>
    <col min="13078" max="13312" width="8.83203125" style="10"/>
    <col min="13313" max="13313" width="5.6640625" style="10" customWidth="1"/>
    <col min="13314" max="13314" width="4.6640625" style="10" customWidth="1"/>
    <col min="13315" max="13315" width="33" style="10" customWidth="1"/>
    <col min="13316" max="13316" width="28.5" style="10" customWidth="1"/>
    <col min="13317" max="13317" width="14" style="10" customWidth="1"/>
    <col min="13318" max="13318" width="6" style="10" customWidth="1"/>
    <col min="13319" max="13324" width="8.83203125" style="10"/>
    <col min="13325" max="13326" width="11.5" style="10" customWidth="1"/>
    <col min="13327" max="13327" width="11.33203125" style="10" customWidth="1"/>
    <col min="13328" max="13328" width="11.5" style="10" customWidth="1"/>
    <col min="13329" max="13329" width="12.33203125" style="10" customWidth="1"/>
    <col min="13330" max="13330" width="31.83203125" style="10" customWidth="1"/>
    <col min="13331" max="13331" width="24.6640625" style="10" customWidth="1"/>
    <col min="13332" max="13332" width="13.5" style="10" customWidth="1"/>
    <col min="13333" max="13333" width="12.5" style="10" customWidth="1"/>
    <col min="13334" max="13568" width="8.83203125" style="10"/>
    <col min="13569" max="13569" width="5.6640625" style="10" customWidth="1"/>
    <col min="13570" max="13570" width="4.6640625" style="10" customWidth="1"/>
    <col min="13571" max="13571" width="33" style="10" customWidth="1"/>
    <col min="13572" max="13572" width="28.5" style="10" customWidth="1"/>
    <col min="13573" max="13573" width="14" style="10" customWidth="1"/>
    <col min="13574" max="13574" width="6" style="10" customWidth="1"/>
    <col min="13575" max="13580" width="8.83203125" style="10"/>
    <col min="13581" max="13582" width="11.5" style="10" customWidth="1"/>
    <col min="13583" max="13583" width="11.33203125" style="10" customWidth="1"/>
    <col min="13584" max="13584" width="11.5" style="10" customWidth="1"/>
    <col min="13585" max="13585" width="12.33203125" style="10" customWidth="1"/>
    <col min="13586" max="13586" width="31.83203125" style="10" customWidth="1"/>
    <col min="13587" max="13587" width="24.6640625" style="10" customWidth="1"/>
    <col min="13588" max="13588" width="13.5" style="10" customWidth="1"/>
    <col min="13589" max="13589" width="12.5" style="10" customWidth="1"/>
    <col min="13590" max="13824" width="8.83203125" style="10"/>
    <col min="13825" max="13825" width="5.6640625" style="10" customWidth="1"/>
    <col min="13826" max="13826" width="4.6640625" style="10" customWidth="1"/>
    <col min="13827" max="13827" width="33" style="10" customWidth="1"/>
    <col min="13828" max="13828" width="28.5" style="10" customWidth="1"/>
    <col min="13829" max="13829" width="14" style="10" customWidth="1"/>
    <col min="13830" max="13830" width="6" style="10" customWidth="1"/>
    <col min="13831" max="13836" width="8.83203125" style="10"/>
    <col min="13837" max="13838" width="11.5" style="10" customWidth="1"/>
    <col min="13839" max="13839" width="11.33203125" style="10" customWidth="1"/>
    <col min="13840" max="13840" width="11.5" style="10" customWidth="1"/>
    <col min="13841" max="13841" width="12.33203125" style="10" customWidth="1"/>
    <col min="13842" max="13842" width="31.83203125" style="10" customWidth="1"/>
    <col min="13843" max="13843" width="24.6640625" style="10" customWidth="1"/>
    <col min="13844" max="13844" width="13.5" style="10" customWidth="1"/>
    <col min="13845" max="13845" width="12.5" style="10" customWidth="1"/>
    <col min="13846" max="14080" width="8.83203125" style="10"/>
    <col min="14081" max="14081" width="5.6640625" style="10" customWidth="1"/>
    <col min="14082" max="14082" width="4.6640625" style="10" customWidth="1"/>
    <col min="14083" max="14083" width="33" style="10" customWidth="1"/>
    <col min="14084" max="14084" width="28.5" style="10" customWidth="1"/>
    <col min="14085" max="14085" width="14" style="10" customWidth="1"/>
    <col min="14086" max="14086" width="6" style="10" customWidth="1"/>
    <col min="14087" max="14092" width="8.83203125" style="10"/>
    <col min="14093" max="14094" width="11.5" style="10" customWidth="1"/>
    <col min="14095" max="14095" width="11.33203125" style="10" customWidth="1"/>
    <col min="14096" max="14096" width="11.5" style="10" customWidth="1"/>
    <col min="14097" max="14097" width="12.33203125" style="10" customWidth="1"/>
    <col min="14098" max="14098" width="31.83203125" style="10" customWidth="1"/>
    <col min="14099" max="14099" width="24.6640625" style="10" customWidth="1"/>
    <col min="14100" max="14100" width="13.5" style="10" customWidth="1"/>
    <col min="14101" max="14101" width="12.5" style="10" customWidth="1"/>
    <col min="14102" max="14336" width="8.83203125" style="10"/>
    <col min="14337" max="14337" width="5.6640625" style="10" customWidth="1"/>
    <col min="14338" max="14338" width="4.6640625" style="10" customWidth="1"/>
    <col min="14339" max="14339" width="33" style="10" customWidth="1"/>
    <col min="14340" max="14340" width="28.5" style="10" customWidth="1"/>
    <col min="14341" max="14341" width="14" style="10" customWidth="1"/>
    <col min="14342" max="14342" width="6" style="10" customWidth="1"/>
    <col min="14343" max="14348" width="8.83203125" style="10"/>
    <col min="14349" max="14350" width="11.5" style="10" customWidth="1"/>
    <col min="14351" max="14351" width="11.33203125" style="10" customWidth="1"/>
    <col min="14352" max="14352" width="11.5" style="10" customWidth="1"/>
    <col min="14353" max="14353" width="12.33203125" style="10" customWidth="1"/>
    <col min="14354" max="14354" width="31.83203125" style="10" customWidth="1"/>
    <col min="14355" max="14355" width="24.6640625" style="10" customWidth="1"/>
    <col min="14356" max="14356" width="13.5" style="10" customWidth="1"/>
    <col min="14357" max="14357" width="12.5" style="10" customWidth="1"/>
    <col min="14358" max="14592" width="8.83203125" style="10"/>
    <col min="14593" max="14593" width="5.6640625" style="10" customWidth="1"/>
    <col min="14594" max="14594" width="4.6640625" style="10" customWidth="1"/>
    <col min="14595" max="14595" width="33" style="10" customWidth="1"/>
    <col min="14596" max="14596" width="28.5" style="10" customWidth="1"/>
    <col min="14597" max="14597" width="14" style="10" customWidth="1"/>
    <col min="14598" max="14598" width="6" style="10" customWidth="1"/>
    <col min="14599" max="14604" width="8.83203125" style="10"/>
    <col min="14605" max="14606" width="11.5" style="10" customWidth="1"/>
    <col min="14607" max="14607" width="11.33203125" style="10" customWidth="1"/>
    <col min="14608" max="14608" width="11.5" style="10" customWidth="1"/>
    <col min="14609" max="14609" width="12.33203125" style="10" customWidth="1"/>
    <col min="14610" max="14610" width="31.83203125" style="10" customWidth="1"/>
    <col min="14611" max="14611" width="24.6640625" style="10" customWidth="1"/>
    <col min="14612" max="14612" width="13.5" style="10" customWidth="1"/>
    <col min="14613" max="14613" width="12.5" style="10" customWidth="1"/>
    <col min="14614" max="14848" width="8.83203125" style="10"/>
    <col min="14849" max="14849" width="5.6640625" style="10" customWidth="1"/>
    <col min="14850" max="14850" width="4.6640625" style="10" customWidth="1"/>
    <col min="14851" max="14851" width="33" style="10" customWidth="1"/>
    <col min="14852" max="14852" width="28.5" style="10" customWidth="1"/>
    <col min="14853" max="14853" width="14" style="10" customWidth="1"/>
    <col min="14854" max="14854" width="6" style="10" customWidth="1"/>
    <col min="14855" max="14860" width="8.83203125" style="10"/>
    <col min="14861" max="14862" width="11.5" style="10" customWidth="1"/>
    <col min="14863" max="14863" width="11.33203125" style="10" customWidth="1"/>
    <col min="14864" max="14864" width="11.5" style="10" customWidth="1"/>
    <col min="14865" max="14865" width="12.33203125" style="10" customWidth="1"/>
    <col min="14866" max="14866" width="31.83203125" style="10" customWidth="1"/>
    <col min="14867" max="14867" width="24.6640625" style="10" customWidth="1"/>
    <col min="14868" max="14868" width="13.5" style="10" customWidth="1"/>
    <col min="14869" max="14869" width="12.5" style="10" customWidth="1"/>
    <col min="14870" max="15104" width="8.83203125" style="10"/>
    <col min="15105" max="15105" width="5.6640625" style="10" customWidth="1"/>
    <col min="15106" max="15106" width="4.6640625" style="10" customWidth="1"/>
    <col min="15107" max="15107" width="33" style="10" customWidth="1"/>
    <col min="15108" max="15108" width="28.5" style="10" customWidth="1"/>
    <col min="15109" max="15109" width="14" style="10" customWidth="1"/>
    <col min="15110" max="15110" width="6" style="10" customWidth="1"/>
    <col min="15111" max="15116" width="8.83203125" style="10"/>
    <col min="15117" max="15118" width="11.5" style="10" customWidth="1"/>
    <col min="15119" max="15119" width="11.33203125" style="10" customWidth="1"/>
    <col min="15120" max="15120" width="11.5" style="10" customWidth="1"/>
    <col min="15121" max="15121" width="12.33203125" style="10" customWidth="1"/>
    <col min="15122" max="15122" width="31.83203125" style="10" customWidth="1"/>
    <col min="15123" max="15123" width="24.6640625" style="10" customWidth="1"/>
    <col min="15124" max="15124" width="13.5" style="10" customWidth="1"/>
    <col min="15125" max="15125" width="12.5" style="10" customWidth="1"/>
    <col min="15126" max="15360" width="8.83203125" style="10"/>
    <col min="15361" max="15361" width="5.6640625" style="10" customWidth="1"/>
    <col min="15362" max="15362" width="4.6640625" style="10" customWidth="1"/>
    <col min="15363" max="15363" width="33" style="10" customWidth="1"/>
    <col min="15364" max="15364" width="28.5" style="10" customWidth="1"/>
    <col min="15365" max="15365" width="14" style="10" customWidth="1"/>
    <col min="15366" max="15366" width="6" style="10" customWidth="1"/>
    <col min="15367" max="15372" width="8.83203125" style="10"/>
    <col min="15373" max="15374" width="11.5" style="10" customWidth="1"/>
    <col min="15375" max="15375" width="11.33203125" style="10" customWidth="1"/>
    <col min="15376" max="15376" width="11.5" style="10" customWidth="1"/>
    <col min="15377" max="15377" width="12.33203125" style="10" customWidth="1"/>
    <col min="15378" max="15378" width="31.83203125" style="10" customWidth="1"/>
    <col min="15379" max="15379" width="24.6640625" style="10" customWidth="1"/>
    <col min="15380" max="15380" width="13.5" style="10" customWidth="1"/>
    <col min="15381" max="15381" width="12.5" style="10" customWidth="1"/>
    <col min="15382" max="15616" width="8.83203125" style="10"/>
    <col min="15617" max="15617" width="5.6640625" style="10" customWidth="1"/>
    <col min="15618" max="15618" width="4.6640625" style="10" customWidth="1"/>
    <col min="15619" max="15619" width="33" style="10" customWidth="1"/>
    <col min="15620" max="15620" width="28.5" style="10" customWidth="1"/>
    <col min="15621" max="15621" width="14" style="10" customWidth="1"/>
    <col min="15622" max="15622" width="6" style="10" customWidth="1"/>
    <col min="15623" max="15628" width="8.83203125" style="10"/>
    <col min="15629" max="15630" width="11.5" style="10" customWidth="1"/>
    <col min="15631" max="15631" width="11.33203125" style="10" customWidth="1"/>
    <col min="15632" max="15632" width="11.5" style="10" customWidth="1"/>
    <col min="15633" max="15633" width="12.33203125" style="10" customWidth="1"/>
    <col min="15634" max="15634" width="31.83203125" style="10" customWidth="1"/>
    <col min="15635" max="15635" width="24.6640625" style="10" customWidth="1"/>
    <col min="15636" max="15636" width="13.5" style="10" customWidth="1"/>
    <col min="15637" max="15637" width="12.5" style="10" customWidth="1"/>
    <col min="15638" max="15872" width="8.83203125" style="10"/>
    <col min="15873" max="15873" width="5.6640625" style="10" customWidth="1"/>
    <col min="15874" max="15874" width="4.6640625" style="10" customWidth="1"/>
    <col min="15875" max="15875" width="33" style="10" customWidth="1"/>
    <col min="15876" max="15876" width="28.5" style="10" customWidth="1"/>
    <col min="15877" max="15877" width="14" style="10" customWidth="1"/>
    <col min="15878" max="15878" width="6" style="10" customWidth="1"/>
    <col min="15879" max="15884" width="8.83203125" style="10"/>
    <col min="15885" max="15886" width="11.5" style="10" customWidth="1"/>
    <col min="15887" max="15887" width="11.33203125" style="10" customWidth="1"/>
    <col min="15888" max="15888" width="11.5" style="10" customWidth="1"/>
    <col min="15889" max="15889" width="12.33203125" style="10" customWidth="1"/>
    <col min="15890" max="15890" width="31.83203125" style="10" customWidth="1"/>
    <col min="15891" max="15891" width="24.6640625" style="10" customWidth="1"/>
    <col min="15892" max="15892" width="13.5" style="10" customWidth="1"/>
    <col min="15893" max="15893" width="12.5" style="10" customWidth="1"/>
    <col min="15894" max="16128" width="8.83203125" style="10"/>
    <col min="16129" max="16129" width="5.6640625" style="10" customWidth="1"/>
    <col min="16130" max="16130" width="4.6640625" style="10" customWidth="1"/>
    <col min="16131" max="16131" width="33" style="10" customWidth="1"/>
    <col min="16132" max="16132" width="28.5" style="10" customWidth="1"/>
    <col min="16133" max="16133" width="14" style="10" customWidth="1"/>
    <col min="16134" max="16134" width="6" style="10" customWidth="1"/>
    <col min="16135" max="16140" width="8.83203125" style="10"/>
    <col min="16141" max="16142" width="11.5" style="10" customWidth="1"/>
    <col min="16143" max="16143" width="11.33203125" style="10" customWidth="1"/>
    <col min="16144" max="16144" width="11.5" style="10" customWidth="1"/>
    <col min="16145" max="16145" width="12.33203125" style="10" customWidth="1"/>
    <col min="16146" max="16146" width="31.83203125" style="10" customWidth="1"/>
    <col min="16147" max="16147" width="24.6640625" style="10" customWidth="1"/>
    <col min="16148" max="16148" width="13.5" style="10" customWidth="1"/>
    <col min="16149" max="16149" width="12.5" style="10" customWidth="1"/>
    <col min="16150" max="16384" width="8.83203125" style="10"/>
  </cols>
  <sheetData>
    <row r="1" spans="1:19" s="1" customFormat="1" ht="28">
      <c r="A1" s="2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>
        <v>100</v>
      </c>
      <c r="H1" s="3">
        <v>500</v>
      </c>
      <c r="I1" s="3">
        <v>1000</v>
      </c>
      <c r="J1" s="4">
        <v>100</v>
      </c>
      <c r="K1" s="4">
        <v>500</v>
      </c>
      <c r="L1" s="4">
        <v>1000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5" t="s">
        <v>12</v>
      </c>
    </row>
    <row r="2" spans="1:19">
      <c r="A2" s="6">
        <v>1</v>
      </c>
      <c r="B2" s="7">
        <v>1</v>
      </c>
      <c r="C2" s="7" t="s">
        <v>13</v>
      </c>
      <c r="D2" s="7" t="s">
        <v>14</v>
      </c>
      <c r="E2" s="7" t="s">
        <v>15</v>
      </c>
      <c r="F2" s="7">
        <v>0.92</v>
      </c>
      <c r="G2" s="7">
        <v>0.63</v>
      </c>
      <c r="H2" s="7">
        <v>0.46200000000000002</v>
      </c>
      <c r="I2" s="7">
        <v>0.36749999999999999</v>
      </c>
      <c r="J2" s="7">
        <f>100*B2</f>
        <v>100</v>
      </c>
      <c r="K2" s="7">
        <f>500*B2</f>
        <v>500</v>
      </c>
      <c r="L2" s="7">
        <f>1000*B2</f>
        <v>1000</v>
      </c>
      <c r="M2" s="7">
        <f>G2*B2</f>
        <v>0.63</v>
      </c>
      <c r="N2" s="7">
        <f>H2*B2</f>
        <v>0.46200000000000002</v>
      </c>
      <c r="O2" s="7">
        <f>I2*B2</f>
        <v>0.36749999999999999</v>
      </c>
      <c r="P2" s="7">
        <v>1</v>
      </c>
      <c r="Q2" s="8">
        <v>3674</v>
      </c>
      <c r="R2" s="7"/>
      <c r="S2" s="9"/>
    </row>
    <row r="3" spans="1:19">
      <c r="A3" s="6">
        <v>2</v>
      </c>
      <c r="B3" s="7">
        <v>1</v>
      </c>
      <c r="C3" s="7" t="s">
        <v>16</v>
      </c>
      <c r="D3" s="7" t="s">
        <v>17</v>
      </c>
      <c r="E3" s="7" t="s">
        <v>15</v>
      </c>
      <c r="F3" s="7">
        <v>4.32</v>
      </c>
      <c r="G3" s="7">
        <v>2.4119999999999999</v>
      </c>
      <c r="H3" s="7">
        <v>2.4119999999999999</v>
      </c>
      <c r="I3" s="7">
        <v>2.4119999999999999</v>
      </c>
      <c r="J3" s="7">
        <f t="shared" ref="J3:J10" si="0">100*B3</f>
        <v>100</v>
      </c>
      <c r="K3" s="7">
        <f t="shared" ref="K3:K10" si="1">500*B3</f>
        <v>500</v>
      </c>
      <c r="L3" s="7">
        <f t="shared" ref="L3:L10" si="2">1000*B3</f>
        <v>1000</v>
      </c>
      <c r="M3" s="7">
        <f t="shared" ref="M3:M10" si="3">G3*B3</f>
        <v>2.4119999999999999</v>
      </c>
      <c r="N3" s="7">
        <f t="shared" ref="N3:N10" si="4">H3*B3</f>
        <v>2.4119999999999999</v>
      </c>
      <c r="O3" s="7">
        <f t="shared" ref="O3:O10" si="5">I3*B3</f>
        <v>2.4119999999999999</v>
      </c>
      <c r="P3" s="7">
        <v>1</v>
      </c>
      <c r="Q3" s="8">
        <v>53937</v>
      </c>
      <c r="R3" s="7"/>
      <c r="S3" s="9"/>
    </row>
    <row r="4" spans="1:19" s="14" customFormat="1" ht="28">
      <c r="A4" s="11">
        <v>3</v>
      </c>
      <c r="B4" s="12">
        <v>1</v>
      </c>
      <c r="C4" s="12" t="s">
        <v>18</v>
      </c>
      <c r="D4" s="12" t="s">
        <v>19</v>
      </c>
      <c r="E4" s="12" t="s">
        <v>20</v>
      </c>
      <c r="F4" s="12">
        <v>0.38</v>
      </c>
      <c r="G4" s="12">
        <v>0.38</v>
      </c>
      <c r="H4" s="12">
        <v>0.38</v>
      </c>
      <c r="I4" s="12">
        <v>0.38</v>
      </c>
      <c r="J4" s="12">
        <f t="shared" si="0"/>
        <v>100</v>
      </c>
      <c r="K4" s="12">
        <f t="shared" si="1"/>
        <v>500</v>
      </c>
      <c r="L4" s="12">
        <f t="shared" si="2"/>
        <v>1000</v>
      </c>
      <c r="M4" s="12">
        <f t="shared" si="3"/>
        <v>0.38</v>
      </c>
      <c r="N4" s="12">
        <f t="shared" si="4"/>
        <v>0.38</v>
      </c>
      <c r="O4" s="12">
        <f t="shared" si="5"/>
        <v>0.38</v>
      </c>
      <c r="P4" s="12">
        <v>1</v>
      </c>
      <c r="Q4" s="12">
        <v>50</v>
      </c>
      <c r="R4" s="12" t="s">
        <v>35</v>
      </c>
      <c r="S4" s="13"/>
    </row>
    <row r="5" spans="1:19">
      <c r="A5" s="6">
        <v>4</v>
      </c>
      <c r="B5" s="7">
        <v>8</v>
      </c>
      <c r="C5" s="7" t="s">
        <v>21</v>
      </c>
      <c r="D5" s="7" t="s">
        <v>22</v>
      </c>
      <c r="E5" s="7" t="s">
        <v>15</v>
      </c>
      <c r="F5" s="7">
        <v>0.8</v>
      </c>
      <c r="G5" s="7">
        <v>1.0500000000000001E-2</v>
      </c>
      <c r="H5" s="7">
        <v>5.7600000000000004E-3</v>
      </c>
      <c r="I5" s="7">
        <v>3.8400000000000001E-3</v>
      </c>
      <c r="J5" s="7">
        <f t="shared" si="0"/>
        <v>800</v>
      </c>
      <c r="K5" s="7">
        <f t="shared" si="1"/>
        <v>4000</v>
      </c>
      <c r="L5" s="7">
        <f t="shared" si="2"/>
        <v>8000</v>
      </c>
      <c r="M5" s="7">
        <f t="shared" si="3"/>
        <v>8.4000000000000005E-2</v>
      </c>
      <c r="N5" s="7">
        <f t="shared" si="4"/>
        <v>4.6080000000000003E-2</v>
      </c>
      <c r="O5" s="7">
        <f t="shared" si="5"/>
        <v>3.0720000000000001E-2</v>
      </c>
      <c r="P5" s="7">
        <v>1</v>
      </c>
      <c r="Q5" s="8">
        <v>77007</v>
      </c>
      <c r="R5" s="7"/>
      <c r="S5" s="9"/>
    </row>
    <row r="6" spans="1:19">
      <c r="A6" s="6">
        <v>5</v>
      </c>
      <c r="B6" s="7">
        <v>1</v>
      </c>
      <c r="C6" s="7" t="s">
        <v>23</v>
      </c>
      <c r="D6" s="7" t="s">
        <v>24</v>
      </c>
      <c r="E6" s="7" t="s">
        <v>15</v>
      </c>
      <c r="F6" s="7">
        <v>0.1</v>
      </c>
      <c r="G6" s="7">
        <v>7.0000000000000001E-3</v>
      </c>
      <c r="H6" s="7">
        <v>3.8400000000000001E-3</v>
      </c>
      <c r="I6" s="7">
        <v>2.5600000000000002E-3</v>
      </c>
      <c r="J6" s="7">
        <f t="shared" si="0"/>
        <v>100</v>
      </c>
      <c r="K6" s="7">
        <f t="shared" si="1"/>
        <v>500</v>
      </c>
      <c r="L6" s="7">
        <f t="shared" si="2"/>
        <v>1000</v>
      </c>
      <c r="M6" s="7">
        <f t="shared" si="3"/>
        <v>7.0000000000000001E-3</v>
      </c>
      <c r="N6" s="7">
        <f t="shared" si="4"/>
        <v>3.8400000000000001E-3</v>
      </c>
      <c r="O6" s="7">
        <f t="shared" si="5"/>
        <v>2.5600000000000002E-3</v>
      </c>
      <c r="P6" s="7">
        <v>1</v>
      </c>
      <c r="Q6" s="8">
        <v>13551465</v>
      </c>
      <c r="R6" s="7"/>
      <c r="S6" s="9"/>
    </row>
    <row r="7" spans="1:19">
      <c r="A7" s="6">
        <v>6</v>
      </c>
      <c r="B7" s="7">
        <v>2</v>
      </c>
      <c r="C7" s="7" t="s">
        <v>25</v>
      </c>
      <c r="D7" s="7" t="s">
        <v>26</v>
      </c>
      <c r="E7" s="7" t="s">
        <v>15</v>
      </c>
      <c r="F7" s="7">
        <v>0.5</v>
      </c>
      <c r="G7" s="7">
        <v>5.7299999999999997E-2</v>
      </c>
      <c r="H7" s="7">
        <v>2.93E-2</v>
      </c>
      <c r="I7" s="7">
        <v>2.07E-2</v>
      </c>
      <c r="J7" s="7">
        <f t="shared" si="0"/>
        <v>200</v>
      </c>
      <c r="K7" s="7">
        <f t="shared" si="1"/>
        <v>1000</v>
      </c>
      <c r="L7" s="7">
        <f t="shared" si="2"/>
        <v>2000</v>
      </c>
      <c r="M7" s="7">
        <f t="shared" si="3"/>
        <v>0.11459999999999999</v>
      </c>
      <c r="N7" s="7">
        <f t="shared" si="4"/>
        <v>5.8599999999999999E-2</v>
      </c>
      <c r="O7" s="7">
        <f t="shared" si="5"/>
        <v>4.1399999999999999E-2</v>
      </c>
      <c r="P7" s="7">
        <v>1</v>
      </c>
      <c r="Q7" s="8">
        <v>138896</v>
      </c>
      <c r="R7" s="7"/>
      <c r="S7" s="9"/>
    </row>
    <row r="8" spans="1:19" s="14" customFormat="1" ht="65">
      <c r="A8" s="11">
        <v>7</v>
      </c>
      <c r="B8" s="12">
        <v>1</v>
      </c>
      <c r="C8" s="12" t="s">
        <v>27</v>
      </c>
      <c r="D8" s="12" t="s">
        <v>28</v>
      </c>
      <c r="E8" s="12" t="s">
        <v>29</v>
      </c>
      <c r="F8" s="12">
        <v>1.58</v>
      </c>
      <c r="G8" s="12">
        <v>1.58</v>
      </c>
      <c r="H8" s="12">
        <v>1.58</v>
      </c>
      <c r="I8" s="12">
        <v>1.58</v>
      </c>
      <c r="J8" s="12">
        <f t="shared" si="0"/>
        <v>100</v>
      </c>
      <c r="K8" s="12">
        <f t="shared" si="1"/>
        <v>500</v>
      </c>
      <c r="L8" s="12">
        <f t="shared" si="2"/>
        <v>1000</v>
      </c>
      <c r="M8" s="12">
        <f t="shared" si="3"/>
        <v>1.58</v>
      </c>
      <c r="N8" s="12">
        <f t="shared" si="4"/>
        <v>1.58</v>
      </c>
      <c r="O8" s="12">
        <f t="shared" si="5"/>
        <v>1.58</v>
      </c>
      <c r="P8" s="12"/>
      <c r="Q8" s="12"/>
      <c r="R8" s="12" t="s">
        <v>36</v>
      </c>
      <c r="S8" s="13"/>
    </row>
    <row r="9" spans="1:19" s="14" customFormat="1" ht="65">
      <c r="A9" s="11">
        <v>8</v>
      </c>
      <c r="B9" s="12">
        <v>1</v>
      </c>
      <c r="C9" s="12" t="s">
        <v>30</v>
      </c>
      <c r="D9" s="12" t="s">
        <v>31</v>
      </c>
      <c r="E9" s="12" t="s">
        <v>29</v>
      </c>
      <c r="F9" s="12">
        <v>1.58</v>
      </c>
      <c r="G9" s="12">
        <v>1.58</v>
      </c>
      <c r="H9" s="12">
        <v>1.58</v>
      </c>
      <c r="I9" s="12">
        <v>1.58</v>
      </c>
      <c r="J9" s="12">
        <f t="shared" si="0"/>
        <v>100</v>
      </c>
      <c r="K9" s="12">
        <f t="shared" si="1"/>
        <v>500</v>
      </c>
      <c r="L9" s="12">
        <f t="shared" si="2"/>
        <v>1000</v>
      </c>
      <c r="M9" s="12">
        <f t="shared" si="3"/>
        <v>1.58</v>
      </c>
      <c r="N9" s="12">
        <f t="shared" si="4"/>
        <v>1.58</v>
      </c>
      <c r="O9" s="12">
        <f t="shared" si="5"/>
        <v>1.58</v>
      </c>
      <c r="P9" s="12"/>
      <c r="Q9" s="12"/>
      <c r="R9" s="12" t="s">
        <v>37</v>
      </c>
      <c r="S9" s="13"/>
    </row>
    <row r="10" spans="1:19">
      <c r="A10" s="6">
        <v>9</v>
      </c>
      <c r="B10" s="7">
        <v>1</v>
      </c>
      <c r="C10" s="7" t="s">
        <v>32</v>
      </c>
      <c r="D10" s="7" t="s">
        <v>33</v>
      </c>
      <c r="E10" s="7" t="s">
        <v>15</v>
      </c>
      <c r="F10" s="7">
        <v>0.95</v>
      </c>
      <c r="G10" s="7">
        <v>0.47310000000000002</v>
      </c>
      <c r="H10" s="7">
        <v>0.35861999999999999</v>
      </c>
      <c r="I10" s="7">
        <v>0.32808999999999999</v>
      </c>
      <c r="J10" s="7">
        <f t="shared" si="0"/>
        <v>100</v>
      </c>
      <c r="K10" s="7">
        <f t="shared" si="1"/>
        <v>500</v>
      </c>
      <c r="L10" s="7">
        <f t="shared" si="2"/>
        <v>1000</v>
      </c>
      <c r="M10" s="7">
        <f t="shared" si="3"/>
        <v>0.47310000000000002</v>
      </c>
      <c r="N10" s="7">
        <f t="shared" si="4"/>
        <v>0.35861999999999999</v>
      </c>
      <c r="O10" s="7">
        <f t="shared" si="5"/>
        <v>0.32808999999999999</v>
      </c>
      <c r="P10" s="7">
        <v>1</v>
      </c>
      <c r="Q10" s="8">
        <v>34790</v>
      </c>
      <c r="R10" s="7"/>
      <c r="S10" s="9"/>
    </row>
    <row r="11" spans="1:19" ht="15" thickBot="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19">
      <c r="M12" s="10">
        <f>SUM(M2:M10)</f>
        <v>7.260699999999999</v>
      </c>
      <c r="N12" s="10">
        <f t="shared" ref="N12:O12" si="6">SUM(N2:N10)</f>
        <v>6.8811400000000003</v>
      </c>
      <c r="O12" s="10">
        <f t="shared" si="6"/>
        <v>6.72227</v>
      </c>
    </row>
    <row r="13" spans="1:19">
      <c r="M13" s="10">
        <f>0.05*M12</f>
        <v>0.363035</v>
      </c>
      <c r="N13" s="10">
        <f t="shared" ref="N13:O13" si="7">0.05*N12</f>
        <v>0.34405700000000006</v>
      </c>
      <c r="O13" s="10">
        <f t="shared" si="7"/>
        <v>0.33611350000000001</v>
      </c>
    </row>
    <row r="14" spans="1:19">
      <c r="B14" s="10">
        <f>SUM(B2:B10)</f>
        <v>17</v>
      </c>
      <c r="M14" s="18">
        <f>9*2/J1</f>
        <v>0.18</v>
      </c>
      <c r="N14" s="18">
        <f t="shared" ref="N14:O14" si="8">9*2/K1</f>
        <v>3.5999999999999997E-2</v>
      </c>
      <c r="O14" s="18">
        <f t="shared" si="8"/>
        <v>1.7999999999999999E-2</v>
      </c>
    </row>
    <row r="15" spans="1:19">
      <c r="M15" s="18">
        <f>3*35/J1</f>
        <v>1.05</v>
      </c>
      <c r="N15" s="18">
        <f t="shared" ref="N15:O15" si="9">3*35/K1</f>
        <v>0.21</v>
      </c>
      <c r="O15" s="18">
        <f t="shared" si="9"/>
        <v>0.105</v>
      </c>
    </row>
    <row r="16" spans="1:19">
      <c r="L16" s="19" t="s">
        <v>34</v>
      </c>
      <c r="M16" s="19">
        <f>SUM(M12:M15)</f>
        <v>8.8537349999999986</v>
      </c>
      <c r="N16" s="19">
        <f t="shared" ref="N16:O16" si="10">SUM(N12:N15)</f>
        <v>7.4711970000000001</v>
      </c>
      <c r="O16" s="19">
        <f t="shared" si="10"/>
        <v>7.1813834999999999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workbookViewId="0">
      <selection activeCell="Y4" sqref="A4:Y4"/>
    </sheetView>
  </sheetViews>
  <sheetFormatPr baseColWidth="10" defaultColWidth="8.83203125" defaultRowHeight="14" x14ac:dyDescent="0"/>
  <cols>
    <col min="1" max="1" width="4.6640625" style="23" customWidth="1"/>
    <col min="2" max="2" width="5" style="23" customWidth="1"/>
    <col min="3" max="3" width="11.6640625" style="39" customWidth="1"/>
    <col min="4" max="4" width="22.1640625" style="23" customWidth="1"/>
    <col min="5" max="17" width="8.83203125" style="23"/>
    <col min="18" max="22" width="11.5" style="39" customWidth="1"/>
    <col min="23" max="23" width="5.5" style="23" customWidth="1"/>
    <col min="24" max="24" width="11.33203125" style="23" customWidth="1"/>
    <col min="25" max="25" width="21.33203125" style="23" customWidth="1"/>
    <col min="26" max="26" width="31.6640625" style="23" customWidth="1"/>
    <col min="27" max="16384" width="8.83203125" style="23"/>
  </cols>
  <sheetData>
    <row r="1" spans="1:26" s="40" customFormat="1" ht="29.25" customHeight="1">
      <c r="A1" s="27" t="s">
        <v>0</v>
      </c>
      <c r="B1" s="28" t="s">
        <v>1</v>
      </c>
      <c r="C1" s="28" t="s">
        <v>44</v>
      </c>
      <c r="D1" s="28" t="s">
        <v>5</v>
      </c>
      <c r="E1" s="28" t="s">
        <v>2</v>
      </c>
      <c r="F1" s="28" t="s">
        <v>3</v>
      </c>
      <c r="G1" s="28" t="s">
        <v>4</v>
      </c>
      <c r="H1" s="28">
        <v>100</v>
      </c>
      <c r="I1" s="28">
        <v>500</v>
      </c>
      <c r="J1" s="28">
        <v>1000</v>
      </c>
      <c r="K1" s="28">
        <v>1500</v>
      </c>
      <c r="L1" s="28">
        <v>2000</v>
      </c>
      <c r="M1" s="29">
        <v>100</v>
      </c>
      <c r="N1" s="29">
        <v>500</v>
      </c>
      <c r="O1" s="29">
        <v>1000</v>
      </c>
      <c r="P1" s="29">
        <v>1500</v>
      </c>
      <c r="Q1" s="29">
        <v>2000</v>
      </c>
      <c r="R1" s="28" t="s">
        <v>6</v>
      </c>
      <c r="S1" s="28" t="s">
        <v>7</v>
      </c>
      <c r="T1" s="28" t="s">
        <v>8</v>
      </c>
      <c r="U1" s="42" t="s">
        <v>48</v>
      </c>
      <c r="V1" s="28" t="s">
        <v>48</v>
      </c>
      <c r="W1" s="28" t="s">
        <v>9</v>
      </c>
      <c r="X1" s="28" t="s">
        <v>10</v>
      </c>
      <c r="Y1" s="28" t="s">
        <v>11</v>
      </c>
      <c r="Z1" s="30" t="s">
        <v>12</v>
      </c>
    </row>
    <row r="2" spans="1:26" ht="42">
      <c r="A2" s="31">
        <v>1</v>
      </c>
      <c r="B2" s="25">
        <v>1</v>
      </c>
      <c r="C2" s="37"/>
      <c r="D2" s="25" t="s">
        <v>13</v>
      </c>
      <c r="E2" s="25" t="s">
        <v>14</v>
      </c>
      <c r="F2" s="25" t="s">
        <v>15</v>
      </c>
      <c r="G2" s="25">
        <v>0.92</v>
      </c>
      <c r="H2" s="25">
        <v>0.63</v>
      </c>
      <c r="I2" s="25">
        <v>0.46200000000000002</v>
      </c>
      <c r="J2" s="25">
        <v>0.36749999999999999</v>
      </c>
      <c r="K2" s="25"/>
      <c r="L2" s="25"/>
      <c r="M2" s="25">
        <v>100</v>
      </c>
      <c r="N2" s="25">
        <v>500</v>
      </c>
      <c r="O2" s="25">
        <v>1000</v>
      </c>
      <c r="P2" s="25"/>
      <c r="Q2" s="25"/>
      <c r="R2" s="37">
        <v>0.63</v>
      </c>
      <c r="S2" s="37">
        <v>0.46200000000000002</v>
      </c>
      <c r="T2" s="37">
        <v>0.36749999999999999</v>
      </c>
      <c r="U2" s="43"/>
      <c r="V2" s="37"/>
      <c r="W2" s="25">
        <v>1</v>
      </c>
      <c r="X2" s="26">
        <v>3674</v>
      </c>
      <c r="Y2" s="25"/>
      <c r="Z2" s="32"/>
    </row>
    <row r="3" spans="1:26" ht="42">
      <c r="A3" s="31">
        <v>2</v>
      </c>
      <c r="B3" s="25">
        <v>1</v>
      </c>
      <c r="C3" s="37"/>
      <c r="D3" s="25" t="s">
        <v>16</v>
      </c>
      <c r="E3" s="25" t="s">
        <v>17</v>
      </c>
      <c r="F3" s="25" t="s">
        <v>15</v>
      </c>
      <c r="G3" s="25">
        <v>4.32</v>
      </c>
      <c r="H3" s="25">
        <v>2.4119999999999999</v>
      </c>
      <c r="I3" s="25">
        <v>2.4119999999999999</v>
      </c>
      <c r="J3" s="25">
        <v>2.4119999999999999</v>
      </c>
      <c r="K3" s="25"/>
      <c r="L3" s="25"/>
      <c r="M3" s="25">
        <v>100</v>
      </c>
      <c r="N3" s="25">
        <v>500</v>
      </c>
      <c r="O3" s="25">
        <v>1000</v>
      </c>
      <c r="P3" s="25"/>
      <c r="Q3" s="25"/>
      <c r="R3" s="37">
        <v>2.4119999999999999</v>
      </c>
      <c r="S3" s="37">
        <v>2.4119999999999999</v>
      </c>
      <c r="T3" s="37">
        <v>2.4119999999999999</v>
      </c>
      <c r="U3" s="43"/>
      <c r="V3" s="37"/>
      <c r="W3" s="25">
        <v>1</v>
      </c>
      <c r="X3" s="26">
        <v>53937</v>
      </c>
      <c r="Y3" s="25"/>
      <c r="Z3" s="32"/>
    </row>
    <row r="4" spans="1:26" ht="28">
      <c r="A4" s="45">
        <v>3</v>
      </c>
      <c r="B4" s="46">
        <v>2</v>
      </c>
      <c r="C4" s="46"/>
      <c r="D4" s="46" t="s">
        <v>46</v>
      </c>
      <c r="E4" s="46" t="s">
        <v>47</v>
      </c>
      <c r="F4" s="46" t="s">
        <v>20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V4" s="46"/>
      <c r="W4" s="46"/>
      <c r="X4" s="46"/>
      <c r="Y4" s="46"/>
      <c r="Z4" s="41" t="s">
        <v>45</v>
      </c>
    </row>
    <row r="5" spans="1:26" ht="28">
      <c r="A5" s="31">
        <v>4</v>
      </c>
      <c r="B5" s="25">
        <v>8</v>
      </c>
      <c r="C5" s="37"/>
      <c r="D5" s="25" t="s">
        <v>21</v>
      </c>
      <c r="E5" s="25" t="s">
        <v>22</v>
      </c>
      <c r="F5" s="25" t="s">
        <v>15</v>
      </c>
      <c r="G5" s="25">
        <v>0.8</v>
      </c>
      <c r="H5" s="25">
        <v>1.0500000000000001E-2</v>
      </c>
      <c r="I5" s="25">
        <v>5.7600000000000004E-3</v>
      </c>
      <c r="J5" s="25">
        <v>3.8400000000000001E-3</v>
      </c>
      <c r="K5" s="25"/>
      <c r="L5" s="25"/>
      <c r="M5" s="25">
        <v>800</v>
      </c>
      <c r="N5" s="25">
        <v>4000</v>
      </c>
      <c r="O5" s="25">
        <v>8000</v>
      </c>
      <c r="P5" s="25"/>
      <c r="Q5" s="25"/>
      <c r="R5" s="37">
        <v>8.4000000000000005E-2</v>
      </c>
      <c r="S5" s="37">
        <v>4.6080000000000003E-2</v>
      </c>
      <c r="T5" s="37">
        <v>3.0720000000000001E-2</v>
      </c>
      <c r="U5" s="43"/>
      <c r="V5" s="37"/>
      <c r="W5" s="25">
        <v>1</v>
      </c>
      <c r="X5" s="26">
        <v>77007</v>
      </c>
      <c r="Y5" s="25"/>
      <c r="Z5" s="32"/>
    </row>
    <row r="6" spans="1:26" ht="28">
      <c r="A6" s="31">
        <v>5</v>
      </c>
      <c r="B6" s="25">
        <v>1</v>
      </c>
      <c r="C6" s="37"/>
      <c r="D6" s="25" t="s">
        <v>23</v>
      </c>
      <c r="E6" s="25" t="s">
        <v>24</v>
      </c>
      <c r="F6" s="25" t="s">
        <v>15</v>
      </c>
      <c r="G6" s="25">
        <v>0.1</v>
      </c>
      <c r="H6" s="25">
        <v>7.0000000000000001E-3</v>
      </c>
      <c r="I6" s="25">
        <v>3.8400000000000001E-3</v>
      </c>
      <c r="J6" s="25">
        <v>2.5600000000000002E-3</v>
      </c>
      <c r="K6" s="25"/>
      <c r="L6" s="25"/>
      <c r="M6" s="25">
        <v>100</v>
      </c>
      <c r="N6" s="25">
        <v>500</v>
      </c>
      <c r="O6" s="25">
        <v>1000</v>
      </c>
      <c r="P6" s="25"/>
      <c r="Q6" s="25"/>
      <c r="R6" s="37">
        <v>7.0000000000000001E-3</v>
      </c>
      <c r="S6" s="37">
        <v>3.8400000000000001E-3</v>
      </c>
      <c r="T6" s="37">
        <v>2.5600000000000002E-3</v>
      </c>
      <c r="U6" s="43"/>
      <c r="V6" s="37"/>
      <c r="W6" s="25">
        <v>1</v>
      </c>
      <c r="X6" s="26">
        <v>13551465</v>
      </c>
      <c r="Y6" s="25"/>
      <c r="Z6" s="32"/>
    </row>
    <row r="7" spans="1:26" ht="28">
      <c r="A7" s="31">
        <v>6</v>
      </c>
      <c r="B7" s="25">
        <v>2</v>
      </c>
      <c r="C7" s="37"/>
      <c r="D7" s="25" t="s">
        <v>25</v>
      </c>
      <c r="E7" s="25" t="s">
        <v>26</v>
      </c>
      <c r="F7" s="25" t="s">
        <v>15</v>
      </c>
      <c r="G7" s="25">
        <v>0.5</v>
      </c>
      <c r="H7" s="25">
        <v>5.7299999999999997E-2</v>
      </c>
      <c r="I7" s="25">
        <v>2.93E-2</v>
      </c>
      <c r="J7" s="25">
        <v>2.07E-2</v>
      </c>
      <c r="K7" s="25"/>
      <c r="L7" s="25"/>
      <c r="M7" s="25">
        <v>200</v>
      </c>
      <c r="N7" s="25">
        <v>1000</v>
      </c>
      <c r="O7" s="25">
        <v>2000</v>
      </c>
      <c r="P7" s="25"/>
      <c r="Q7" s="25"/>
      <c r="R7" s="37">
        <v>0.11459999999999999</v>
      </c>
      <c r="S7" s="37">
        <v>5.8599999999999999E-2</v>
      </c>
      <c r="T7" s="37">
        <v>4.1399999999999999E-2</v>
      </c>
      <c r="U7" s="43"/>
      <c r="V7" s="37"/>
      <c r="W7" s="25">
        <v>1</v>
      </c>
      <c r="X7" s="26">
        <v>138896</v>
      </c>
      <c r="Y7" s="25"/>
      <c r="Z7" s="32"/>
    </row>
    <row r="8" spans="1:26" ht="28">
      <c r="A8" s="45">
        <v>7</v>
      </c>
      <c r="B8" s="46">
        <v>1</v>
      </c>
      <c r="C8" s="46"/>
      <c r="D8" s="46" t="s">
        <v>27</v>
      </c>
      <c r="E8" s="46" t="s">
        <v>40</v>
      </c>
      <c r="F8" s="46" t="s">
        <v>29</v>
      </c>
      <c r="G8" s="46"/>
      <c r="H8" s="46"/>
      <c r="I8" s="46"/>
      <c r="J8" s="46"/>
      <c r="K8" s="46"/>
      <c r="L8" s="46"/>
      <c r="M8" s="46"/>
      <c r="N8" s="46"/>
      <c r="O8" s="46">
        <v>1000</v>
      </c>
      <c r="P8" s="46"/>
      <c r="Q8" s="46"/>
      <c r="R8" s="46"/>
      <c r="S8" s="46"/>
      <c r="T8" s="46"/>
      <c r="U8" s="47"/>
      <c r="V8" s="46"/>
      <c r="W8" s="46"/>
      <c r="X8" s="46"/>
      <c r="Y8" s="46"/>
      <c r="Z8" s="41" t="s">
        <v>45</v>
      </c>
    </row>
    <row r="9" spans="1:26" ht="28">
      <c r="A9" s="45">
        <v>8</v>
      </c>
      <c r="B9" s="46">
        <v>1</v>
      </c>
      <c r="C9" s="46"/>
      <c r="D9" s="46" t="s">
        <v>30</v>
      </c>
      <c r="E9" s="46" t="s">
        <v>42</v>
      </c>
      <c r="F9" s="46" t="s">
        <v>29</v>
      </c>
      <c r="G9" s="46"/>
      <c r="H9" s="46"/>
      <c r="I9" s="46"/>
      <c r="J9" s="46"/>
      <c r="K9" s="46"/>
      <c r="L9" s="46"/>
      <c r="M9" s="46"/>
      <c r="N9" s="46"/>
      <c r="O9" s="46">
        <v>1000</v>
      </c>
      <c r="P9" s="46"/>
      <c r="Q9" s="46"/>
      <c r="R9" s="46"/>
      <c r="S9" s="46"/>
      <c r="T9" s="46"/>
      <c r="U9" s="47"/>
      <c r="V9" s="46"/>
      <c r="W9" s="46"/>
      <c r="X9" s="46"/>
      <c r="Y9" s="46"/>
      <c r="Z9" s="41" t="s">
        <v>45</v>
      </c>
    </row>
    <row r="10" spans="1:26" ht="29" thickBot="1">
      <c r="A10" s="33">
        <v>9</v>
      </c>
      <c r="B10" s="34">
        <v>1</v>
      </c>
      <c r="C10" s="38"/>
      <c r="D10" s="34" t="s">
        <v>32</v>
      </c>
      <c r="E10" s="34" t="s">
        <v>33</v>
      </c>
      <c r="F10" s="34" t="s">
        <v>15</v>
      </c>
      <c r="G10" s="34">
        <v>0.95</v>
      </c>
      <c r="H10" s="34">
        <v>0.47310000000000002</v>
      </c>
      <c r="I10" s="34">
        <v>0.35861999999999999</v>
      </c>
      <c r="J10" s="34">
        <v>0.32808999999999999</v>
      </c>
      <c r="K10" s="34"/>
      <c r="L10" s="34"/>
      <c r="M10" s="34">
        <v>100</v>
      </c>
      <c r="N10" s="34">
        <v>500</v>
      </c>
      <c r="O10" s="34">
        <v>1000</v>
      </c>
      <c r="P10" s="34"/>
      <c r="Q10" s="34"/>
      <c r="R10" s="38">
        <v>0.47310000000000002</v>
      </c>
      <c r="S10" s="38">
        <v>0.35861999999999999</v>
      </c>
      <c r="T10" s="38">
        <v>0.32808999999999999</v>
      </c>
      <c r="U10" s="44"/>
      <c r="V10" s="38"/>
      <c r="W10" s="34">
        <v>1</v>
      </c>
      <c r="X10" s="35">
        <v>34790</v>
      </c>
      <c r="Y10" s="34"/>
      <c r="Z10" s="3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A7" workbookViewId="0">
      <selection activeCell="K13" sqref="K13:P16"/>
    </sheetView>
  </sheetViews>
  <sheetFormatPr baseColWidth="10" defaultColWidth="8.83203125" defaultRowHeight="14" x14ac:dyDescent="0"/>
  <cols>
    <col min="1" max="1" width="4.6640625" style="23" customWidth="1"/>
    <col min="2" max="2" width="5" style="23" customWidth="1"/>
    <col min="3" max="3" width="22.1640625" style="23" customWidth="1"/>
    <col min="4" max="12" width="8.83203125" style="23"/>
    <col min="13" max="15" width="11.5" style="22" customWidth="1"/>
    <col min="16" max="16" width="5.5" style="23" customWidth="1"/>
    <col min="17" max="17" width="11.33203125" style="23" customWidth="1"/>
    <col min="18" max="18" width="21.33203125" style="23" customWidth="1"/>
    <col min="19" max="19" width="31.6640625" style="23" customWidth="1"/>
    <col min="20" max="16384" width="8.83203125" style="23"/>
  </cols>
  <sheetData>
    <row r="1" spans="1:19" s="20" customFormat="1" ht="20.25" customHeight="1">
      <c r="A1" s="20" t="s">
        <v>0</v>
      </c>
      <c r="B1" s="20" t="s">
        <v>1</v>
      </c>
      <c r="C1" s="20" t="s">
        <v>5</v>
      </c>
      <c r="D1" s="20" t="s">
        <v>2</v>
      </c>
      <c r="E1" s="20" t="s">
        <v>3</v>
      </c>
      <c r="F1" s="20" t="s">
        <v>4</v>
      </c>
      <c r="G1" s="20">
        <v>100</v>
      </c>
      <c r="H1" s="20">
        <v>500</v>
      </c>
      <c r="I1" s="20">
        <v>1000</v>
      </c>
      <c r="J1" s="21">
        <v>100</v>
      </c>
      <c r="K1" s="21">
        <v>500</v>
      </c>
      <c r="L1" s="21">
        <v>1000</v>
      </c>
      <c r="M1" s="22" t="s">
        <v>6</v>
      </c>
      <c r="N1" s="22" t="s">
        <v>7</v>
      </c>
      <c r="O1" s="22" t="s">
        <v>8</v>
      </c>
      <c r="P1" s="20" t="s">
        <v>9</v>
      </c>
      <c r="Q1" s="20" t="s">
        <v>10</v>
      </c>
      <c r="R1" s="20" t="s">
        <v>11</v>
      </c>
      <c r="S1" s="20" t="s">
        <v>12</v>
      </c>
    </row>
    <row r="2" spans="1:19" ht="42">
      <c r="A2" s="23">
        <v>1</v>
      </c>
      <c r="B2" s="23">
        <v>1</v>
      </c>
      <c r="C2" s="23" t="s">
        <v>13</v>
      </c>
      <c r="D2" s="23" t="s">
        <v>14</v>
      </c>
      <c r="E2" s="23" t="s">
        <v>15</v>
      </c>
      <c r="F2" s="23">
        <v>0.92</v>
      </c>
      <c r="G2" s="23">
        <v>0.63</v>
      </c>
      <c r="H2" s="23">
        <v>0.46200000000000002</v>
      </c>
      <c r="I2" s="23">
        <v>0.36749999999999999</v>
      </c>
      <c r="J2" s="23">
        <v>100</v>
      </c>
      <c r="K2" s="23">
        <v>500</v>
      </c>
      <c r="L2" s="23">
        <v>1000</v>
      </c>
      <c r="M2" s="22">
        <v>0.63</v>
      </c>
      <c r="N2" s="22">
        <v>0.46200000000000002</v>
      </c>
      <c r="O2" s="22">
        <v>0.36749999999999999</v>
      </c>
      <c r="P2" s="23">
        <v>1</v>
      </c>
      <c r="Q2" s="24">
        <v>3674</v>
      </c>
    </row>
    <row r="3" spans="1:19" ht="42">
      <c r="A3" s="23">
        <v>2</v>
      </c>
      <c r="B3" s="23">
        <v>1</v>
      </c>
      <c r="C3" s="23" t="s">
        <v>16</v>
      </c>
      <c r="D3" s="23" t="s">
        <v>17</v>
      </c>
      <c r="E3" s="23" t="s">
        <v>15</v>
      </c>
      <c r="F3" s="23">
        <v>4.32</v>
      </c>
      <c r="G3" s="23">
        <v>2.4119999999999999</v>
      </c>
      <c r="H3" s="23">
        <v>2.4119999999999999</v>
      </c>
      <c r="I3" s="23">
        <v>2.4119999999999999</v>
      </c>
      <c r="J3" s="23">
        <v>100</v>
      </c>
      <c r="K3" s="23">
        <v>500</v>
      </c>
      <c r="L3" s="23">
        <v>1000</v>
      </c>
      <c r="M3" s="22">
        <v>2.4119999999999999</v>
      </c>
      <c r="N3" s="22">
        <v>2.4119999999999999</v>
      </c>
      <c r="O3" s="22">
        <v>2.4119999999999999</v>
      </c>
      <c r="P3" s="23">
        <v>1</v>
      </c>
      <c r="Q3" s="24">
        <v>53937</v>
      </c>
    </row>
    <row r="4" spans="1:19" ht="42">
      <c r="A4" s="23">
        <v>3</v>
      </c>
      <c r="B4" s="23">
        <v>0.5</v>
      </c>
      <c r="C4" s="23" t="s">
        <v>38</v>
      </c>
      <c r="D4" s="23" t="s">
        <v>39</v>
      </c>
      <c r="E4" s="23" t="s">
        <v>20</v>
      </c>
      <c r="F4" s="23">
        <v>0.75</v>
      </c>
      <c r="G4" s="23">
        <v>0.75</v>
      </c>
      <c r="H4" s="23">
        <v>0.75</v>
      </c>
      <c r="I4" s="23">
        <v>0.75</v>
      </c>
      <c r="J4" s="23">
        <v>50</v>
      </c>
      <c r="K4" s="23">
        <v>250</v>
      </c>
      <c r="L4" s="23">
        <v>500</v>
      </c>
      <c r="M4" s="22">
        <v>0.375</v>
      </c>
      <c r="N4" s="22">
        <v>0.375</v>
      </c>
      <c r="O4" s="22">
        <v>0.375</v>
      </c>
      <c r="P4" s="23">
        <v>1</v>
      </c>
      <c r="Q4" s="23">
        <v>1344</v>
      </c>
      <c r="R4" s="23" t="s">
        <v>35</v>
      </c>
    </row>
    <row r="5" spans="1:19" ht="28">
      <c r="A5" s="23">
        <v>4</v>
      </c>
      <c r="B5" s="23">
        <v>8</v>
      </c>
      <c r="C5" s="23" t="s">
        <v>21</v>
      </c>
      <c r="D5" s="23" t="s">
        <v>22</v>
      </c>
      <c r="E5" s="23" t="s">
        <v>15</v>
      </c>
      <c r="F5" s="23">
        <v>0.8</v>
      </c>
      <c r="G5" s="23">
        <v>1.0500000000000001E-2</v>
      </c>
      <c r="H5" s="23">
        <v>5.7600000000000004E-3</v>
      </c>
      <c r="I5" s="23">
        <v>3.8400000000000001E-3</v>
      </c>
      <c r="J5" s="23">
        <v>800</v>
      </c>
      <c r="K5" s="23">
        <v>4000</v>
      </c>
      <c r="L5" s="23">
        <v>8000</v>
      </c>
      <c r="M5" s="22">
        <v>8.4000000000000005E-2</v>
      </c>
      <c r="N5" s="22">
        <v>4.6080000000000003E-2</v>
      </c>
      <c r="O5" s="22">
        <v>3.0720000000000001E-2</v>
      </c>
      <c r="P5" s="23">
        <v>1</v>
      </c>
      <c r="Q5" s="24">
        <v>77007</v>
      </c>
    </row>
    <row r="6" spans="1:19" ht="28">
      <c r="A6" s="23">
        <v>5</v>
      </c>
      <c r="B6" s="23">
        <v>1</v>
      </c>
      <c r="C6" s="23" t="s">
        <v>23</v>
      </c>
      <c r="D6" s="23" t="s">
        <v>24</v>
      </c>
      <c r="E6" s="23" t="s">
        <v>15</v>
      </c>
      <c r="F6" s="23">
        <v>0.1</v>
      </c>
      <c r="G6" s="23">
        <v>7.0000000000000001E-3</v>
      </c>
      <c r="H6" s="23">
        <v>3.8400000000000001E-3</v>
      </c>
      <c r="I6" s="23">
        <v>2.5600000000000002E-3</v>
      </c>
      <c r="J6" s="23">
        <v>100</v>
      </c>
      <c r="K6" s="23">
        <v>500</v>
      </c>
      <c r="L6" s="23">
        <v>1000</v>
      </c>
      <c r="M6" s="22">
        <v>7.0000000000000001E-3</v>
      </c>
      <c r="N6" s="22">
        <v>3.8400000000000001E-3</v>
      </c>
      <c r="O6" s="22">
        <v>2.5600000000000002E-3</v>
      </c>
      <c r="P6" s="23">
        <v>1</v>
      </c>
      <c r="Q6" s="24">
        <v>13551465</v>
      </c>
    </row>
    <row r="7" spans="1:19" ht="28">
      <c r="A7" s="23">
        <v>6</v>
      </c>
      <c r="B7" s="23">
        <v>2</v>
      </c>
      <c r="C7" s="23" t="s">
        <v>25</v>
      </c>
      <c r="D7" s="23" t="s">
        <v>26</v>
      </c>
      <c r="E7" s="23" t="s">
        <v>15</v>
      </c>
      <c r="F7" s="23">
        <v>0.5</v>
      </c>
      <c r="G7" s="23">
        <v>5.7299999999999997E-2</v>
      </c>
      <c r="H7" s="23">
        <v>2.93E-2</v>
      </c>
      <c r="I7" s="23">
        <v>2.07E-2</v>
      </c>
      <c r="J7" s="23">
        <v>200</v>
      </c>
      <c r="K7" s="23">
        <v>1000</v>
      </c>
      <c r="L7" s="23">
        <v>2000</v>
      </c>
      <c r="M7" s="22">
        <v>0.11459999999999999</v>
      </c>
      <c r="N7" s="22">
        <v>5.8599999999999999E-2</v>
      </c>
      <c r="O7" s="22">
        <v>4.1399999999999999E-2</v>
      </c>
      <c r="P7" s="23">
        <v>1</v>
      </c>
      <c r="Q7" s="24">
        <v>138896</v>
      </c>
    </row>
    <row r="8" spans="1:19" ht="84">
      <c r="A8" s="23">
        <v>7</v>
      </c>
      <c r="B8" s="23">
        <v>1</v>
      </c>
      <c r="C8" s="23" t="s">
        <v>27</v>
      </c>
      <c r="D8" s="23" t="s">
        <v>40</v>
      </c>
      <c r="E8" s="23" t="s">
        <v>29</v>
      </c>
      <c r="F8" s="23">
        <v>1.58</v>
      </c>
      <c r="G8" s="23">
        <v>0.24</v>
      </c>
      <c r="H8" s="23">
        <v>0.24</v>
      </c>
      <c r="I8" s="23">
        <v>0.221</v>
      </c>
      <c r="J8" s="23">
        <v>100</v>
      </c>
      <c r="K8" s="23">
        <v>500</v>
      </c>
      <c r="L8" s="23">
        <v>1000</v>
      </c>
      <c r="M8" s="22">
        <v>0.24</v>
      </c>
      <c r="N8" s="22">
        <v>0.24</v>
      </c>
      <c r="O8" s="22">
        <v>0.221</v>
      </c>
      <c r="R8" s="23" t="s">
        <v>41</v>
      </c>
    </row>
    <row r="9" spans="1:19" ht="84">
      <c r="A9" s="23">
        <v>8</v>
      </c>
      <c r="B9" s="23">
        <v>1</v>
      </c>
      <c r="C9" s="23" t="s">
        <v>30</v>
      </c>
      <c r="D9" s="23" t="s">
        <v>42</v>
      </c>
      <c r="E9" s="23" t="s">
        <v>29</v>
      </c>
      <c r="F9" s="23">
        <v>1.58</v>
      </c>
      <c r="G9" s="23">
        <v>0.2</v>
      </c>
      <c r="H9" s="23">
        <v>0.2</v>
      </c>
      <c r="I9" s="23">
        <v>0.184</v>
      </c>
      <c r="J9" s="23">
        <v>100</v>
      </c>
      <c r="K9" s="23">
        <v>500</v>
      </c>
      <c r="L9" s="23">
        <v>1000</v>
      </c>
      <c r="M9" s="22">
        <v>0.2</v>
      </c>
      <c r="N9" s="22">
        <v>0.2</v>
      </c>
      <c r="O9" s="22">
        <v>0.184</v>
      </c>
      <c r="R9" s="23" t="s">
        <v>43</v>
      </c>
    </row>
    <row r="10" spans="1:19" ht="28">
      <c r="A10" s="23">
        <v>9</v>
      </c>
      <c r="B10" s="23">
        <v>1</v>
      </c>
      <c r="C10" s="23" t="s">
        <v>32</v>
      </c>
      <c r="D10" s="23" t="s">
        <v>33</v>
      </c>
      <c r="E10" s="23" t="s">
        <v>15</v>
      </c>
      <c r="F10" s="23">
        <v>0.95</v>
      </c>
      <c r="G10" s="23">
        <v>0.47310000000000002</v>
      </c>
      <c r="H10" s="23">
        <v>0.35861999999999999</v>
      </c>
      <c r="I10" s="23">
        <v>0.32808999999999999</v>
      </c>
      <c r="J10" s="23">
        <v>100</v>
      </c>
      <c r="K10" s="23">
        <v>500</v>
      </c>
      <c r="L10" s="23">
        <v>1000</v>
      </c>
      <c r="M10" s="22">
        <v>0.47310000000000002</v>
      </c>
      <c r="N10" s="22">
        <v>0.35861999999999999</v>
      </c>
      <c r="O10" s="22">
        <v>0.32808999999999999</v>
      </c>
      <c r="P10" s="23">
        <v>1</v>
      </c>
      <c r="Q10" s="24">
        <v>34790</v>
      </c>
    </row>
    <row r="12" spans="1:19">
      <c r="M12" s="22">
        <v>4.5357000000000003</v>
      </c>
      <c r="N12" s="22">
        <v>4.1561399999999997</v>
      </c>
      <c r="O12" s="22">
        <v>3.9622700000000002</v>
      </c>
    </row>
    <row r="14" spans="1:19">
      <c r="B14" s="23">
        <v>16.5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BOM_12295_Lj</vt:lpstr>
      <vt:lpstr>BOM_update_LJ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2013-02-21T20:17:16Z</dcterms:modified>
</cp:coreProperties>
</file>